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23040" windowHeight="9570"/>
  </bookViews>
  <sheets>
    <sheet name="セグメントシート" sheetId="4" r:id="rId1"/>
    <sheet name="入力規則等" sheetId="5" r:id="rId2"/>
  </sheets>
  <definedNames>
    <definedName name="_xlnm.Print_Area" localSheetId="0">セグメントシート!$A$1:$AX$522</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D3" i="5" s="1"/>
  <c r="D4" i="5" s="1"/>
  <c r="S2" i="5"/>
  <c r="S3" i="5" s="1"/>
  <c r="R2" i="5"/>
  <c r="M2" i="5"/>
  <c r="N2" i="5" s="1"/>
  <c r="H2" i="5"/>
  <c r="I2" i="5" s="1"/>
  <c r="C2" i="5"/>
  <c r="D2"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s="1"/>
  <c r="P18" i="4"/>
  <c r="P19" i="4" s="1"/>
  <c r="AV2" i="4"/>
  <c r="AR2" i="4"/>
  <c r="D5" i="5" l="1"/>
  <c r="D6" i="5" s="1"/>
  <c r="D7" i="5" s="1"/>
  <c r="D8" i="5" s="1"/>
  <c r="D9" i="5" s="1"/>
  <c r="D10" i="5" s="1"/>
  <c r="D11" i="5" s="1"/>
  <c r="D12" i="5" s="1"/>
  <c r="D13" i="5" s="1"/>
  <c r="D14" i="5" s="1"/>
  <c r="D15" i="5" s="1"/>
  <c r="D16" i="5" s="1"/>
  <c r="D17" i="5" s="1"/>
  <c r="D18" i="5" s="1"/>
  <c r="D19" i="5" s="1"/>
  <c r="D20" i="5" s="1"/>
  <c r="D21" i="5" s="1"/>
  <c r="D22" i="5" s="1"/>
  <c r="D23" i="5" s="1"/>
  <c r="D24" i="5" s="1"/>
  <c r="A25" i="5" s="1"/>
  <c r="G9" i="4" s="1"/>
  <c r="N3" i="5"/>
  <c r="N4" i="5" s="1"/>
  <c r="N5" i="5" s="1"/>
  <c r="N6" i="5" s="1"/>
  <c r="N7" i="5" s="1"/>
  <c r="N8" i="5" s="1"/>
  <c r="N9" i="5" s="1"/>
  <c r="N10" i="5" s="1"/>
  <c r="N11" i="5" s="1"/>
  <c r="K13" i="5" s="1"/>
  <c r="AE9" i="4" s="1"/>
  <c r="I3" i="5"/>
  <c r="I4" i="5" s="1"/>
  <c r="S4" i="5"/>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<sst xmlns="http://schemas.openxmlformats.org/spreadsheetml/2006/main" count="1435" uniqueCount="713">
  <si>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</si>
  <si>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</si>
  <si>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</si>
  <si>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</si>
  <si>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</si>
  <si>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</si>
  <si>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</si>
  <si>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</si>
  <si>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</si>
  <si>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</si>
  <si>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</si>
  <si>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</si>
  <si>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</si>
  <si>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</si>
  <si>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</si>
  <si>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</si>
  <si>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</si>
  <si>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</si>
  <si>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</si>
  <si>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</si>
  <si>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</si>
  <si>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</si>
  <si>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</si>
  <si>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</si>
  <si>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</si>
  <si>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</si>
  <si>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</si>
  <si>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</si>
  <si>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</si>
  <si>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</si>
  <si>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</si>
  <si>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</si>
  <si>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</si>
  <si>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</si>
  <si>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</si>
  <si>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</si>
  <si>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</si>
  <si>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</si>
  <si>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</si>
  <si>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</si>
  <si>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</si>
  <si>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</si>
  <si>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</si>
  <si>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</si>
  <si>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</si>
  <si>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</si>
  <si>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</si>
  <si>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</si>
  <si>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</si>
  <si>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</si>
  <si>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</si>
  <si>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</si>
  <si>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</si>
  <si>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</si>
  <si>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</si>
  <si>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</si>
  <si>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</si>
  <si>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</si>
  <si>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</si>
  <si>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</si>
  <si>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</si>
  <si>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</si>
  <si>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</si>
  <si>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</si>
  <si>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</si>
  <si>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</si>
  <si>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</si>
  <si>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</si>
  <si>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</si>
  <si>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</si>
  <si>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</si>
  <si>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</si>
  <si>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</si>
  <si>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</si>
  <si>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</si>
  <si>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</si>
  <si>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</si>
  <si>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</si>
  <si>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</si>
  <si>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</si>
  <si>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</si>
  <si>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</si>
  <si>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</si>
  <si>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</si>
  <si>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</si>
  <si>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</si>
  <si>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</si>
  <si>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</si>
  <si>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</si>
  <si>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</si>
  <si>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</si>
  <si>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</si>
  <si>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</si>
  <si>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</si>
  <si>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</si>
  <si>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</si>
  <si>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</si>
  <si>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</si>
  <si>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</si>
  <si>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</si>
  <si>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</si>
  <si>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</si>
  <si>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</si>
  <si>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</si>
  <si>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</si>
  <si>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</si>
  <si>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</si>
  <si>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</si>
  <si>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</si>
  <si>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</si>
  <si>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</si>
  <si>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</si>
  <si>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</si>
  <si>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</si>
  <si>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</si>
  <si>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</si>
  <si>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</si>
  <si>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</si>
  <si>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</si>
  <si>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</si>
  <si>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</si>
  <si>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</si>
  <si>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</si>
  <si>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</si>
  <si>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</si>
  <si>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</si>
  <si>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</si>
  <si>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</si>
  <si>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</si>
  <si>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</si>
  <si>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</si>
  <si>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</si>
  <si>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</si>
  <si>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</si>
  <si>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</si>
  <si>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</si>
  <si>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</si>
  <si>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</si>
  <si>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</si>
  <si>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</si>
  <si>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</si>
  <si>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</si>
  <si>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</si>
  <si>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</si>
  <si>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</si>
  <si>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</si>
  <si>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</si>
  <si>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</si>
  <si>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</si>
  <si>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</si>
  <si>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</si>
  <si>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</si>
  <si>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</si>
  <si>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</si>
  <si>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</si>
  <si>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</si>
  <si>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</si>
  <si>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</si>
  <si>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</si>
  <si>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</si>
  <si>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</si>
  <si>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</si>
  <si>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</si>
  <si>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</si>
  <si>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</si>
  <si>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</si>
  <si>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</si>
  <si>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</si>
  <si>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</si>
  <si>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</si>
  <si>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</si>
  <si>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</si>
  <si>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</si>
  <si>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</si>
  <si>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</si>
  <si>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</si>
  <si>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</si>
  <si>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</si>
  <si>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</si>
  <si>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</si>
  <si>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</si>
  <si>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</si>
  <si>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</si>
  <si>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</si>
  <si>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</si>
  <si>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</si>
  <si>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</si>
  <si>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</si>
  <si>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</si>
  <si>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</si>
  <si>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</si>
  <si>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</si>
  <si>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</si>
  <si>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</si>
  <si>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</si>
  <si>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</si>
  <si>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</si>
  <si>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</si>
  <si>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</si>
  <si>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</si>
  <si>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</si>
  <si>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</si>
  <si>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</si>
  <si>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</si>
  <si>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</si>
  <si>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</si>
  <si>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</si>
  <si>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</si>
  <si>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</si>
  <si>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</si>
  <si>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</si>
  <si>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</si>
  <si>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</si>
  <si>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</si>
  <si>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</si>
  <si>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</si>
  <si>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</si>
  <si>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</si>
  <si>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</si>
  <si>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</si>
  <si>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</si>
  <si>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</si>
  <si>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</si>
  <si>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</si>
  <si>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</si>
  <si>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</si>
  <si>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</si>
  <si>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</si>
  <si>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</si>
  <si>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</si>
  <si>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</si>
  <si>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</si>
  <si>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</si>
  <si>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</si>
  <si>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</si>
  <si>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</si>
  <si>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</si>
  <si>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</si>
  <si>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</si>
  <si>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</si>
  <si>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</si>
  <si>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</si>
  <si>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</si>
  <si>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</si>
  <si>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</si>
  <si>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</si>
  <si>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</si>
  <si>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</si>
  <si>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</si>
  <si>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</si>
  <si>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</si>
  <si>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</si>
  <si>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</si>
  <si>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</si>
  <si>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</si>
  <si>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</si>
  <si>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</si>
  <si>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</si>
  <si>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</si>
  <si>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</si>
  <si>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</si>
  <si>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</si>
  <si>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</si>
  <si>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</si>
  <si>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</si>
  <si>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</si>
  <si>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</si>
  <si>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</si>
  <si>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</si>
  <si>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</si>
  <si>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</si>
  <si>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</si>
  <si>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</si>
  <si>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</si>
  <si>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</si>
  <si>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</si>
  <si>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</si>
  <si>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</si>
  <si>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</si>
  <si>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</si>
  <si>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</si>
  <si>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</si>
  <si>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</si>
  <si>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</si>
  <si>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</si>
  <si>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</si>
  <si>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</si>
  <si>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</si>
  <si>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</si>
  <si>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</si>
  <si>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</si>
  <si>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</si>
  <si>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</si>
  <si>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</si>
  <si>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</si>
  <si>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</si>
  <si>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</si>
  <si>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</si>
  <si>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</si>
  <si>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</si>
  <si>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</si>
  <si>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</si>
  <si>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</si>
  <si>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</si>
  <si>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</si>
  <si>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</si>
  <si>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</si>
  <si>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</si>
  <si>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</si>
  <si>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</si>
  <si>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</si>
  <si>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</si>
  <si>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</si>
  <si>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</si>
  <si>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</si>
  <si>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</si>
  <si>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</si>
  <si>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</si>
  <si>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</si>
  <si>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</si>
  <si>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</si>
  <si>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</si>
  <si>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</si>
  <si>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</si>
  <si>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</si>
  <si>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</si>
  <si>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</si>
  <si>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</si>
  <si>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</si>
  <si>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</si>
  <si>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</si>
  <si>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</si>
  <si>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</si>
  <si>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</si>
  <si>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</si>
  <si>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</si>
  <si>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</si>
  <si>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</si>
  <si>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</si>
  <si>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</si>
  <si>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</si>
  <si>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</si>
  <si>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</si>
  <si>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</si>
  <si>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</si>
  <si>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</si>
  <si>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</si>
  <si>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</si>
  <si>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</si>
  <si>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</si>
  <si>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</si>
  <si>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</si>
  <si>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</si>
  <si>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</si>
  <si>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</si>
  <si>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</si>
  <si>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</si>
  <si>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</si>
  <si>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</si>
  <si>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</si>
  <si>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</si>
  <si>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</si>
  <si>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</si>
  <si>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</si>
  <si>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</si>
  <si>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</si>
  <si>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</si>
  <si>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</si>
  <si>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</si>
  <si>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</si>
  <si>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</si>
  <si>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</si>
  <si>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</si>
  <si>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</si>
  <si>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</si>
  <si>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</si>
  <si>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</si>
  <si>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</si>
  <si>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</si>
  <si>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</si>
  <si>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</si>
  <si>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</si>
  <si>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</si>
  <si>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</si>
  <si>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</si>
  <si>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</si>
  <si>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</si>
  <si>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</si>
  <si>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</si>
  <si>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</si>
  <si>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</si>
  <si>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</si>
  <si>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</si>
  <si>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</si>
  <si>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</si>
  <si>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</si>
  <si>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</si>
  <si>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</si>
  <si>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</si>
  <si>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</si>
  <si>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</si>
  <si>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</si>
  <si>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</si>
  <si>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</si>
  <si>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</si>
  <si>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</si>
  <si>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</si>
  <si>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</si>
  <si>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</si>
  <si>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</si>
  <si>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</si>
  <si>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</si>
  <si>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</si>
  <si>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</si>
  <si>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</si>
  <si>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</si>
  <si>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</si>
  <si>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</si>
  <si>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</si>
  <si>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</si>
  <si>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</si>
  <si>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</si>
  <si>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</si>
  <si>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</si>
  <si>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</si>
  <si>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</si>
  <si>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</si>
  <si>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</si>
  <si>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</si>
  <si>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</si>
  <si>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</si>
  <si>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</si>
  <si>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</si>
  <si>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</si>
  <si>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</si>
  <si>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</si>
  <si>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</si>
  <si>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</si>
  <si>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</si>
  <si>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</si>
  <si>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</si>
  <si>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</si>
  <si>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</si>
  <si>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</si>
  <si>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</si>
  <si>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</si>
  <si>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</si>
  <si>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</si>
  <si>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</si>
  <si>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</si>
  <si>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</si>
  <si>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</si>
  <si>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</si>
  <si>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</si>
  <si>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</si>
  <si>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</si>
  <si>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</si>
  <si>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</si>
  <si>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</si>
  <si>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</si>
  <si>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</si>
  <si>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</si>
  <si>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</si>
  <si>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</si>
  <si>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</si>
  <si>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</si>
  <si>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</si>
  <si>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</si>
  <si>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</si>
  <si>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</si>
  <si>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</si>
  <si>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</si>
  <si>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</si>
  <si>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</si>
  <si>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</si>
  <si>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</si>
  <si>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</si>
  <si>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</si>
  <si>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</si>
  <si>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</si>
  <si>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</si>
  <si>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</si>
  <si>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</si>
  <si>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</si>
  <si>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</si>
  <si>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</si>
  <si>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</si>
  <si>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</si>
  <si>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</si>
  <si>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</si>
  <si>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</si>
  <si>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</si>
  <si>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</si>
  <si>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</si>
  <si>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</si>
  <si>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</si>
  <si>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</si>
  <si>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</si>
  <si>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</si>
  <si>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</si>
  <si>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</si>
  <si>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</si>
  <si>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</si>
  <si>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</si>
  <si>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</si>
  <si>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</si>
  <si>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</si>
  <si>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</si>
  <si>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</si>
  <si>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</si>
  <si>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</si>
  <si>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</si>
  <si>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</si>
  <si>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</si>
  <si>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</si>
  <si>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</si>
  <si>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一般勘定</t>
    <rPh sb="0" eb="2">
      <t>イッパン</t>
    </rPh>
    <rPh sb="2" eb="4">
      <t>カンジョウ</t>
    </rPh>
    <phoneticPr fontId="5"/>
  </si>
  <si>
    <t>自動車局</t>
    <rPh sb="0" eb="3">
      <t>ジドウシャ</t>
    </rPh>
    <rPh sb="3" eb="4">
      <t>キョク</t>
    </rPh>
    <phoneticPr fontId="5"/>
  </si>
  <si>
    <t>技術・環境政策課</t>
    <rPh sb="0" eb="2">
      <t>ギジュツ</t>
    </rPh>
    <rPh sb="3" eb="8">
      <t>カンキョウセイサクカ</t>
    </rPh>
    <phoneticPr fontId="5"/>
  </si>
  <si>
    <t>○</t>
  </si>
  <si>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</si>
  <si>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</si>
  <si>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</si>
  <si>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</si>
  <si>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</si>
  <si>
    <t>業務達成基準</t>
    <rPh sb="0" eb="2">
      <t>ギョウム</t>
    </rPh>
    <rPh sb="2" eb="4">
      <t>タッセイ</t>
    </rPh>
    <rPh sb="4" eb="6">
      <t>キジュン</t>
    </rPh>
    <phoneticPr fontId="5"/>
  </si>
  <si>
    <t>独立行政法人自動車技術総合機構一般勘定運営費交付金</t>
  </si>
  <si>
    <t>自動車・鉄道の基準策定等に資する調査、研究等を25件程度実施する。</t>
    <rPh sb="0" eb="3">
      <t>ジドウシャ</t>
    </rPh>
    <rPh sb="4" eb="6">
      <t>テツドウ</t>
    </rPh>
    <phoneticPr fontId="5"/>
  </si>
  <si>
    <t>自動車・鉄道の基準の策定等に資する調査、研究等の件数</t>
    <rPh sb="24" eb="26">
      <t>ケンスウ</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</si>
  <si>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</si>
  <si>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件</t>
    <rPh sb="0" eb="1">
      <t>ケン</t>
    </rPh>
    <phoneticPr fontId="5"/>
  </si>
  <si>
    <t>交通安全環境研究所の研究部門にて実施した研究テーマ数</t>
    <rPh sb="0" eb="2">
      <t>コウツウ</t>
    </rPh>
    <rPh sb="2" eb="4">
      <t>アンゼン</t>
    </rPh>
    <rPh sb="4" eb="6">
      <t>カンキョウ</t>
    </rPh>
    <rPh sb="6" eb="9">
      <t>ケンキュウショ</t>
    </rPh>
    <rPh sb="10" eb="12">
      <t>ケンキュウ</t>
    </rPh>
    <rPh sb="12" eb="14">
      <t>ブモン</t>
    </rPh>
    <rPh sb="16" eb="18">
      <t>ジッシ</t>
    </rPh>
    <rPh sb="20" eb="22">
      <t>ケンキュウ</t>
    </rPh>
    <rPh sb="25" eb="26">
      <t>カズ</t>
    </rPh>
    <phoneticPr fontId="5"/>
  </si>
  <si>
    <t>執行額／研究テーマ数　　　　　　　　　　　</t>
  </si>
  <si>
    <t>793.8/17</t>
  </si>
  <si>
    <t>752.1/18</t>
  </si>
  <si>
    <t>-</t>
  </si>
  <si>
    <t>無</t>
  </si>
  <si>
    <t>有</t>
  </si>
  <si>
    <t>国が実施する関連行政施策の立案や技術基準の策定等を支援するための研究などを行うものであり、優先度が高く、国が実施するべき事業である。</t>
  </si>
  <si>
    <t>同上</t>
    <rPh sb="0" eb="2">
      <t>ドウジョウ</t>
    </rPh>
    <phoneticPr fontId="5"/>
  </si>
  <si>
    <t>-</t>
    <phoneticPr fontId="5"/>
  </si>
  <si>
    <t>東日本旅客鉄道（株）</t>
    <phoneticPr fontId="5"/>
  </si>
  <si>
    <t>藤崎電設（株）</t>
    <phoneticPr fontId="5"/>
  </si>
  <si>
    <t>二次変台及び分岐盤等定期点検</t>
    <phoneticPr fontId="5"/>
  </si>
  <si>
    <t>（株）中央</t>
    <phoneticPr fontId="5"/>
  </si>
  <si>
    <t>環境研究部エアコン修理</t>
    <phoneticPr fontId="5"/>
  </si>
  <si>
    <t xml:space="preserve">総務部エアコン修理 </t>
    <phoneticPr fontId="5"/>
  </si>
  <si>
    <t>（株）マイナビ</t>
    <phoneticPr fontId="5"/>
  </si>
  <si>
    <t>公募情報広告業務（令和３年度新卒採用）</t>
    <phoneticPr fontId="5"/>
  </si>
  <si>
    <t>備蓄用非常食他</t>
    <phoneticPr fontId="5"/>
  </si>
  <si>
    <t>制服追加購入</t>
    <phoneticPr fontId="5"/>
  </si>
  <si>
    <t>空気清浄機メンテナンス</t>
    <phoneticPr fontId="5"/>
  </si>
  <si>
    <t>国際通信工業（株）</t>
    <phoneticPr fontId="5"/>
  </si>
  <si>
    <t>電話交換設備修繕（PHSシステム障害対応）</t>
    <phoneticPr fontId="5"/>
  </si>
  <si>
    <t>多機能電話機他</t>
    <phoneticPr fontId="5"/>
  </si>
  <si>
    <t>低公害車実験棟FAX回線障害修理</t>
    <phoneticPr fontId="5"/>
  </si>
  <si>
    <t>構内電話交換設備保守</t>
    <phoneticPr fontId="5"/>
  </si>
  <si>
    <t>トイレ消臭器他設置</t>
    <phoneticPr fontId="5"/>
  </si>
  <si>
    <t>（株）成江堂オフィスワークス</t>
    <phoneticPr fontId="5"/>
  </si>
  <si>
    <t xml:space="preserve">旧リコール技術検証部長室改装工事 </t>
    <phoneticPr fontId="5"/>
  </si>
  <si>
    <t>旧リコール技術検証部執務室修繕</t>
    <phoneticPr fontId="5"/>
  </si>
  <si>
    <t>入江（株）</t>
    <phoneticPr fontId="5"/>
  </si>
  <si>
    <t>（株）小山ガレージ</t>
    <phoneticPr fontId="5"/>
  </si>
  <si>
    <t xml:space="preserve">（有）和光精機 </t>
    <phoneticPr fontId="5"/>
  </si>
  <si>
    <t xml:space="preserve">大日ネツト（株）    </t>
    <phoneticPr fontId="5"/>
  </si>
  <si>
    <t>セントラルエンジニアリング（株）</t>
    <phoneticPr fontId="5"/>
  </si>
  <si>
    <t xml:space="preserve">二次元分光放射計 </t>
    <phoneticPr fontId="5"/>
  </si>
  <si>
    <t xml:space="preserve">実車用アクセル、ブレーキアクチュエータシステム試作 </t>
    <phoneticPr fontId="5"/>
  </si>
  <si>
    <t>地方鉄道を対象とした自動運転技術活用のためのシステム改修</t>
    <phoneticPr fontId="5"/>
  </si>
  <si>
    <t xml:space="preserve">鉄道用通信データ模擬改ざん装置の製作 </t>
    <phoneticPr fontId="5"/>
  </si>
  <si>
    <t xml:space="preserve">発条転てつ機用衝撃振動データ処理システム   </t>
    <phoneticPr fontId="5"/>
  </si>
  <si>
    <t>試験車両</t>
    <phoneticPr fontId="5"/>
  </si>
  <si>
    <t>多目的マイコンボード</t>
    <phoneticPr fontId="5"/>
  </si>
  <si>
    <t>ロボットアクチュエータ改造</t>
    <phoneticPr fontId="5"/>
  </si>
  <si>
    <t xml:space="preserve">ネットワーク敷設等 </t>
    <phoneticPr fontId="5"/>
  </si>
  <si>
    <t>自動操舵ロボット用固定治具延長部品</t>
    <phoneticPr fontId="5"/>
  </si>
  <si>
    <t xml:space="preserve">アデコ（株）     </t>
    <phoneticPr fontId="5"/>
  </si>
  <si>
    <t xml:space="preserve">みずほ情報総研（株） </t>
    <phoneticPr fontId="5"/>
  </si>
  <si>
    <t>イネーブラー株式会社</t>
    <phoneticPr fontId="5"/>
  </si>
  <si>
    <t xml:space="preserve">（有）アルファーサービス </t>
    <phoneticPr fontId="5"/>
  </si>
  <si>
    <t>東京都水道局</t>
    <phoneticPr fontId="5"/>
  </si>
  <si>
    <t>水道料</t>
    <rPh sb="0" eb="2">
      <t>スイドウ</t>
    </rPh>
    <rPh sb="2" eb="3">
      <t>リョウ</t>
    </rPh>
    <phoneticPr fontId="5"/>
  </si>
  <si>
    <t>翻訳（和文・英文）校正業務労働者派遣</t>
    <phoneticPr fontId="5"/>
  </si>
  <si>
    <t>車上主体型列車位置検知技術の研究に関するデータ整理・資料作成等支援業務</t>
    <phoneticPr fontId="5"/>
  </si>
  <si>
    <t>低速電動バスの導入効果シミュレーション作業</t>
    <phoneticPr fontId="5"/>
  </si>
  <si>
    <t>車線変更計測実験における被験者役務及び車両運転業務</t>
    <phoneticPr fontId="5"/>
  </si>
  <si>
    <t>レーンチェンジ計測実験の車両運転業務</t>
    <phoneticPr fontId="5"/>
  </si>
  <si>
    <t>車両運転業務</t>
    <phoneticPr fontId="5"/>
  </si>
  <si>
    <t>ペダル踏み間違い加速抑制装置のテストドライバ役務</t>
    <phoneticPr fontId="5"/>
  </si>
  <si>
    <t>レーンチェンジ評価予備実験における試験車両運転業務</t>
    <phoneticPr fontId="5"/>
  </si>
  <si>
    <t>レーンチェンジ計測実験における被験者役務</t>
    <phoneticPr fontId="5"/>
  </si>
  <si>
    <t>レーンチェンジ計測予備実験の車両運転業務</t>
    <phoneticPr fontId="5"/>
  </si>
  <si>
    <t>令和元年度研究発表会（フォーラム2019）運営補助業務</t>
    <phoneticPr fontId="5"/>
  </si>
  <si>
    <t>衛星測位システムによる高精度測量業務</t>
    <phoneticPr fontId="5"/>
  </si>
  <si>
    <t>劣化電池サンプルの作製および発熱挙動試験</t>
    <phoneticPr fontId="5"/>
  </si>
  <si>
    <t>リチウムイオン電池へのレーザ照射試験</t>
    <phoneticPr fontId="5"/>
  </si>
  <si>
    <t>水素燃料電池車の一充填走行距離測定試験等補助労働者派遣</t>
    <phoneticPr fontId="5"/>
  </si>
  <si>
    <t xml:space="preserve">（有）木村商店 </t>
    <phoneticPr fontId="5"/>
  </si>
  <si>
    <t xml:space="preserve">（株）ジャパンテクノロジー </t>
    <phoneticPr fontId="5"/>
  </si>
  <si>
    <t xml:space="preserve">イネーブラー株式会社 </t>
    <phoneticPr fontId="5"/>
  </si>
  <si>
    <t>マスワークス合同会社</t>
    <rPh sb="6" eb="8">
      <t>ゴウドウ</t>
    </rPh>
    <rPh sb="8" eb="10">
      <t>ガイシャ</t>
    </rPh>
    <phoneticPr fontId="5"/>
  </si>
  <si>
    <t>デジタルカメラ</t>
    <phoneticPr fontId="5"/>
  </si>
  <si>
    <t>鉄道用通信データ模擬改ざん装置用ハードウェア</t>
    <phoneticPr fontId="5"/>
  </si>
  <si>
    <t>ノートＰＣ</t>
    <phoneticPr fontId="5"/>
  </si>
  <si>
    <t>模擬通信妨害ノイズ発生装置用制御装置 他</t>
    <phoneticPr fontId="5"/>
  </si>
  <si>
    <t>全方位カメラほか12点</t>
    <phoneticPr fontId="5"/>
  </si>
  <si>
    <t xml:space="preserve">運転ロボット制御用ＰＣ </t>
    <phoneticPr fontId="5"/>
  </si>
  <si>
    <t>実験データ解析用デスクトップＰＣ</t>
    <phoneticPr fontId="5"/>
  </si>
  <si>
    <t>解析用ＰＣなど</t>
    <phoneticPr fontId="5"/>
  </si>
  <si>
    <t>実験用備品</t>
    <phoneticPr fontId="5"/>
  </si>
  <si>
    <t xml:space="preserve">ネットワーク接続ハードディスク </t>
    <phoneticPr fontId="5"/>
  </si>
  <si>
    <t>ＭＡＴＬＡＢ</t>
    <phoneticPr fontId="5"/>
  </si>
  <si>
    <t>MATLAB toolbox</t>
    <phoneticPr fontId="5"/>
  </si>
  <si>
    <t>準天頂衛星信号及びマルチ周波数対応ＧＮＳＳアンテナ</t>
    <phoneticPr fontId="5"/>
  </si>
  <si>
    <t>乗員挙動撮影用治具製造</t>
    <phoneticPr fontId="5"/>
  </si>
  <si>
    <t>DJI Mavic2 Pro</t>
    <phoneticPr fontId="5"/>
  </si>
  <si>
    <t>慣性計測装置</t>
    <phoneticPr fontId="5"/>
  </si>
  <si>
    <t>ＶＲＳ受信機機材とサービス利用料（受信機本体）</t>
    <phoneticPr fontId="5"/>
  </si>
  <si>
    <t>デジタル加速度計</t>
    <phoneticPr fontId="5"/>
  </si>
  <si>
    <t xml:space="preserve">スイッチングハブ他 </t>
    <phoneticPr fontId="5"/>
  </si>
  <si>
    <t>日立キャピタル（株）</t>
    <phoneticPr fontId="5"/>
  </si>
  <si>
    <t xml:space="preserve">彩都総合特許事務所 </t>
    <phoneticPr fontId="5"/>
  </si>
  <si>
    <t>データクラフト（株）</t>
    <phoneticPr fontId="5"/>
  </si>
  <si>
    <t>（有）内山自動車工業</t>
    <phoneticPr fontId="5"/>
  </si>
  <si>
    <t>交通安全環境研究所電子計算機システム賃貸借及び保守（再リース）</t>
    <phoneticPr fontId="5"/>
  </si>
  <si>
    <t>交通安全環境研究所電子計算機システム（賃貸借）</t>
    <phoneticPr fontId="5"/>
  </si>
  <si>
    <t>交通安全環境研究所電子計算機システム（保守）</t>
    <rPh sb="19" eb="21">
      <t>ホシュ</t>
    </rPh>
    <phoneticPr fontId="5"/>
  </si>
  <si>
    <t>旧リコール技術検証部ＮＷスイッチ構成変更</t>
    <phoneticPr fontId="5"/>
  </si>
  <si>
    <t xml:space="preserve">サイボウズリモートの保守  </t>
    <phoneticPr fontId="5"/>
  </si>
  <si>
    <t xml:space="preserve">出願手続（出願番号：特願2019-206066） </t>
    <phoneticPr fontId="5"/>
  </si>
  <si>
    <t xml:space="preserve">特許出願（特願2019-038622） </t>
    <phoneticPr fontId="5"/>
  </si>
  <si>
    <t>出願手続（出願番号：特願2019-206067）</t>
    <phoneticPr fontId="5"/>
  </si>
  <si>
    <t>5～8年目登録維持料及び差額印紙代納付（出願番号：14/667,828）</t>
    <phoneticPr fontId="5"/>
  </si>
  <si>
    <t>特許庁指令に対する応答（出願番号:102013205188.3）</t>
    <phoneticPr fontId="5"/>
  </si>
  <si>
    <t>特許成功報酬（出願番号：特願2019-038622）</t>
    <phoneticPr fontId="5"/>
  </si>
  <si>
    <t>出願審査請求手続（出願番号：特願2019-206066）（出願番号：特願2019-206067）</t>
    <phoneticPr fontId="5"/>
  </si>
  <si>
    <t>その他出願手続き等20件</t>
    <rPh sb="2" eb="3">
      <t>タ</t>
    </rPh>
    <rPh sb="3" eb="5">
      <t>シュツガン</t>
    </rPh>
    <rPh sb="5" eb="7">
      <t>テツヅ</t>
    </rPh>
    <rPh sb="8" eb="9">
      <t>トウ</t>
    </rPh>
    <rPh sb="11" eb="12">
      <t>ケン</t>
    </rPh>
    <phoneticPr fontId="5"/>
  </si>
  <si>
    <t>ワイヤレスキーボード等</t>
    <phoneticPr fontId="5"/>
  </si>
  <si>
    <t xml:space="preserve">鉄道用通信データ模擬改ざん装置用ハードウェア </t>
    <phoneticPr fontId="5"/>
  </si>
  <si>
    <t>トナーカートリッジ 他</t>
    <phoneticPr fontId="5"/>
  </si>
  <si>
    <t xml:space="preserve">レーンチェンジ評価実験用備品 </t>
    <phoneticPr fontId="5"/>
  </si>
  <si>
    <t>GRPE及びWLTPインフォーマル会議等への参加に伴う謝金および旅費14件</t>
    <rPh sb="19" eb="20">
      <t>トウ</t>
    </rPh>
    <rPh sb="32" eb="34">
      <t>リョヒ</t>
    </rPh>
    <rPh sb="36" eb="37">
      <t>ケン</t>
    </rPh>
    <phoneticPr fontId="5"/>
  </si>
  <si>
    <t>（株）中央</t>
    <phoneticPr fontId="5"/>
  </si>
  <si>
    <t>排ガス分析計_CVSポンプ修繕</t>
    <phoneticPr fontId="5"/>
  </si>
  <si>
    <t>振動強度実験棟空調修理 他1件</t>
    <rPh sb="12" eb="13">
      <t>ホカ</t>
    </rPh>
    <rPh sb="14" eb="15">
      <t>ケン</t>
    </rPh>
    <phoneticPr fontId="5"/>
  </si>
  <si>
    <t>車検整備（スバル製レガシー）</t>
    <phoneticPr fontId="5"/>
  </si>
  <si>
    <t xml:space="preserve">自動車部品 </t>
    <phoneticPr fontId="5"/>
  </si>
  <si>
    <t>SAE Mobilus 年間購読他1件</t>
    <rPh sb="16" eb="17">
      <t>ホカ</t>
    </rPh>
    <rPh sb="18" eb="19">
      <t>ケン</t>
    </rPh>
    <phoneticPr fontId="5"/>
  </si>
  <si>
    <t>客員研究員への謝金及び旅費</t>
    <phoneticPr fontId="5"/>
  </si>
  <si>
    <t>脚立等</t>
    <phoneticPr fontId="5"/>
  </si>
  <si>
    <t xml:space="preserve">安全性試験用リチウムイオン電池 </t>
    <phoneticPr fontId="5"/>
  </si>
  <si>
    <t>交換用マフラー 他18件</t>
    <rPh sb="8" eb="9">
      <t>ホカ</t>
    </rPh>
    <rPh sb="11" eb="12">
      <t>ケン</t>
    </rPh>
    <phoneticPr fontId="5"/>
  </si>
  <si>
    <t>実験用消耗品等他24件</t>
    <rPh sb="7" eb="8">
      <t>ホカ</t>
    </rPh>
    <rPh sb="10" eb="11">
      <t>ケン</t>
    </rPh>
    <phoneticPr fontId="5"/>
  </si>
  <si>
    <t xml:space="preserve">（株）アサップシステム </t>
    <phoneticPr fontId="5"/>
  </si>
  <si>
    <t>（有）内山自動車工業</t>
    <phoneticPr fontId="5"/>
  </si>
  <si>
    <t>ＡＢ　Ｄｙｎａｍｉｃｓ　ＭＦ　Ｊａｐａｎ株式会社</t>
    <phoneticPr fontId="5"/>
  </si>
  <si>
    <t>（株）日立パワーソリューション</t>
    <phoneticPr fontId="5"/>
  </si>
  <si>
    <t>（株）ドゥ・クリエーション</t>
    <phoneticPr fontId="5"/>
  </si>
  <si>
    <t>イネーブラー株式会社</t>
    <phoneticPr fontId="5"/>
  </si>
  <si>
    <t xml:space="preserve">（有）アルファーサービス </t>
    <phoneticPr fontId="5"/>
  </si>
  <si>
    <t>国立大学法人長岡技術科学大学</t>
    <phoneticPr fontId="5"/>
  </si>
  <si>
    <t xml:space="preserve">（一財）電気安全環境研究所 </t>
    <phoneticPr fontId="5"/>
  </si>
  <si>
    <t>テンブロス（株）</t>
    <phoneticPr fontId="5"/>
  </si>
  <si>
    <t xml:space="preserve">（有）木村商店 </t>
    <phoneticPr fontId="5"/>
  </si>
  <si>
    <t xml:space="preserve">（株）ジャパンテクノロジー </t>
    <phoneticPr fontId="5"/>
  </si>
  <si>
    <t>（有）キハラ商工</t>
    <phoneticPr fontId="5"/>
  </si>
  <si>
    <t>（株）イデオモータロボティクス</t>
    <phoneticPr fontId="5"/>
  </si>
  <si>
    <t>多摩川精機販売（株）</t>
    <phoneticPr fontId="5"/>
  </si>
  <si>
    <t>（株）ｂｒｙｋａ</t>
    <phoneticPr fontId="5"/>
  </si>
  <si>
    <t>荒木電機工業（株）</t>
    <phoneticPr fontId="5"/>
  </si>
  <si>
    <t xml:space="preserve">（株）イシカワ文明堂 </t>
    <phoneticPr fontId="5"/>
  </si>
  <si>
    <t>日鉄ソリューションズ株式会社</t>
    <phoneticPr fontId="5"/>
  </si>
  <si>
    <t xml:space="preserve">彩都総合特許事務所 </t>
    <phoneticPr fontId="5"/>
  </si>
  <si>
    <t>-</t>
    <phoneticPr fontId="5"/>
  </si>
  <si>
    <t>国立研究開発法人海上・港湾・航空技術研究所</t>
    <phoneticPr fontId="5"/>
  </si>
  <si>
    <t>東日本旅客鉄道（株）</t>
    <phoneticPr fontId="5"/>
  </si>
  <si>
    <t>国際通信工業（株）</t>
    <phoneticPr fontId="5"/>
  </si>
  <si>
    <t>日本カルミック（株）</t>
    <phoneticPr fontId="5"/>
  </si>
  <si>
    <t>（株）成江堂オフィスワークス</t>
    <phoneticPr fontId="5"/>
  </si>
  <si>
    <t>B.入江（株）</t>
    <phoneticPr fontId="5"/>
  </si>
  <si>
    <t>二次元分光放射計</t>
    <phoneticPr fontId="5"/>
  </si>
  <si>
    <t>翻訳（和文・英文）校正業務労働者派遣</t>
    <phoneticPr fontId="5"/>
  </si>
  <si>
    <t>D.(有)木村商店</t>
    <rPh sb="2" eb="5">
      <t>ユウ</t>
    </rPh>
    <rPh sb="5" eb="7">
      <t>キムラ</t>
    </rPh>
    <rPh sb="7" eb="9">
      <t>ショウテン</t>
    </rPh>
    <phoneticPr fontId="5"/>
  </si>
  <si>
    <t>C.アデコ(株)</t>
    <rPh sb="5" eb="8">
      <t>カブ</t>
    </rPh>
    <phoneticPr fontId="5"/>
  </si>
  <si>
    <t>交通安全環境研究所電子計算機システム（賃貸借）</t>
    <phoneticPr fontId="5"/>
  </si>
  <si>
    <t>E.日立キャピタル(株)</t>
    <rPh sb="2" eb="4">
      <t>ヒタチ</t>
    </rPh>
    <rPh sb="9" eb="12">
      <t>カブ</t>
    </rPh>
    <phoneticPr fontId="5"/>
  </si>
  <si>
    <t>F. 国立研究開発法人海上･港湾･航空技術研究所</t>
    <phoneticPr fontId="5"/>
  </si>
  <si>
    <t>A.交通安全環境研究所</t>
    <rPh sb="2" eb="4">
      <t>コウツウ</t>
    </rPh>
    <rPh sb="4" eb="6">
      <t>アンゼン</t>
    </rPh>
    <rPh sb="6" eb="8">
      <t>カンキョウ</t>
    </rPh>
    <rPh sb="8" eb="11">
      <t>ケンキュウジョ</t>
    </rPh>
    <phoneticPr fontId="5"/>
  </si>
  <si>
    <t>交通安全環境研究所</t>
    <rPh sb="0" eb="2">
      <t>コウツウ</t>
    </rPh>
    <rPh sb="2" eb="4">
      <t>アンゼン</t>
    </rPh>
    <rPh sb="4" eb="6">
      <t>カンキョウ</t>
    </rPh>
    <rPh sb="6" eb="9">
      <t>ケンキュウジョ</t>
    </rPh>
    <phoneticPr fontId="5"/>
  </si>
  <si>
    <t>運輸技術のうち陸上運送等に係るものに関する試験、調査、研究及び開発等</t>
    <phoneticPr fontId="5"/>
  </si>
  <si>
    <t>電気料</t>
    <rPh sb="0" eb="2">
      <t>デンキ</t>
    </rPh>
    <rPh sb="2" eb="3">
      <t>リョウ</t>
    </rPh>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</si>
  <si>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</si>
  <si>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</si>
  <si>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</si>
  <si>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外勤券チャージ</t>
    <rPh sb="0" eb="2">
      <t>ガイキン</t>
    </rPh>
    <rPh sb="2" eb="3">
      <t>ケン</t>
    </rPh>
    <phoneticPr fontId="5"/>
  </si>
  <si>
    <t>個人A</t>
    <rPh sb="0" eb="2">
      <t>コジン</t>
    </rPh>
    <phoneticPr fontId="5"/>
  </si>
  <si>
    <t>個人B</t>
    <rPh sb="0" eb="2">
      <t>コジン</t>
    </rPh>
    <phoneticPr fontId="5"/>
  </si>
  <si>
    <t>ミドリ安全（株）</t>
    <phoneticPr fontId="5"/>
  </si>
  <si>
    <t>748.4/18</t>
    <phoneticPr fontId="5"/>
  </si>
  <si>
    <t>-</t>
    <phoneticPr fontId="5"/>
  </si>
  <si>
    <t>-</t>
    <phoneticPr fontId="5"/>
  </si>
  <si>
    <t>執行額/分析件数</t>
    <rPh sb="0" eb="3">
      <t>シッコウガク</t>
    </rPh>
    <rPh sb="4" eb="8">
      <t>ブンセキケンスウ</t>
    </rPh>
    <phoneticPr fontId="5"/>
  </si>
  <si>
    <t>百万円/件</t>
    <rPh sb="0" eb="3">
      <t>ヒャクマンエン</t>
    </rPh>
    <rPh sb="4" eb="5">
      <t>ケン</t>
    </rPh>
    <phoneticPr fontId="5"/>
  </si>
  <si>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</si>
  <si>
    <t>研究については、引き続き実施すべき調査研究に特化し、研究内容の重複を排除する。また、引き続き、適切な予算執行の確保を図る。</t>
  </si>
  <si>
    <t>‐</t>
  </si>
  <si>
    <t>整備された施設は調査・研究を行うにあたり必要不可欠なものであり、十分に活用されている。</t>
    <rPh sb="0" eb="2">
      <t>セイビ</t>
    </rPh>
    <rPh sb="5" eb="7">
      <t>シセツ</t>
    </rPh>
    <rPh sb="8" eb="10">
      <t>チョウサ</t>
    </rPh>
    <rPh sb="11" eb="13">
      <t>ケンキュウ</t>
    </rPh>
    <rPh sb="14" eb="15">
      <t>オコナ</t>
    </rPh>
    <rPh sb="20" eb="22">
      <t>ヒツヨウ</t>
    </rPh>
    <rPh sb="22" eb="25">
      <t>フカケツ</t>
    </rPh>
    <rPh sb="32" eb="34">
      <t>ジュウブン</t>
    </rPh>
    <rPh sb="35" eb="37">
      <t>カツヨウ</t>
    </rPh>
    <phoneticPr fontId="4"/>
  </si>
  <si>
    <t>運営費交付金はすべて交通安全環境研究所において使用されており、中間段階での支出はない。</t>
    <rPh sb="31" eb="33">
      <t>チュウカン</t>
    </rPh>
    <rPh sb="33" eb="35">
      <t>ダンカイ</t>
    </rPh>
    <rPh sb="37" eb="39">
      <t>シシュツ</t>
    </rPh>
    <phoneticPr fontId="5"/>
  </si>
  <si>
    <t>調査・研究等の業務に必要な経費のみであり、真に必要なものに限られている。</t>
    <rPh sb="0" eb="2">
      <t>チョウサ</t>
    </rPh>
    <rPh sb="3" eb="5">
      <t>ケンキュウ</t>
    </rPh>
    <rPh sb="5" eb="6">
      <t>トウ</t>
    </rPh>
    <rPh sb="7" eb="9">
      <t>ギョウム</t>
    </rPh>
    <rPh sb="10" eb="12">
      <t>ヒツヨウ</t>
    </rPh>
    <rPh sb="13" eb="15">
      <t>ケイヒ</t>
    </rPh>
    <rPh sb="21" eb="22">
      <t>シン</t>
    </rPh>
    <rPh sb="23" eb="25">
      <t>ヒツヨウ</t>
    </rPh>
    <rPh sb="29" eb="30">
      <t>カギ</t>
    </rPh>
    <phoneticPr fontId="4"/>
  </si>
  <si>
    <t>目標値を超える成果を上げている。</t>
    <phoneticPr fontId="5"/>
  </si>
  <si>
    <t>見込み通りの成果を上げている。</t>
    <rPh sb="0" eb="2">
      <t>ミコ</t>
    </rPh>
    <rPh sb="3" eb="4">
      <t>ドオ</t>
    </rPh>
    <phoneticPr fontId="5"/>
  </si>
  <si>
    <t>国が自ら主体となって実施する必要のないものの、公共上の見地から確実に実施されることが必要な事業を担う独法の運営に必要な経費を交付するものであり、交付金以外の手段はない。</t>
    <rPh sb="0" eb="1">
      <t>クニ</t>
    </rPh>
    <rPh sb="2" eb="3">
      <t>ミズカ</t>
    </rPh>
    <rPh sb="4" eb="6">
      <t>シュタイ</t>
    </rPh>
    <rPh sb="10" eb="11">
      <t>ミ</t>
    </rPh>
    <rPh sb="11" eb="12">
      <t>シ</t>
    </rPh>
    <rPh sb="14" eb="16">
      <t>ヒツヨウ</t>
    </rPh>
    <rPh sb="23" eb="25">
      <t>コウキョウ</t>
    </rPh>
    <rPh sb="25" eb="26">
      <t>ジョウ</t>
    </rPh>
    <rPh sb="27" eb="29">
      <t>ケンチ</t>
    </rPh>
    <rPh sb="31" eb="33">
      <t>カクジツ</t>
    </rPh>
    <rPh sb="34" eb="36">
      <t>ジッシ</t>
    </rPh>
    <rPh sb="42" eb="44">
      <t>ヒツヨウ</t>
    </rPh>
    <rPh sb="45" eb="47">
      <t>ジギョウ</t>
    </rPh>
    <rPh sb="48" eb="49">
      <t>ニナ</t>
    </rPh>
    <rPh sb="50" eb="52">
      <t>ドクホウ</t>
    </rPh>
    <rPh sb="53" eb="55">
      <t>ウンエイ</t>
    </rPh>
    <rPh sb="56" eb="58">
      <t>ヒツヨウ</t>
    </rPh>
    <rPh sb="59" eb="61">
      <t>ケイヒ</t>
    </rPh>
    <rPh sb="62" eb="64">
      <t>コウフ</t>
    </rPh>
    <rPh sb="72" eb="74">
      <t>コウフ</t>
    </rPh>
    <rPh sb="74" eb="75">
      <t>キン</t>
    </rPh>
    <rPh sb="75" eb="77">
      <t>イガイ</t>
    </rPh>
    <rPh sb="78" eb="80">
      <t>シュダン</t>
    </rPh>
    <phoneticPr fontId="4"/>
  </si>
  <si>
    <t>課長
　久保田　秀暢</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</si>
</sst>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66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482</xdr:colOff>
      <xdr:row>160</xdr:row>
      <xdr:rowOff>0</xdr:rowOff>
    </xdr:from>
    <xdr:to>
      <xdr:col>38</xdr:col>
      <xdr:colOff>188442</xdr:colOff>
      <xdr:row>161</xdr:row>
      <xdr:rowOff>273916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96482" y="55768240"/>
          <a:ext cx="1813560" cy="659996"/>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７４８百万円</a:t>
          </a:r>
        </a:p>
      </xdr:txBody>
    </xdr:sp>
    <xdr:clientData/>
  </xdr:twoCellAnchor>
  <xdr:twoCellAnchor>
    <xdr:from>
      <xdr:col>13</xdr:col>
      <xdr:colOff>0</xdr:colOff>
      <xdr:row>160</xdr:row>
      <xdr:rowOff>1507</xdr:rowOff>
    </xdr:from>
    <xdr:to>
      <xdr:col>21</xdr:col>
      <xdr:colOff>150110</xdr:colOff>
      <xdr:row>161</xdr:row>
      <xdr:rowOff>270859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641600" y="55769747"/>
          <a:ext cx="1775710" cy="6554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７４８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22</xdr:col>
      <xdr:colOff>122890</xdr:colOff>
      <xdr:row>160</xdr:row>
      <xdr:rowOff>307652</xdr:rowOff>
    </xdr:from>
    <xdr:to>
      <xdr:col>25</xdr:col>
      <xdr:colOff>93899</xdr:colOff>
      <xdr:row>160</xdr:row>
      <xdr:rowOff>307652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593290" y="56075892"/>
          <a:ext cx="580609"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34472</xdr:colOff>
      <xdr:row>160</xdr:row>
      <xdr:rowOff>158390</xdr:rowOff>
    </xdr:from>
    <xdr:to>
      <xdr:col>29</xdr:col>
      <xdr:colOff>194572</xdr:colOff>
      <xdr:row>161</xdr:row>
      <xdr:rowOff>111055</xdr:rowOff>
    </xdr:to>
    <xdr:sp macro="" textlink="">
      <xdr:nvSpPr>
        <xdr:cNvPr id="5" name="Text Box 7">
          <a:extLst>
            <a:ext uri="{FF2B5EF4-FFF2-40B4-BE49-F238E27FC236}">
              <a16:creationId xmlns:a16="http://schemas.microsoft.com/office/drawing/2014/main" id="{00000000-0008-0000-0000-000005000000}"/>
            </a:ext>
          </a:extLst>
        </xdr:cNvPr>
        <xdr:cNvSpPr txBox="1">
          <a:spLocks noChangeArrowheads="1"/>
        </xdr:cNvSpPr>
      </xdr:nvSpPr>
      <xdr:spPr bwMode="auto">
        <a:xfrm>
          <a:off x="5317672" y="55926630"/>
          <a:ext cx="769700" cy="338745"/>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29</xdr:col>
      <xdr:colOff>30194</xdr:colOff>
      <xdr:row>164</xdr:row>
      <xdr:rowOff>313421</xdr:rowOff>
    </xdr:from>
    <xdr:to>
      <xdr:col>39</xdr:col>
      <xdr:colOff>106600</xdr:colOff>
      <xdr:row>166</xdr:row>
      <xdr:rowOff>211842</xdr:rowOff>
    </xdr:to>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5922994" y="57625981"/>
          <a:ext cx="2108406" cy="67058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７４８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34</xdr:col>
      <xdr:colOff>4908</xdr:colOff>
      <xdr:row>162</xdr:row>
      <xdr:rowOff>70974</xdr:rowOff>
    </xdr:from>
    <xdr:to>
      <xdr:col>34</xdr:col>
      <xdr:colOff>11759</xdr:colOff>
      <xdr:row>164</xdr:row>
      <xdr:rowOff>138295</xdr:rowOff>
    </xdr:to>
    <xdr:sp macro="" textlink="">
      <xdr:nvSpPr>
        <xdr:cNvPr id="7" name="Line 4">
          <a:extLst>
            <a:ext uri="{FF2B5EF4-FFF2-40B4-BE49-F238E27FC236}">
              <a16:creationId xmlns:a16="http://schemas.microsoft.com/office/drawing/2014/main" id="{00000000-0008-0000-0000-000007000000}"/>
            </a:ext>
          </a:extLst>
        </xdr:cNvPr>
        <xdr:cNvSpPr>
          <a:spLocks noChangeShapeType="1"/>
        </xdr:cNvSpPr>
      </xdr:nvSpPr>
      <xdr:spPr bwMode="auto">
        <a:xfrm>
          <a:off x="6913708" y="56611374"/>
          <a:ext cx="6851" cy="83948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26</xdr:col>
      <xdr:colOff>107917</xdr:colOff>
      <xdr:row>167</xdr:row>
      <xdr:rowOff>3151</xdr:rowOff>
    </xdr:from>
    <xdr:to>
      <xdr:col>48</xdr:col>
      <xdr:colOff>88046</xdr:colOff>
      <xdr:row>168</xdr:row>
      <xdr:rowOff>216698</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391117" y="58473951"/>
          <a:ext cx="4450529" cy="599627"/>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運送技術のうち陸上運送等に係るものに関する試験、調査、研究、開発等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212111</xdr:colOff>
      <xdr:row>170</xdr:row>
      <xdr:rowOff>108855</xdr:rowOff>
    </xdr:from>
    <xdr:to>
      <xdr:col>39</xdr:col>
      <xdr:colOff>154281</xdr:colOff>
      <xdr:row>170</xdr:row>
      <xdr:rowOff>108856</xdr:rowOff>
    </xdr:to>
    <xdr:sp macro="" textlink="">
      <xdr:nvSpPr>
        <xdr:cNvPr id="9" name="Line 277">
          <a:extLst>
            <a:ext uri="{FF2B5EF4-FFF2-40B4-BE49-F238E27FC236}">
              <a16:creationId xmlns:a16="http://schemas.microsoft.com/office/drawing/2014/main" id="{00000000-0008-0000-0000-000009000000}"/>
            </a:ext>
          </a:extLst>
        </xdr:cNvPr>
        <xdr:cNvSpPr>
          <a:spLocks noChangeShapeType="1"/>
        </xdr:cNvSpPr>
      </xdr:nvSpPr>
      <xdr:spPr bwMode="auto">
        <a:xfrm flipV="1">
          <a:off x="5001825" y="60129962"/>
          <a:ext cx="3643313"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215312</xdr:colOff>
      <xdr:row>170</xdr:row>
      <xdr:rowOff>106456</xdr:rowOff>
    </xdr:from>
    <xdr:to>
      <xdr:col>23</xdr:col>
      <xdr:colOff>3199</xdr:colOff>
      <xdr:row>171</xdr:row>
      <xdr:rowOff>106455</xdr:rowOff>
    </xdr:to>
    <xdr:sp macro="" textlink="">
      <xdr:nvSpPr>
        <xdr:cNvPr id="10" name="Line 4">
          <a:extLst>
            <a:ext uri="{FF2B5EF4-FFF2-40B4-BE49-F238E27FC236}">
              <a16:creationId xmlns:a16="http://schemas.microsoft.com/office/drawing/2014/main" id="{00000000-0008-0000-0000-00000A000000}"/>
            </a:ext>
          </a:extLst>
        </xdr:cNvPr>
        <xdr:cNvSpPr>
          <a:spLocks noChangeShapeType="1"/>
        </xdr:cNvSpPr>
      </xdr:nvSpPr>
      <xdr:spPr bwMode="auto">
        <a:xfrm flipH="1">
          <a:off x="5005026" y="60127563"/>
          <a:ext cx="5602"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163083</xdr:colOff>
      <xdr:row>170</xdr:row>
      <xdr:rowOff>108857</xdr:rowOff>
    </xdr:from>
    <xdr:to>
      <xdr:col>39</xdr:col>
      <xdr:colOff>168688</xdr:colOff>
      <xdr:row>171</xdr:row>
      <xdr:rowOff>95249</xdr:rowOff>
    </xdr:to>
    <xdr:sp macro="" textlink="">
      <xdr:nvSpPr>
        <xdr:cNvPr id="11" name="Line 4">
          <a:extLst>
            <a:ext uri="{FF2B5EF4-FFF2-40B4-BE49-F238E27FC236}">
              <a16:creationId xmlns:a16="http://schemas.microsoft.com/office/drawing/2014/main" id="{00000000-0008-0000-0000-00000B000000}"/>
            </a:ext>
          </a:extLst>
        </xdr:cNvPr>
        <xdr:cNvSpPr>
          <a:spLocks noChangeShapeType="1"/>
        </xdr:cNvSpPr>
      </xdr:nvSpPr>
      <xdr:spPr bwMode="auto">
        <a:xfrm>
          <a:off x="8653940" y="60129964"/>
          <a:ext cx="5605" cy="36739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31</xdr:col>
      <xdr:colOff>71236</xdr:colOff>
      <xdr:row>169</xdr:row>
      <xdr:rowOff>95250</xdr:rowOff>
    </xdr:from>
    <xdr:to>
      <xdr:col>31</xdr:col>
      <xdr:colOff>71236</xdr:colOff>
      <xdr:row>170</xdr:row>
      <xdr:rowOff>106456</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V="1">
          <a:off x="6820379" y="59735357"/>
          <a:ext cx="0"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190499</xdr:colOff>
      <xdr:row>171</xdr:row>
      <xdr:rowOff>162485</xdr:rowOff>
    </xdr:from>
    <xdr:to>
      <xdr:col>26</xdr:col>
      <xdr:colOff>14082</xdr:colOff>
      <xdr:row>173</xdr:row>
      <xdr:rowOff>21383</xdr:rowOff>
    </xdr:to>
    <xdr:sp macro="" textlink="">
      <xdr:nvSpPr>
        <xdr:cNvPr id="13" name="Text Box 3">
          <a:extLst>
            <a:ext uri="{FF2B5EF4-FFF2-40B4-BE49-F238E27FC236}">
              <a16:creationId xmlns:a16="http://schemas.microsoft.com/office/drawing/2014/main" id="{00000000-0008-0000-0000-00000D000000}"/>
            </a:ext>
          </a:extLst>
        </xdr:cNvPr>
        <xdr:cNvSpPr txBox="1">
          <a:spLocks noChangeArrowheads="1"/>
        </xdr:cNvSpPr>
      </xdr:nvSpPr>
      <xdr:spPr bwMode="auto">
        <a:xfrm>
          <a:off x="4327070" y="60564592"/>
          <a:ext cx="1347583" cy="62089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５２９百万円</a:t>
          </a:r>
        </a:p>
      </xdr:txBody>
    </xdr:sp>
    <xdr:clientData/>
  </xdr:twoCellAnchor>
  <xdr:twoCellAnchor>
    <xdr:from>
      <xdr:col>36</xdr:col>
      <xdr:colOff>121462</xdr:colOff>
      <xdr:row>171</xdr:row>
      <xdr:rowOff>162485</xdr:rowOff>
    </xdr:from>
    <xdr:to>
      <xdr:col>42</xdr:col>
      <xdr:colOff>203305</xdr:colOff>
      <xdr:row>173</xdr:row>
      <xdr:rowOff>14033</xdr:rowOff>
    </xdr:to>
    <xdr:sp macro="" textlink="">
      <xdr:nvSpPr>
        <xdr:cNvPr id="14" name="Text Box 3">
          <a:extLst>
            <a:ext uri="{FF2B5EF4-FFF2-40B4-BE49-F238E27FC236}">
              <a16:creationId xmlns:a16="http://schemas.microsoft.com/office/drawing/2014/main" id="{00000000-0008-0000-0000-00000E000000}"/>
            </a:ext>
          </a:extLst>
        </xdr:cNvPr>
        <xdr:cNvSpPr txBox="1">
          <a:spLocks noChangeArrowheads="1"/>
        </xdr:cNvSpPr>
      </xdr:nvSpPr>
      <xdr:spPr bwMode="auto">
        <a:xfrm>
          <a:off x="7959176" y="60564592"/>
          <a:ext cx="1388129" cy="6135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２１９百万円</a:t>
          </a:r>
        </a:p>
      </xdr:txBody>
    </xdr:sp>
    <xdr:clientData/>
  </xdr:twoCellAnchor>
  <xdr:twoCellAnchor>
    <xdr:from>
      <xdr:col>17</xdr:col>
      <xdr:colOff>54428</xdr:colOff>
      <xdr:row>179</xdr:row>
      <xdr:rowOff>166701</xdr:rowOff>
    </xdr:from>
    <xdr:to>
      <xdr:col>23</xdr:col>
      <xdr:colOff>5145</xdr:colOff>
      <xdr:row>181</xdr:row>
      <xdr:rowOff>24035</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3755571" y="63616808"/>
          <a:ext cx="1257003"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４１５百万円</a:t>
          </a:r>
        </a:p>
      </xdr:txBody>
    </xdr:sp>
    <xdr:clientData/>
  </xdr:twoCellAnchor>
  <xdr:twoCellAnchor>
    <xdr:from>
      <xdr:col>25</xdr:col>
      <xdr:colOff>27211</xdr:colOff>
      <xdr:row>179</xdr:row>
      <xdr:rowOff>166701</xdr:rowOff>
    </xdr:from>
    <xdr:to>
      <xdr:col>30</xdr:col>
      <xdr:colOff>195642</xdr:colOff>
      <xdr:row>181</xdr:row>
      <xdr:rowOff>24035</xdr:rowOff>
    </xdr:to>
    <xdr:sp macro="" textlink="">
      <xdr:nvSpPr>
        <xdr:cNvPr id="16" name="Text Box 3">
          <a:extLst>
            <a:ext uri="{FF2B5EF4-FFF2-40B4-BE49-F238E27FC236}">
              <a16:creationId xmlns:a16="http://schemas.microsoft.com/office/drawing/2014/main" id="{00000000-0008-0000-0000-000010000000}"/>
            </a:ext>
          </a:extLst>
        </xdr:cNvPr>
        <xdr:cNvSpPr txBox="1">
          <a:spLocks noChangeArrowheads="1"/>
        </xdr:cNvSpPr>
      </xdr:nvSpPr>
      <xdr:spPr bwMode="auto">
        <a:xfrm>
          <a:off x="5470068" y="63616808"/>
          <a:ext cx="1257003"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clientData/>
  </xdr:twoCellAnchor>
  <xdr:twoCellAnchor>
    <xdr:from>
      <xdr:col>32</xdr:col>
      <xdr:colOff>170329</xdr:colOff>
      <xdr:row>179</xdr:row>
      <xdr:rowOff>142889</xdr:rowOff>
    </xdr:from>
    <xdr:to>
      <xdr:col>39</xdr:col>
      <xdr:colOff>44823</xdr:colOff>
      <xdr:row>181</xdr:row>
      <xdr:rowOff>223</xdr:rowOff>
    </xdr:to>
    <xdr:sp macro="" textlink="">
      <xdr:nvSpPr>
        <xdr:cNvPr id="17" name="Text Box 3">
          <a:extLst>
            <a:ext uri="{FF2B5EF4-FFF2-40B4-BE49-F238E27FC236}">
              <a16:creationId xmlns:a16="http://schemas.microsoft.com/office/drawing/2014/main" id="{00000000-0008-0000-0000-000011000000}"/>
            </a:ext>
          </a:extLst>
        </xdr:cNvPr>
        <xdr:cNvSpPr txBox="1">
          <a:spLocks noChangeArrowheads="1"/>
        </xdr:cNvSpPr>
      </xdr:nvSpPr>
      <xdr:spPr bwMode="auto">
        <a:xfrm>
          <a:off x="6481482" y="36414089"/>
          <a:ext cx="1255059" cy="62829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Ｄ．備品費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（１３社）</a:t>
          </a:r>
        </a:p>
        <a:p>
          <a:pPr algn="ctr" rtl="0">
            <a:lnSpc>
              <a:spcPts val="1300"/>
            </a:lnSpc>
            <a:defRPr sz="1000"/>
          </a:pPr>
          <a:r>
            <a:rPr lang="ja-JP" altLang="en-US" sz="1100" b="0" i="0" u="none" strike="noStrike" baseline="0">
              <a:solidFill>
                <a:schemeClr val="tx1"/>
              </a:solidFill>
              <a:latin typeface="ＭＳ Ｐゴシック"/>
              <a:ea typeface="ＭＳ Ｐゴシック"/>
            </a:rPr>
            <a:t>６百万円</a:t>
          </a:r>
        </a:p>
      </xdr:txBody>
    </xdr:sp>
    <xdr:clientData/>
  </xdr:twoCellAnchor>
  <xdr:twoCellAnchor>
    <xdr:from>
      <xdr:col>41</xdr:col>
      <xdr:colOff>20407</xdr:colOff>
      <xdr:row>179</xdr:row>
      <xdr:rowOff>166706</xdr:rowOff>
    </xdr:from>
    <xdr:to>
      <xdr:col>46</xdr:col>
      <xdr:colOff>188839</xdr:colOff>
      <xdr:row>181</xdr:row>
      <xdr:rowOff>24040</xdr:rowOff>
    </xdr:to>
    <xdr:sp macro="" textlink="">
      <xdr:nvSpPr>
        <xdr:cNvPr id="18" name="Text Box 3">
          <a:extLst>
            <a:ext uri="{FF2B5EF4-FFF2-40B4-BE49-F238E27FC236}">
              <a16:creationId xmlns:a16="http://schemas.microsoft.com/office/drawing/2014/main" id="{00000000-0008-0000-0000-000012000000}"/>
            </a:ext>
          </a:extLst>
        </xdr:cNvPr>
        <xdr:cNvSpPr txBox="1">
          <a:spLocks noChangeArrowheads="1"/>
        </xdr:cNvSpPr>
      </xdr:nvSpPr>
      <xdr:spPr bwMode="auto">
        <a:xfrm>
          <a:off x="8946693" y="63616813"/>
          <a:ext cx="1257003"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（１７９社）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8</xdr:col>
      <xdr:colOff>108857</xdr:colOff>
      <xdr:row>181</xdr:row>
      <xdr:rowOff>200721</xdr:rowOff>
    </xdr:from>
    <xdr:to>
      <xdr:col>15</xdr:col>
      <xdr:colOff>156481</xdr:colOff>
      <xdr:row>183</xdr:row>
      <xdr:rowOff>338666</xdr:rowOff>
    </xdr:to>
    <xdr:sp macro="" textlink="">
      <xdr:nvSpPr>
        <xdr:cNvPr id="19" name="テキスト ボックス 8">
          <a:extLst>
            <a:ext uri="{FF2B5EF4-FFF2-40B4-BE49-F238E27FC236}">
              <a16:creationId xmlns:a16="http://schemas.microsoft.com/office/drawing/2014/main" id="{00000000-0008-0000-0000-000013000000}"/>
            </a:ext>
          </a:extLst>
        </xdr:cNvPr>
        <xdr:cNvSpPr txBox="1">
          <a:spLocks noChangeArrowheads="1"/>
        </xdr:cNvSpPr>
      </xdr:nvSpPr>
      <xdr:spPr bwMode="auto">
        <a:xfrm>
          <a:off x="1850571" y="64412828"/>
          <a:ext cx="1571624" cy="899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153079</xdr:colOff>
      <xdr:row>181</xdr:row>
      <xdr:rowOff>200719</xdr:rowOff>
    </xdr:from>
    <xdr:to>
      <xdr:col>23</xdr:col>
      <xdr:colOff>124037</xdr:colOff>
      <xdr:row>183</xdr:row>
      <xdr:rowOff>285748</xdr:rowOff>
    </xdr:to>
    <xdr:sp macro="" textlink="">
      <xdr:nvSpPr>
        <xdr:cNvPr id="20" name="テキスト ボックス 8">
          <a:extLst>
            <a:ext uri="{FF2B5EF4-FFF2-40B4-BE49-F238E27FC236}">
              <a16:creationId xmlns:a16="http://schemas.microsoft.com/office/drawing/2014/main" id="{00000000-0008-0000-0000-000014000000}"/>
            </a:ext>
          </a:extLst>
        </xdr:cNvPr>
        <xdr:cNvSpPr txBox="1">
          <a:spLocks noChangeArrowheads="1"/>
        </xdr:cNvSpPr>
      </xdr:nvSpPr>
      <xdr:spPr bwMode="auto">
        <a:xfrm>
          <a:off x="3636508" y="64412826"/>
          <a:ext cx="1494958" cy="847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24</xdr:col>
      <xdr:colOff>78240</xdr:colOff>
      <xdr:row>181</xdr:row>
      <xdr:rowOff>230200</xdr:rowOff>
    </xdr:from>
    <xdr:to>
      <xdr:col>31</xdr:col>
      <xdr:colOff>49198</xdr:colOff>
      <xdr:row>183</xdr:row>
      <xdr:rowOff>222250</xdr:rowOff>
    </xdr:to>
    <xdr:sp macro="" textlink="">
      <xdr:nvSpPr>
        <xdr:cNvPr id="21" name="テキスト ボックス 8">
          <a:extLst>
            <a:ext uri="{FF2B5EF4-FFF2-40B4-BE49-F238E27FC236}">
              <a16:creationId xmlns:a16="http://schemas.microsoft.com/office/drawing/2014/main" id="{00000000-0008-0000-0000-000015000000}"/>
            </a:ext>
          </a:extLst>
        </xdr:cNvPr>
        <xdr:cNvSpPr txBox="1">
          <a:spLocks noChangeArrowheads="1"/>
        </xdr:cNvSpPr>
      </xdr:nvSpPr>
      <xdr:spPr bwMode="auto">
        <a:xfrm>
          <a:off x="5303383" y="64442307"/>
          <a:ext cx="1494958" cy="7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32</xdr:col>
      <xdr:colOff>122464</xdr:colOff>
      <xdr:row>181</xdr:row>
      <xdr:rowOff>238134</xdr:rowOff>
    </xdr:from>
    <xdr:to>
      <xdr:col>39</xdr:col>
      <xdr:colOff>93423</xdr:colOff>
      <xdr:row>183</xdr:row>
      <xdr:rowOff>306913</xdr:rowOff>
    </xdr:to>
    <xdr:sp macro="" textlink="">
      <xdr:nvSpPr>
        <xdr:cNvPr id="22" name="テキスト ボックス 8">
          <a:extLst>
            <a:ext uri="{FF2B5EF4-FFF2-40B4-BE49-F238E27FC236}">
              <a16:creationId xmlns:a16="http://schemas.microsoft.com/office/drawing/2014/main" id="{00000000-0008-0000-0000-000016000000}"/>
            </a:ext>
          </a:extLst>
        </xdr:cNvPr>
        <xdr:cNvSpPr txBox="1">
          <a:spLocks noChangeArrowheads="1"/>
        </xdr:cNvSpPr>
      </xdr:nvSpPr>
      <xdr:spPr bwMode="auto">
        <a:xfrm>
          <a:off x="7089321" y="64450241"/>
          <a:ext cx="1494959" cy="830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71437</xdr:colOff>
      <xdr:row>178</xdr:row>
      <xdr:rowOff>129880</xdr:rowOff>
    </xdr:from>
    <xdr:to>
      <xdr:col>42</xdr:col>
      <xdr:colOff>203784</xdr:colOff>
      <xdr:row>179</xdr:row>
      <xdr:rowOff>141375</xdr:rowOff>
    </xdr:to>
    <xdr:grpSp>
      <xdr:nvGrpSpPr>
        <xdr:cNvPr id="23" name="Group 93">
          <a:extLst>
            <a:ext uri="{FF2B5EF4-FFF2-40B4-BE49-F238E27FC236}">
              <a16:creationId xmlns:a16="http://schemas.microsoft.com/office/drawing/2014/main" id="{00000000-0008-0000-0000-000017000000}"/>
            </a:ext>
          </a:extLst>
        </xdr:cNvPr>
        <xdr:cNvGrpSpPr>
          <a:grpSpLocks/>
        </xdr:cNvGrpSpPr>
      </xdr:nvGrpSpPr>
      <xdr:grpSpPr bwMode="auto">
        <a:xfrm>
          <a:off x="2684008" y="36733094"/>
          <a:ext cx="6663776" cy="392495"/>
          <a:chOff x="211" y="3751"/>
          <a:chExt cx="604" cy="37"/>
        </a:xfrm>
      </xdr:grpSpPr>
      <xdr:sp macro="" textlink="">
        <xdr:nvSpPr>
          <xdr:cNvPr id="24" name="Line 4">
            <a:extLst>
              <a:ext uri="{FF2B5EF4-FFF2-40B4-BE49-F238E27FC236}">
                <a16:creationId xmlns:a16="http://schemas.microsoft.com/office/drawing/2014/main" id="{00000000-0008-0000-0000-000018000000}"/>
              </a:ext>
            </a:extLst>
          </xdr:cNvPr>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5" name="Line 4">
            <a:extLst>
              <a:ext uri="{FF2B5EF4-FFF2-40B4-BE49-F238E27FC236}">
                <a16:creationId xmlns:a16="http://schemas.microsoft.com/office/drawing/2014/main" id="{00000000-0008-0000-0000-000019000000}"/>
              </a:ext>
            </a:extLst>
          </xdr:cNvPr>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6" name="Line 96">
            <a:extLst>
              <a:ext uri="{FF2B5EF4-FFF2-40B4-BE49-F238E27FC236}">
                <a16:creationId xmlns:a16="http://schemas.microsoft.com/office/drawing/2014/main" id="{00000000-0008-0000-0000-00001A000000}"/>
              </a:ext>
            </a:extLst>
          </xdr:cNvPr>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8" name="Line 4">
            <a:extLst>
              <a:ext uri="{FF2B5EF4-FFF2-40B4-BE49-F238E27FC236}">
                <a16:creationId xmlns:a16="http://schemas.microsoft.com/office/drawing/2014/main" id="{00000000-0008-0000-0000-00001C000000}"/>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9" name="Line 4">
            <a:extLst>
              <a:ext uri="{FF2B5EF4-FFF2-40B4-BE49-F238E27FC236}">
                <a16:creationId xmlns:a16="http://schemas.microsoft.com/office/drawing/2014/main" id="{00000000-0008-0000-0000-00001D000000}"/>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212925</xdr:colOff>
      <xdr:row>175</xdr:row>
      <xdr:rowOff>352985</xdr:rowOff>
    </xdr:from>
    <xdr:to>
      <xdr:col>22</xdr:col>
      <xdr:colOff>215312</xdr:colOff>
      <xdr:row>178</xdr:row>
      <xdr:rowOff>136070</xdr:rowOff>
    </xdr:to>
    <xdr:sp macro="" textlink="">
      <xdr:nvSpPr>
        <xdr:cNvPr id="30" name="Line 113">
          <a:extLst>
            <a:ext uri="{FF2B5EF4-FFF2-40B4-BE49-F238E27FC236}">
              <a16:creationId xmlns:a16="http://schemas.microsoft.com/office/drawing/2014/main" id="{00000000-0008-0000-0000-00001E000000}"/>
            </a:ext>
          </a:extLst>
        </xdr:cNvPr>
        <xdr:cNvSpPr>
          <a:spLocks noChangeShapeType="1"/>
        </xdr:cNvSpPr>
      </xdr:nvSpPr>
      <xdr:spPr bwMode="auto">
        <a:xfrm flipH="1">
          <a:off x="5002639" y="62279092"/>
          <a:ext cx="2387" cy="9260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165286</xdr:colOff>
      <xdr:row>181</xdr:row>
      <xdr:rowOff>252132</xdr:rowOff>
    </xdr:from>
    <xdr:to>
      <xdr:col>46</xdr:col>
      <xdr:colOff>204640</xdr:colOff>
      <xdr:row>183</xdr:row>
      <xdr:rowOff>299746</xdr:rowOff>
    </xdr:to>
    <xdr:sp macro="" textlink="">
      <xdr:nvSpPr>
        <xdr:cNvPr id="31" name="テキスト ボックス 8">
          <a:extLst>
            <a:ext uri="{FF2B5EF4-FFF2-40B4-BE49-F238E27FC236}">
              <a16:creationId xmlns:a16="http://schemas.microsoft.com/office/drawing/2014/main" id="{00000000-0008-0000-0000-00001F000000}"/>
            </a:ext>
          </a:extLst>
        </xdr:cNvPr>
        <xdr:cNvSpPr txBox="1">
          <a:spLocks noChangeArrowheads="1"/>
        </xdr:cNvSpPr>
      </xdr:nvSpPr>
      <xdr:spPr bwMode="auto">
        <a:xfrm>
          <a:off x="8873857" y="64464239"/>
          <a:ext cx="1345640" cy="8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15</xdr:col>
      <xdr:colOff>108856</xdr:colOff>
      <xdr:row>187</xdr:row>
      <xdr:rowOff>97951</xdr:rowOff>
    </xdr:from>
    <xdr:to>
      <xdr:col>21</xdr:col>
      <xdr:colOff>88445</xdr:colOff>
      <xdr:row>188</xdr:row>
      <xdr:rowOff>341779</xdr:rowOff>
    </xdr:to>
    <xdr:sp macro="" textlink="">
      <xdr:nvSpPr>
        <xdr:cNvPr id="32" name="Text Box 3">
          <a:extLst>
            <a:ext uri="{FF2B5EF4-FFF2-40B4-BE49-F238E27FC236}">
              <a16:creationId xmlns:a16="http://schemas.microsoft.com/office/drawing/2014/main" id="{00000000-0008-0000-0000-000020000000}"/>
            </a:ext>
          </a:extLst>
        </xdr:cNvPr>
        <xdr:cNvSpPr txBox="1">
          <a:spLocks noChangeArrowheads="1"/>
        </xdr:cNvSpPr>
      </xdr:nvSpPr>
      <xdr:spPr bwMode="auto">
        <a:xfrm>
          <a:off x="3374570" y="66596058"/>
          <a:ext cx="1285875" cy="624828"/>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１０６百万円</a:t>
          </a:r>
        </a:p>
      </xdr:txBody>
    </xdr:sp>
    <xdr:clientData/>
  </xdr:twoCellAnchor>
  <xdr:twoCellAnchor>
    <xdr:from>
      <xdr:col>23</xdr:col>
      <xdr:colOff>153080</xdr:colOff>
      <xdr:row>187</xdr:row>
      <xdr:rowOff>99540</xdr:rowOff>
    </xdr:from>
    <xdr:to>
      <xdr:col>29</xdr:col>
      <xdr:colOff>180296</xdr:colOff>
      <xdr:row>188</xdr:row>
      <xdr:rowOff>352985</xdr:rowOff>
    </xdr:to>
    <xdr:sp macro="" textlink="">
      <xdr:nvSpPr>
        <xdr:cNvPr id="33" name="Text Box 3">
          <a:extLst>
            <a:ext uri="{FF2B5EF4-FFF2-40B4-BE49-F238E27FC236}">
              <a16:creationId xmlns:a16="http://schemas.microsoft.com/office/drawing/2014/main" id="{00000000-0008-0000-0000-000021000000}"/>
            </a:ext>
          </a:extLst>
        </xdr:cNvPr>
        <xdr:cNvSpPr txBox="1">
          <a:spLocks noChangeArrowheads="1"/>
        </xdr:cNvSpPr>
      </xdr:nvSpPr>
      <xdr:spPr bwMode="auto">
        <a:xfrm>
          <a:off x="5160509" y="66597647"/>
          <a:ext cx="1333501" cy="634445"/>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Ｆ</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（５５社）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１１３百万円</a:t>
          </a:r>
        </a:p>
      </xdr:txBody>
    </xdr:sp>
    <xdr:clientData/>
  </xdr:twoCellAnchor>
  <xdr:twoCellAnchor>
    <xdr:from>
      <xdr:col>18</xdr:col>
      <xdr:colOff>190776</xdr:colOff>
      <xdr:row>185</xdr:row>
      <xdr:rowOff>339998</xdr:rowOff>
    </xdr:from>
    <xdr:to>
      <xdr:col>26</xdr:col>
      <xdr:colOff>91528</xdr:colOff>
      <xdr:row>187</xdr:row>
      <xdr:rowOff>99519</xdr:rowOff>
    </xdr:to>
    <xdr:grpSp>
      <xdr:nvGrpSpPr>
        <xdr:cNvPr id="34" name="Group 93">
          <a:extLst>
            <a:ext uri="{FF2B5EF4-FFF2-40B4-BE49-F238E27FC236}">
              <a16:creationId xmlns:a16="http://schemas.microsoft.com/office/drawing/2014/main" id="{00000000-0008-0000-0000-000022000000}"/>
            </a:ext>
          </a:extLst>
        </xdr:cNvPr>
        <xdr:cNvGrpSpPr>
          <a:grpSpLocks/>
        </xdr:cNvGrpSpPr>
      </xdr:nvGrpSpPr>
      <xdr:grpSpPr bwMode="auto">
        <a:xfrm>
          <a:off x="4109633" y="39610212"/>
          <a:ext cx="1642466" cy="521521"/>
          <a:chOff x="667" y="3750"/>
          <a:chExt cx="148" cy="38"/>
        </a:xfrm>
      </xdr:grpSpPr>
      <xdr:sp macro="" textlink="">
        <xdr:nvSpPr>
          <xdr:cNvPr id="35" name="Line 96">
            <a:extLst>
              <a:ext uri="{FF2B5EF4-FFF2-40B4-BE49-F238E27FC236}">
                <a16:creationId xmlns:a16="http://schemas.microsoft.com/office/drawing/2014/main" id="{00000000-0008-0000-0000-000023000000}"/>
              </a:ext>
            </a:extLst>
          </xdr:cNvPr>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4">
            <a:extLst>
              <a:ext uri="{FF2B5EF4-FFF2-40B4-BE49-F238E27FC236}">
                <a16:creationId xmlns:a16="http://schemas.microsoft.com/office/drawing/2014/main" id="{00000000-0008-0000-0000-000024000000}"/>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7" name="Line 4">
            <a:extLst>
              <a:ext uri="{FF2B5EF4-FFF2-40B4-BE49-F238E27FC236}">
                <a16:creationId xmlns:a16="http://schemas.microsoft.com/office/drawing/2014/main" id="{00000000-0008-0000-0000-000025000000}"/>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42</xdr:col>
      <xdr:colOff>203305</xdr:colOff>
      <xdr:row>172</xdr:row>
      <xdr:rowOff>84043</xdr:rowOff>
    </xdr:from>
    <xdr:to>
      <xdr:col>48</xdr:col>
      <xdr:colOff>126865</xdr:colOff>
      <xdr:row>172</xdr:row>
      <xdr:rowOff>88259</xdr:rowOff>
    </xdr:to>
    <xdr:cxnSp macro="">
      <xdr:nvCxnSpPr>
        <xdr:cNvPr id="38" name="直線コネクタ 37">
          <a:extLst>
            <a:ext uri="{FF2B5EF4-FFF2-40B4-BE49-F238E27FC236}">
              <a16:creationId xmlns:a16="http://schemas.microsoft.com/office/drawing/2014/main" id="{00000000-0008-0000-0000-000026000000}"/>
            </a:ext>
          </a:extLst>
        </xdr:cNvPr>
        <xdr:cNvCxnSpPr>
          <a:stCxn id="14" idx="3"/>
        </xdr:cNvCxnSpPr>
      </xdr:nvCxnSpPr>
      <xdr:spPr>
        <a:xfrm flipV="1">
          <a:off x="9347305" y="60867150"/>
          <a:ext cx="1229846" cy="4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115659</xdr:colOff>
      <xdr:row>172</xdr:row>
      <xdr:rowOff>84043</xdr:rowOff>
    </xdr:from>
    <xdr:to>
      <xdr:col>48</xdr:col>
      <xdr:colOff>126865</xdr:colOff>
      <xdr:row>185</xdr:row>
      <xdr:rowOff>106455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H="1">
          <a:off x="10565945" y="60867150"/>
          <a:ext cx="11206" cy="497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202705</xdr:colOff>
      <xdr:row>185</xdr:row>
      <xdr:rowOff>95249</xdr:rowOff>
    </xdr:from>
    <xdr:to>
      <xdr:col>48</xdr:col>
      <xdr:colOff>115659</xdr:colOff>
      <xdr:row>185</xdr:row>
      <xdr:rowOff>95249</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flipH="1">
          <a:off x="4992419" y="65831356"/>
          <a:ext cx="55735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108854</xdr:colOff>
      <xdr:row>173</xdr:row>
      <xdr:rowOff>117660</xdr:rowOff>
    </xdr:from>
    <xdr:to>
      <xdr:col>45</xdr:col>
      <xdr:colOff>20408</xdr:colOff>
      <xdr:row>175</xdr:row>
      <xdr:rowOff>324972</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7952972" y="60864748"/>
          <a:ext cx="2152730" cy="96931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19</xdr:col>
      <xdr:colOff>127266</xdr:colOff>
      <xdr:row>173</xdr:row>
      <xdr:rowOff>132868</xdr:rowOff>
    </xdr:from>
    <xdr:to>
      <xdr:col>26</xdr:col>
      <xdr:colOff>161564</xdr:colOff>
      <xdr:row>175</xdr:row>
      <xdr:rowOff>328172</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4263837" y="61296975"/>
          <a:ext cx="1558298" cy="9573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9</xdr:col>
      <xdr:colOff>57829</xdr:colOff>
      <xdr:row>179</xdr:row>
      <xdr:rowOff>166686</xdr:rowOff>
    </xdr:from>
    <xdr:to>
      <xdr:col>15</xdr:col>
      <xdr:colOff>88115</xdr:colOff>
      <xdr:row>181</xdr:row>
      <xdr:rowOff>35930</xdr:rowOff>
    </xdr:to>
    <xdr:sp macro="" textlink="">
      <xdr:nvSpPr>
        <xdr:cNvPr id="43" name="Text Box 3">
          <a:extLst>
            <a:ext uri="{FF2B5EF4-FFF2-40B4-BE49-F238E27FC236}">
              <a16:creationId xmlns:a16="http://schemas.microsoft.com/office/drawing/2014/main" id="{00000000-0008-0000-0000-00002B000000}"/>
            </a:ext>
          </a:extLst>
        </xdr:cNvPr>
        <xdr:cNvSpPr txBox="1">
          <a:spLocks noChangeArrowheads="1"/>
        </xdr:cNvSpPr>
      </xdr:nvSpPr>
      <xdr:spPr bwMode="auto">
        <a:xfrm>
          <a:off x="2017258" y="63616793"/>
          <a:ext cx="1336571" cy="63124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Ｂ．資産（９社）</a:t>
          </a: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clientData/>
  </xdr:twoCellAnchor>
  <xdr:twoCellAnchor>
    <xdr:from>
      <xdr:col>22</xdr:col>
      <xdr:colOff>208437</xdr:colOff>
      <xdr:row>185</xdr:row>
      <xdr:rowOff>85973</xdr:rowOff>
    </xdr:from>
    <xdr:to>
      <xdr:col>22</xdr:col>
      <xdr:colOff>209838</xdr:colOff>
      <xdr:row>185</xdr:row>
      <xdr:rowOff>354915</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5066187" y="65505405"/>
          <a:ext cx="1401" cy="268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190</xdr:row>
      <xdr:rowOff>0</xdr:rowOff>
    </xdr:from>
    <xdr:to>
      <xdr:col>22</xdr:col>
      <xdr:colOff>23814</xdr:colOff>
      <xdr:row>192</xdr:row>
      <xdr:rowOff>130691</xdr:rowOff>
    </xdr:to>
    <xdr:sp macro="" textlink="">
      <xdr:nvSpPr>
        <xdr:cNvPr id="45" name="テキスト ボックス 8">
          <a:extLst>
            <a:ext uri="{FF2B5EF4-FFF2-40B4-BE49-F238E27FC236}">
              <a16:creationId xmlns:a16="http://schemas.microsoft.com/office/drawing/2014/main" id="{00000000-0008-0000-0000-00002D000000}"/>
            </a:ext>
          </a:extLst>
        </xdr:cNvPr>
        <xdr:cNvSpPr txBox="1">
          <a:spLocks noChangeArrowheads="1"/>
        </xdr:cNvSpPr>
      </xdr:nvSpPr>
      <xdr:spPr bwMode="auto">
        <a:xfrm>
          <a:off x="3265714" y="40181893"/>
          <a:ext cx="1547814" cy="620548"/>
        </a:xfrm>
        <a:prstGeom prst="rect">
          <a:avLst/>
        </a:prstGeom>
        <a:noFill/>
        <a:ln>
          <a:noFill/>
        </a:ln>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24</xdr:col>
      <xdr:colOff>0</xdr:colOff>
      <xdr:row>190</xdr:row>
      <xdr:rowOff>0</xdr:rowOff>
    </xdr:from>
    <xdr:to>
      <xdr:col>30</xdr:col>
      <xdr:colOff>152680</xdr:colOff>
      <xdr:row>193</xdr:row>
      <xdr:rowOff>144008</xdr:rowOff>
    </xdr:to>
    <xdr:sp macro="" textlink="">
      <xdr:nvSpPr>
        <xdr:cNvPr id="46" name="テキスト ボックス 8">
          <a:extLst>
            <a:ext uri="{FF2B5EF4-FFF2-40B4-BE49-F238E27FC236}">
              <a16:creationId xmlns:a16="http://schemas.microsoft.com/office/drawing/2014/main" id="{00000000-0008-0000-0000-00002E000000}"/>
            </a:ext>
          </a:extLst>
        </xdr:cNvPr>
        <xdr:cNvSpPr txBox="1">
          <a:spLocks noChangeArrowheads="1"/>
        </xdr:cNvSpPr>
      </xdr:nvSpPr>
      <xdr:spPr bwMode="auto">
        <a:xfrm>
          <a:off x="5225143" y="40181893"/>
          <a:ext cx="1458966" cy="878794"/>
        </a:xfrm>
        <a:prstGeom prst="rect">
          <a:avLst/>
        </a:prstGeom>
        <a:noFill/>
        <a:ln>
          <a:noFill/>
        </a:ln>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605" t="s">
        <v>0</v>
      </c>
      <c r="AK2" s="605"/>
      <c r="AL2" s="605"/>
      <c r="AM2" s="605"/>
      <c r="AN2" s="605"/>
      <c r="AO2" s="606"/>
      <c r="AP2" s="606"/>
      <c r="AQ2" s="606"/>
      <c r="AR2" s="64" t="str">
        <f>IF(OR(AO2="　", AO2=""), "", "-")</f>
        <v/>
      </c>
      <c r="AS2" s="604">
        <v>197</v>
      </c>
      <c r="AT2" s="604"/>
      <c r="AU2" s="604"/>
      <c r="AV2" s="9" t="str">
        <f>IF(AW2="", "", "-")</f>
        <v>-</v>
      </c>
      <c r="AW2" s="603">
        <v>1</v>
      </c>
      <c r="AX2" s="603"/>
      <c r="BH2" s="5"/>
    </row>
    <row r="3" spans="1:60" ht="24" customHeight="1" thickBot="1" x14ac:dyDescent="0.2">
      <c r="A3" s="644" t="s">
        <v>387</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7" t="s">
        <v>42</v>
      </c>
      <c r="AJ3" s="646" t="s">
        <v>328</v>
      </c>
      <c r="AK3" s="646"/>
      <c r="AL3" s="646"/>
      <c r="AM3" s="646"/>
      <c r="AN3" s="646"/>
      <c r="AO3" s="646"/>
      <c r="AP3" s="646"/>
      <c r="AQ3" s="646"/>
      <c r="AR3" s="646"/>
      <c r="AS3" s="646"/>
      <c r="AT3" s="646"/>
      <c r="AU3" s="646"/>
      <c r="AV3" s="646"/>
      <c r="AW3" s="646"/>
      <c r="AX3" s="8" t="s">
        <v>43</v>
      </c>
    </row>
    <row r="4" spans="1:60" ht="36" customHeight="1" x14ac:dyDescent="0.15">
      <c r="A4" s="621" t="s">
        <v>71</v>
      </c>
      <c r="B4" s="622"/>
      <c r="C4" s="622"/>
      <c r="D4" s="622"/>
      <c r="E4" s="622"/>
      <c r="F4" s="622"/>
      <c r="G4" s="623" t="s">
        <v>516</v>
      </c>
      <c r="H4" s="624"/>
      <c r="I4" s="624"/>
      <c r="J4" s="624"/>
      <c r="K4" s="624"/>
      <c r="L4" s="624"/>
      <c r="M4" s="624"/>
      <c r="N4" s="624"/>
      <c r="O4" s="624"/>
      <c r="P4" s="624"/>
      <c r="Q4" s="624"/>
      <c r="R4" s="624"/>
      <c r="S4" s="624"/>
      <c r="T4" s="624"/>
      <c r="U4" s="624"/>
      <c r="V4" s="624"/>
      <c r="W4" s="624"/>
      <c r="X4" s="624"/>
      <c r="Y4" s="625" t="s">
        <v>1</v>
      </c>
      <c r="Z4" s="626"/>
      <c r="AA4" s="626"/>
      <c r="AB4" s="626"/>
      <c r="AC4" s="626"/>
      <c r="AD4" s="627"/>
      <c r="AE4" s="628" t="s">
        <v>517</v>
      </c>
      <c r="AF4" s="629"/>
      <c r="AG4" s="629"/>
      <c r="AH4" s="629"/>
      <c r="AI4" s="629"/>
      <c r="AJ4" s="629"/>
      <c r="AK4" s="629"/>
      <c r="AL4" s="629"/>
      <c r="AM4" s="629"/>
      <c r="AN4" s="629"/>
      <c r="AO4" s="629"/>
      <c r="AP4" s="630"/>
      <c r="AQ4" s="631" t="s">
        <v>2</v>
      </c>
      <c r="AR4" s="626"/>
      <c r="AS4" s="626"/>
      <c r="AT4" s="626"/>
      <c r="AU4" s="626"/>
      <c r="AV4" s="626"/>
      <c r="AW4" s="626"/>
      <c r="AX4" s="632"/>
    </row>
    <row r="5" spans="1:60" ht="36" customHeight="1" x14ac:dyDescent="0.15">
      <c r="A5" s="633" t="s">
        <v>45</v>
      </c>
      <c r="B5" s="634"/>
      <c r="C5" s="634"/>
      <c r="D5" s="634"/>
      <c r="E5" s="634"/>
      <c r="F5" s="635"/>
      <c r="G5" s="636" t="s">
        <v>468</v>
      </c>
      <c r="H5" s="637"/>
      <c r="I5" s="637"/>
      <c r="J5" s="637"/>
      <c r="K5" s="637"/>
      <c r="L5" s="637"/>
      <c r="M5" s="638" t="s">
        <v>44</v>
      </c>
      <c r="N5" s="639"/>
      <c r="O5" s="639"/>
      <c r="P5" s="639"/>
      <c r="Q5" s="639"/>
      <c r="R5" s="640"/>
      <c r="S5" s="641" t="s">
        <v>209</v>
      </c>
      <c r="T5" s="637"/>
      <c r="U5" s="637"/>
      <c r="V5" s="637"/>
      <c r="W5" s="637"/>
      <c r="X5" s="642"/>
      <c r="Y5" s="643" t="s">
        <v>3</v>
      </c>
      <c r="Z5" s="475"/>
      <c r="AA5" s="475"/>
      <c r="AB5" s="475"/>
      <c r="AC5" s="475"/>
      <c r="AD5" s="476"/>
      <c r="AE5" s="607" t="s">
        <v>518</v>
      </c>
      <c r="AF5" s="607"/>
      <c r="AG5" s="607"/>
      <c r="AH5" s="607"/>
      <c r="AI5" s="607"/>
      <c r="AJ5" s="607"/>
      <c r="AK5" s="607"/>
      <c r="AL5" s="607"/>
      <c r="AM5" s="607"/>
      <c r="AN5" s="607"/>
      <c r="AO5" s="607"/>
      <c r="AP5" s="608"/>
      <c r="AQ5" s="609" t="s">
        <v>712</v>
      </c>
      <c r="AR5" s="610"/>
      <c r="AS5" s="610"/>
      <c r="AT5" s="610"/>
      <c r="AU5" s="610"/>
      <c r="AV5" s="610"/>
      <c r="AW5" s="610"/>
      <c r="AX5" s="611"/>
    </row>
    <row r="6" spans="1:60" ht="36" customHeight="1" x14ac:dyDescent="0.15">
      <c r="A6" s="612" t="s">
        <v>4</v>
      </c>
      <c r="B6" s="613"/>
      <c r="C6" s="613"/>
      <c r="D6" s="613"/>
      <c r="E6" s="613"/>
      <c r="F6" s="613"/>
      <c r="G6" s="614" t="str">
        <f>入力規則等!F39</f>
        <v>一般会計</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60" ht="36" customHeight="1" x14ac:dyDescent="0.15">
      <c r="A7" s="617" t="s">
        <v>75</v>
      </c>
      <c r="B7" s="613"/>
      <c r="C7" s="613"/>
      <c r="D7" s="613"/>
      <c r="E7" s="613"/>
      <c r="F7" s="613"/>
      <c r="G7" s="618" t="s">
        <v>520</v>
      </c>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20"/>
    </row>
    <row r="8" spans="1:60" ht="36" customHeight="1" x14ac:dyDescent="0.15">
      <c r="A8" s="582" t="s">
        <v>72</v>
      </c>
      <c r="B8" s="583"/>
      <c r="C8" s="583"/>
      <c r="D8" s="583"/>
      <c r="E8" s="583"/>
      <c r="F8" s="584"/>
      <c r="G8" s="585" t="s">
        <v>521</v>
      </c>
      <c r="H8" s="586"/>
      <c r="I8" s="586"/>
      <c r="J8" s="586"/>
      <c r="K8" s="586"/>
      <c r="L8" s="586"/>
      <c r="M8" s="586"/>
      <c r="N8" s="586"/>
      <c r="O8" s="586"/>
      <c r="P8" s="586"/>
      <c r="Q8" s="586"/>
      <c r="R8" s="586"/>
      <c r="S8" s="586"/>
      <c r="T8" s="586"/>
      <c r="U8" s="586"/>
      <c r="V8" s="586"/>
      <c r="W8" s="586"/>
      <c r="X8" s="587"/>
      <c r="Y8" s="588" t="s">
        <v>218</v>
      </c>
      <c r="Z8" s="589"/>
      <c r="AA8" s="589"/>
      <c r="AB8" s="589"/>
      <c r="AC8" s="589"/>
      <c r="AD8" s="590"/>
      <c r="AE8" s="591" t="s">
        <v>522</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入力規則等!A25</f>
        <v>交通安全対策</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1" t="s">
        <v>239</v>
      </c>
      <c r="B10" s="562"/>
      <c r="C10" s="562"/>
      <c r="D10" s="562"/>
      <c r="E10" s="562"/>
      <c r="F10" s="562"/>
      <c r="G10" s="570" t="s">
        <v>523</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240</v>
      </c>
      <c r="B11" s="574"/>
      <c r="C11" s="574"/>
      <c r="D11" s="574"/>
      <c r="E11" s="574"/>
      <c r="F11" s="574"/>
      <c r="G11" s="575" t="s">
        <v>524</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558" t="s">
        <v>110</v>
      </c>
      <c r="B13" s="559"/>
      <c r="C13" s="559"/>
      <c r="D13" s="559"/>
      <c r="E13" s="559"/>
      <c r="F13" s="560"/>
      <c r="G13" s="564"/>
      <c r="H13" s="565"/>
      <c r="I13" s="565"/>
      <c r="J13" s="565"/>
      <c r="K13" s="565"/>
      <c r="L13" s="565"/>
      <c r="M13" s="565"/>
      <c r="N13" s="565"/>
      <c r="O13" s="565"/>
      <c r="P13" s="162" t="s">
        <v>377</v>
      </c>
      <c r="Q13" s="545"/>
      <c r="R13" s="545"/>
      <c r="S13" s="545"/>
      <c r="T13" s="545"/>
      <c r="U13" s="545"/>
      <c r="V13" s="566"/>
      <c r="W13" s="162" t="s">
        <v>378</v>
      </c>
      <c r="X13" s="545"/>
      <c r="Y13" s="545"/>
      <c r="Z13" s="545"/>
      <c r="AA13" s="545"/>
      <c r="AB13" s="545"/>
      <c r="AC13" s="566"/>
      <c r="AD13" s="162" t="s">
        <v>379</v>
      </c>
      <c r="AE13" s="545"/>
      <c r="AF13" s="545"/>
      <c r="AG13" s="545"/>
      <c r="AH13" s="545"/>
      <c r="AI13" s="545"/>
      <c r="AJ13" s="566"/>
      <c r="AK13" s="162" t="s">
        <v>385</v>
      </c>
      <c r="AL13" s="545"/>
      <c r="AM13" s="545"/>
      <c r="AN13" s="545"/>
      <c r="AO13" s="545"/>
      <c r="AP13" s="545"/>
      <c r="AQ13" s="566"/>
      <c r="AR13" s="162" t="s">
        <v>386</v>
      </c>
      <c r="AS13" s="545"/>
      <c r="AT13" s="545"/>
      <c r="AU13" s="545"/>
      <c r="AV13" s="545"/>
      <c r="AW13" s="545"/>
      <c r="AX13" s="546"/>
    </row>
    <row r="14" spans="1:60" ht="24" customHeight="1" x14ac:dyDescent="0.15">
      <c r="A14" s="359"/>
      <c r="B14" s="360"/>
      <c r="C14" s="360"/>
      <c r="D14" s="360"/>
      <c r="E14" s="360"/>
      <c r="F14" s="361"/>
      <c r="G14" s="513" t="s">
        <v>107</v>
      </c>
      <c r="H14" s="515" t="s">
        <v>98</v>
      </c>
      <c r="I14" s="515"/>
      <c r="J14" s="515"/>
      <c r="K14" s="515"/>
      <c r="L14" s="515"/>
      <c r="M14" s="515"/>
      <c r="N14" s="515"/>
      <c r="O14" s="515"/>
      <c r="P14" s="514">
        <v>794</v>
      </c>
      <c r="Q14" s="511"/>
      <c r="R14" s="511"/>
      <c r="S14" s="511"/>
      <c r="T14" s="511"/>
      <c r="U14" s="511"/>
      <c r="V14" s="511"/>
      <c r="W14" s="511">
        <v>752</v>
      </c>
      <c r="X14" s="511"/>
      <c r="Y14" s="511"/>
      <c r="Z14" s="511"/>
      <c r="AA14" s="511"/>
      <c r="AB14" s="511"/>
      <c r="AC14" s="511"/>
      <c r="AD14" s="511">
        <v>748</v>
      </c>
      <c r="AE14" s="511"/>
      <c r="AF14" s="511"/>
      <c r="AG14" s="511"/>
      <c r="AH14" s="511"/>
      <c r="AI14" s="511"/>
      <c r="AJ14" s="511"/>
      <c r="AK14" s="511">
        <v>738</v>
      </c>
      <c r="AL14" s="511"/>
      <c r="AM14" s="511"/>
      <c r="AN14" s="511"/>
      <c r="AO14" s="511"/>
      <c r="AP14" s="511"/>
      <c r="AQ14" s="511"/>
      <c r="AR14" s="511"/>
      <c r="AS14" s="511"/>
      <c r="AT14" s="511"/>
      <c r="AU14" s="511"/>
      <c r="AV14" s="511"/>
      <c r="AW14" s="511"/>
      <c r="AX14" s="512"/>
    </row>
    <row r="15" spans="1:60" ht="24" customHeight="1" x14ac:dyDescent="0.15">
      <c r="A15" s="359"/>
      <c r="B15" s="360"/>
      <c r="C15" s="360"/>
      <c r="D15" s="360"/>
      <c r="E15" s="360"/>
      <c r="F15" s="361"/>
      <c r="G15" s="513"/>
      <c r="H15" s="515" t="s">
        <v>99</v>
      </c>
      <c r="I15" s="515" t="s">
        <v>103</v>
      </c>
      <c r="J15" s="515"/>
      <c r="K15" s="515"/>
      <c r="L15" s="515"/>
      <c r="M15" s="515"/>
      <c r="N15" s="515"/>
      <c r="O15" s="515"/>
      <c r="P15" s="524">
        <v>794</v>
      </c>
      <c r="Q15" s="525"/>
      <c r="R15" s="525"/>
      <c r="S15" s="525"/>
      <c r="T15" s="525"/>
      <c r="U15" s="525"/>
      <c r="V15" s="526"/>
      <c r="W15" s="567">
        <v>733</v>
      </c>
      <c r="X15" s="568"/>
      <c r="Y15" s="568"/>
      <c r="Z15" s="568"/>
      <c r="AA15" s="568"/>
      <c r="AB15" s="568"/>
      <c r="AC15" s="569"/>
      <c r="AD15" s="567">
        <v>657</v>
      </c>
      <c r="AE15" s="568"/>
      <c r="AF15" s="568"/>
      <c r="AG15" s="568"/>
      <c r="AH15" s="568"/>
      <c r="AI15" s="568"/>
      <c r="AJ15" s="569"/>
      <c r="AK15" s="508"/>
      <c r="AL15" s="509"/>
      <c r="AM15" s="509"/>
      <c r="AN15" s="509"/>
      <c r="AO15" s="509"/>
      <c r="AP15" s="509"/>
      <c r="AQ15" s="510"/>
      <c r="AR15" s="508"/>
      <c r="AS15" s="509"/>
      <c r="AT15" s="509"/>
      <c r="AU15" s="509"/>
      <c r="AV15" s="509"/>
      <c r="AW15" s="509"/>
      <c r="AX15" s="602"/>
    </row>
    <row r="16" spans="1:60" ht="24" customHeight="1" x14ac:dyDescent="0.15">
      <c r="A16" s="359"/>
      <c r="B16" s="360"/>
      <c r="C16" s="360"/>
      <c r="D16" s="360"/>
      <c r="E16" s="360"/>
      <c r="F16" s="361"/>
      <c r="G16" s="513"/>
      <c r="H16" s="515"/>
      <c r="I16" s="515" t="s">
        <v>104</v>
      </c>
      <c r="J16" s="515"/>
      <c r="K16" s="515"/>
      <c r="L16" s="515"/>
      <c r="M16" s="515"/>
      <c r="N16" s="515"/>
      <c r="O16" s="515"/>
      <c r="P16" s="541">
        <v>592</v>
      </c>
      <c r="Q16" s="542"/>
      <c r="R16" s="542"/>
      <c r="S16" s="542"/>
      <c r="T16" s="542"/>
      <c r="U16" s="542"/>
      <c r="V16" s="543"/>
      <c r="W16" s="541">
        <v>498</v>
      </c>
      <c r="X16" s="542"/>
      <c r="Y16" s="542"/>
      <c r="Z16" s="542"/>
      <c r="AA16" s="542"/>
      <c r="AB16" s="542"/>
      <c r="AC16" s="543"/>
      <c r="AD16" s="541">
        <v>616</v>
      </c>
      <c r="AE16" s="542"/>
      <c r="AF16" s="542"/>
      <c r="AG16" s="542"/>
      <c r="AH16" s="542"/>
      <c r="AI16" s="542"/>
      <c r="AJ16" s="543"/>
      <c r="AK16" s="502"/>
      <c r="AL16" s="503"/>
      <c r="AM16" s="503"/>
      <c r="AN16" s="503"/>
      <c r="AO16" s="503"/>
      <c r="AP16" s="503"/>
      <c r="AQ16" s="544"/>
      <c r="AR16" s="502"/>
      <c r="AS16" s="503"/>
      <c r="AT16" s="503"/>
      <c r="AU16" s="503"/>
      <c r="AV16" s="503"/>
      <c r="AW16" s="503"/>
      <c r="AX16" s="504"/>
    </row>
    <row r="17" spans="1:50" ht="24" customHeight="1" x14ac:dyDescent="0.15">
      <c r="A17" s="359"/>
      <c r="B17" s="360"/>
      <c r="C17" s="360"/>
      <c r="D17" s="360"/>
      <c r="E17" s="360"/>
      <c r="F17" s="361"/>
      <c r="G17" s="513"/>
      <c r="H17" s="515"/>
      <c r="I17" s="515" t="s">
        <v>105</v>
      </c>
      <c r="J17" s="515"/>
      <c r="K17" s="515"/>
      <c r="L17" s="515"/>
      <c r="M17" s="515"/>
      <c r="N17" s="515"/>
      <c r="O17" s="515"/>
      <c r="P17" s="541">
        <v>171</v>
      </c>
      <c r="Q17" s="542"/>
      <c r="R17" s="542"/>
      <c r="S17" s="542"/>
      <c r="T17" s="542"/>
      <c r="U17" s="542"/>
      <c r="V17" s="543"/>
      <c r="W17" s="541">
        <v>101</v>
      </c>
      <c r="X17" s="542"/>
      <c r="Y17" s="542"/>
      <c r="Z17" s="542"/>
      <c r="AA17" s="542"/>
      <c r="AB17" s="542"/>
      <c r="AC17" s="543"/>
      <c r="AD17" s="541">
        <v>148</v>
      </c>
      <c r="AE17" s="542"/>
      <c r="AF17" s="542"/>
      <c r="AG17" s="542"/>
      <c r="AH17" s="542"/>
      <c r="AI17" s="542"/>
      <c r="AJ17" s="543"/>
      <c r="AK17" s="502"/>
      <c r="AL17" s="503"/>
      <c r="AM17" s="503"/>
      <c r="AN17" s="503"/>
      <c r="AO17" s="503"/>
      <c r="AP17" s="503"/>
      <c r="AQ17" s="544"/>
      <c r="AR17" s="502"/>
      <c r="AS17" s="503"/>
      <c r="AT17" s="503"/>
      <c r="AU17" s="503"/>
      <c r="AV17" s="503"/>
      <c r="AW17" s="503"/>
      <c r="AX17" s="504"/>
    </row>
    <row r="18" spans="1:50" ht="24" customHeight="1" x14ac:dyDescent="0.15">
      <c r="A18" s="359"/>
      <c r="B18" s="360"/>
      <c r="C18" s="360"/>
      <c r="D18" s="360"/>
      <c r="E18" s="360"/>
      <c r="F18" s="361"/>
      <c r="G18" s="513"/>
      <c r="H18" s="515"/>
      <c r="I18" s="515" t="s">
        <v>100</v>
      </c>
      <c r="J18" s="515"/>
      <c r="K18" s="515"/>
      <c r="L18" s="515"/>
      <c r="M18" s="515"/>
      <c r="N18" s="515"/>
      <c r="O18" s="515"/>
      <c r="P18" s="555">
        <f>SUM(P15:V17)</f>
        <v>1557</v>
      </c>
      <c r="Q18" s="556"/>
      <c r="R18" s="556"/>
      <c r="S18" s="556"/>
      <c r="T18" s="556"/>
      <c r="U18" s="556"/>
      <c r="V18" s="557"/>
      <c r="W18" s="555">
        <f>SUM(W15:AC17)</f>
        <v>1332</v>
      </c>
      <c r="X18" s="556"/>
      <c r="Y18" s="556"/>
      <c r="Z18" s="556"/>
      <c r="AA18" s="556"/>
      <c r="AB18" s="556"/>
      <c r="AC18" s="557"/>
      <c r="AD18" s="555">
        <f>SUM(AD15:AJ17)</f>
        <v>1421</v>
      </c>
      <c r="AE18" s="556"/>
      <c r="AF18" s="556"/>
      <c r="AG18" s="556"/>
      <c r="AH18" s="556"/>
      <c r="AI18" s="556"/>
      <c r="AJ18" s="557"/>
      <c r="AK18" s="502"/>
      <c r="AL18" s="503"/>
      <c r="AM18" s="503"/>
      <c r="AN18" s="503"/>
      <c r="AO18" s="503"/>
      <c r="AP18" s="503"/>
      <c r="AQ18" s="544"/>
      <c r="AR18" s="502"/>
      <c r="AS18" s="503"/>
      <c r="AT18" s="503"/>
      <c r="AU18" s="503"/>
      <c r="AV18" s="503"/>
      <c r="AW18" s="503"/>
      <c r="AX18" s="504"/>
    </row>
    <row r="19" spans="1:50" ht="36" customHeight="1" x14ac:dyDescent="0.15">
      <c r="A19" s="359"/>
      <c r="B19" s="360"/>
      <c r="C19" s="360"/>
      <c r="D19" s="360"/>
      <c r="E19" s="360"/>
      <c r="F19" s="361"/>
      <c r="G19" s="513"/>
      <c r="H19" s="515" t="s">
        <v>108</v>
      </c>
      <c r="I19" s="515"/>
      <c r="J19" s="515"/>
      <c r="K19" s="515"/>
      <c r="L19" s="515"/>
      <c r="M19" s="515"/>
      <c r="N19" s="515"/>
      <c r="O19" s="515"/>
      <c r="P19" s="552">
        <f>P15/P18</f>
        <v>0.50995504174694928</v>
      </c>
      <c r="Q19" s="552"/>
      <c r="R19" s="552"/>
      <c r="S19" s="552"/>
      <c r="T19" s="552"/>
      <c r="U19" s="552"/>
      <c r="V19" s="552"/>
      <c r="W19" s="552">
        <f>W15/W18</f>
        <v>0.5503003003003003</v>
      </c>
      <c r="X19" s="552"/>
      <c r="Y19" s="552"/>
      <c r="Z19" s="552"/>
      <c r="AA19" s="552"/>
      <c r="AB19" s="552"/>
      <c r="AC19" s="552"/>
      <c r="AD19" s="552">
        <f>AD15/AD18</f>
        <v>0.46235045742434905</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59"/>
      <c r="B20" s="360"/>
      <c r="C20" s="360"/>
      <c r="D20" s="360"/>
      <c r="E20" s="360"/>
      <c r="F20" s="361"/>
      <c r="G20" s="513"/>
      <c r="H20" s="515" t="s">
        <v>109</v>
      </c>
      <c r="I20" s="515"/>
      <c r="J20" s="515"/>
      <c r="K20" s="515"/>
      <c r="L20" s="515"/>
      <c r="M20" s="515"/>
      <c r="N20" s="515"/>
      <c r="O20" s="515"/>
      <c r="P20" s="547" t="s">
        <v>525</v>
      </c>
      <c r="Q20" s="548"/>
      <c r="R20" s="548"/>
      <c r="S20" s="548"/>
      <c r="T20" s="548"/>
      <c r="U20" s="548"/>
      <c r="V20" s="548"/>
      <c r="W20" s="548" t="s">
        <v>525</v>
      </c>
      <c r="X20" s="548"/>
      <c r="Y20" s="548"/>
      <c r="Z20" s="548"/>
      <c r="AA20" s="548"/>
      <c r="AB20" s="548"/>
      <c r="AC20" s="548"/>
      <c r="AD20" s="548" t="s">
        <v>525</v>
      </c>
      <c r="AE20" s="548"/>
      <c r="AF20" s="548"/>
      <c r="AG20" s="548"/>
      <c r="AH20" s="548"/>
      <c r="AI20" s="548"/>
      <c r="AJ20" s="548"/>
      <c r="AK20" s="511" t="s">
        <v>525</v>
      </c>
      <c r="AL20" s="511"/>
      <c r="AM20" s="511"/>
      <c r="AN20" s="511"/>
      <c r="AO20" s="511"/>
      <c r="AP20" s="511"/>
      <c r="AQ20" s="511"/>
      <c r="AR20" s="549"/>
      <c r="AS20" s="549"/>
      <c r="AT20" s="549"/>
      <c r="AU20" s="550"/>
      <c r="AV20" s="550"/>
      <c r="AW20" s="550"/>
      <c r="AX20" s="551"/>
    </row>
    <row r="21" spans="1:50" ht="24" customHeight="1" x14ac:dyDescent="0.15">
      <c r="A21" s="359"/>
      <c r="B21" s="360"/>
      <c r="C21" s="360"/>
      <c r="D21" s="360"/>
      <c r="E21" s="360"/>
      <c r="F21" s="361"/>
      <c r="G21" s="513" t="s">
        <v>106</v>
      </c>
      <c r="H21" s="244" t="s">
        <v>101</v>
      </c>
      <c r="I21" s="244"/>
      <c r="J21" s="244"/>
      <c r="K21" s="244"/>
      <c r="L21" s="244"/>
      <c r="M21" s="244"/>
      <c r="N21" s="244"/>
      <c r="O21" s="244"/>
      <c r="P21" s="514">
        <v>794</v>
      </c>
      <c r="Q21" s="511"/>
      <c r="R21" s="511"/>
      <c r="S21" s="511"/>
      <c r="T21" s="511"/>
      <c r="U21" s="511"/>
      <c r="V21" s="511"/>
      <c r="W21" s="511">
        <v>752</v>
      </c>
      <c r="X21" s="511"/>
      <c r="Y21" s="511"/>
      <c r="Z21" s="511"/>
      <c r="AA21" s="511"/>
      <c r="AB21" s="511"/>
      <c r="AC21" s="511"/>
      <c r="AD21" s="511">
        <v>748</v>
      </c>
      <c r="AE21" s="511"/>
      <c r="AF21" s="511"/>
      <c r="AG21" s="511"/>
      <c r="AH21" s="511"/>
      <c r="AI21" s="511"/>
      <c r="AJ21" s="511"/>
      <c r="AK21" s="511">
        <v>738</v>
      </c>
      <c r="AL21" s="511"/>
      <c r="AM21" s="511"/>
      <c r="AN21" s="511"/>
      <c r="AO21" s="511"/>
      <c r="AP21" s="511"/>
      <c r="AQ21" s="511"/>
      <c r="AR21" s="511"/>
      <c r="AS21" s="511"/>
      <c r="AT21" s="511"/>
      <c r="AU21" s="511"/>
      <c r="AV21" s="511"/>
      <c r="AW21" s="511"/>
      <c r="AX21" s="512"/>
    </row>
    <row r="22" spans="1:50" ht="24" customHeight="1" x14ac:dyDescent="0.15">
      <c r="A22" s="359"/>
      <c r="B22" s="360"/>
      <c r="C22" s="360"/>
      <c r="D22" s="360"/>
      <c r="E22" s="360"/>
      <c r="F22" s="361"/>
      <c r="G22" s="513"/>
      <c r="H22" s="244" t="s">
        <v>99</v>
      </c>
      <c r="I22" s="244"/>
      <c r="J22" s="244"/>
      <c r="K22" s="244"/>
      <c r="L22" s="244"/>
      <c r="M22" s="244"/>
      <c r="N22" s="244"/>
      <c r="O22" s="244"/>
      <c r="P22" s="511">
        <v>1531</v>
      </c>
      <c r="Q22" s="511"/>
      <c r="R22" s="511"/>
      <c r="S22" s="511"/>
      <c r="T22" s="511"/>
      <c r="U22" s="511"/>
      <c r="V22" s="511"/>
      <c r="W22" s="511">
        <v>1332</v>
      </c>
      <c r="X22" s="511"/>
      <c r="Y22" s="511"/>
      <c r="Z22" s="511"/>
      <c r="AA22" s="511"/>
      <c r="AB22" s="511"/>
      <c r="AC22" s="511"/>
      <c r="AD22" s="511">
        <v>1421</v>
      </c>
      <c r="AE22" s="511"/>
      <c r="AF22" s="511"/>
      <c r="AG22" s="511"/>
      <c r="AH22" s="511"/>
      <c r="AI22" s="511"/>
      <c r="AJ22" s="511"/>
      <c r="AK22" s="505"/>
      <c r="AL22" s="505"/>
      <c r="AM22" s="505"/>
      <c r="AN22" s="505"/>
      <c r="AO22" s="505"/>
      <c r="AP22" s="505"/>
      <c r="AQ22" s="505"/>
      <c r="AR22" s="505"/>
      <c r="AS22" s="505"/>
      <c r="AT22" s="505"/>
      <c r="AU22" s="505"/>
      <c r="AV22" s="505"/>
      <c r="AW22" s="505"/>
      <c r="AX22" s="507"/>
    </row>
    <row r="23" spans="1:50" ht="24" customHeight="1" x14ac:dyDescent="0.15">
      <c r="A23" s="561"/>
      <c r="B23" s="562"/>
      <c r="C23" s="562"/>
      <c r="D23" s="562"/>
      <c r="E23" s="562"/>
      <c r="F23" s="563"/>
      <c r="G23" s="513"/>
      <c r="H23" s="515" t="s">
        <v>102</v>
      </c>
      <c r="I23" s="515"/>
      <c r="J23" s="515"/>
      <c r="K23" s="515"/>
      <c r="L23" s="515"/>
      <c r="M23" s="515"/>
      <c r="N23" s="515"/>
      <c r="O23" s="515"/>
      <c r="P23" s="516">
        <f>IF(P21=0, "-",P22/P21)</f>
        <v>1.9282115869017633</v>
      </c>
      <c r="Q23" s="516"/>
      <c r="R23" s="516"/>
      <c r="S23" s="516"/>
      <c r="T23" s="516"/>
      <c r="U23" s="516"/>
      <c r="V23" s="516"/>
      <c r="W23" s="516">
        <f>IF(W21=0, "-",W22/W21)</f>
        <v>1.7712765957446808</v>
      </c>
      <c r="X23" s="516"/>
      <c r="Y23" s="516"/>
      <c r="Z23" s="516"/>
      <c r="AA23" s="516"/>
      <c r="AB23" s="516"/>
      <c r="AC23" s="516"/>
      <c r="AD23" s="516">
        <f>IF(AD21=0, "-",AD22/AD21)</f>
        <v>1.8997326203208555</v>
      </c>
      <c r="AE23" s="516"/>
      <c r="AF23" s="516"/>
      <c r="AG23" s="516"/>
      <c r="AH23" s="516"/>
      <c r="AI23" s="516"/>
      <c r="AJ23" s="516"/>
      <c r="AK23" s="505"/>
      <c r="AL23" s="505"/>
      <c r="AM23" s="505"/>
      <c r="AN23" s="505"/>
      <c r="AO23" s="505"/>
      <c r="AP23" s="505"/>
      <c r="AQ23" s="506"/>
      <c r="AR23" s="505"/>
      <c r="AS23" s="505"/>
      <c r="AT23" s="505"/>
      <c r="AU23" s="505"/>
      <c r="AV23" s="505"/>
      <c r="AW23" s="505"/>
      <c r="AX23" s="507"/>
    </row>
    <row r="24" spans="1:50" ht="45" customHeight="1" x14ac:dyDescent="0.15">
      <c r="A24" s="647" t="s">
        <v>388</v>
      </c>
      <c r="B24" s="648"/>
      <c r="C24" s="517" t="s">
        <v>77</v>
      </c>
      <c r="D24" s="517"/>
      <c r="E24" s="517"/>
      <c r="F24" s="517"/>
      <c r="G24" s="517"/>
      <c r="H24" s="517"/>
      <c r="I24" s="517"/>
      <c r="J24" s="517"/>
      <c r="K24" s="518"/>
      <c r="L24" s="519" t="s">
        <v>389</v>
      </c>
      <c r="M24" s="519"/>
      <c r="N24" s="519"/>
      <c r="O24" s="519"/>
      <c r="P24" s="519"/>
      <c r="Q24" s="519"/>
      <c r="R24" s="519" t="s">
        <v>386</v>
      </c>
      <c r="S24" s="519"/>
      <c r="T24" s="519"/>
      <c r="U24" s="519"/>
      <c r="V24" s="519"/>
      <c r="W24" s="519"/>
      <c r="X24" s="520" t="s">
        <v>78</v>
      </c>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21"/>
    </row>
    <row r="25" spans="1:50" ht="45" customHeight="1" x14ac:dyDescent="0.15">
      <c r="A25" s="649"/>
      <c r="B25" s="650"/>
      <c r="C25" s="522" t="s">
        <v>526</v>
      </c>
      <c r="D25" s="522"/>
      <c r="E25" s="522"/>
      <c r="F25" s="522"/>
      <c r="G25" s="522"/>
      <c r="H25" s="522"/>
      <c r="I25" s="522"/>
      <c r="J25" s="522"/>
      <c r="K25" s="523"/>
      <c r="L25" s="524">
        <v>738</v>
      </c>
      <c r="M25" s="525"/>
      <c r="N25" s="525"/>
      <c r="O25" s="525"/>
      <c r="P25" s="525"/>
      <c r="Q25" s="526"/>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2.5" customHeight="1" x14ac:dyDescent="0.15">
      <c r="A26" s="649"/>
      <c r="B26" s="650"/>
      <c r="C26" s="539"/>
      <c r="D26" s="539"/>
      <c r="E26" s="539"/>
      <c r="F26" s="539"/>
      <c r="G26" s="539"/>
      <c r="H26" s="539"/>
      <c r="I26" s="539"/>
      <c r="J26" s="539"/>
      <c r="K26" s="540"/>
      <c r="L26" s="524"/>
      <c r="M26" s="525"/>
      <c r="N26" s="525"/>
      <c r="O26" s="525"/>
      <c r="P26" s="525"/>
      <c r="Q26" s="526"/>
      <c r="R26" s="524"/>
      <c r="S26" s="525"/>
      <c r="T26" s="525"/>
      <c r="U26" s="525"/>
      <c r="V26" s="525"/>
      <c r="W26" s="52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2.5" customHeight="1" x14ac:dyDescent="0.15">
      <c r="A27" s="649"/>
      <c r="B27" s="650"/>
      <c r="C27" s="539"/>
      <c r="D27" s="539"/>
      <c r="E27" s="539"/>
      <c r="F27" s="539"/>
      <c r="G27" s="539"/>
      <c r="H27" s="539"/>
      <c r="I27" s="539"/>
      <c r="J27" s="539"/>
      <c r="K27" s="540"/>
      <c r="L27" s="524"/>
      <c r="M27" s="525"/>
      <c r="N27" s="525"/>
      <c r="O27" s="525"/>
      <c r="P27" s="525"/>
      <c r="Q27" s="526"/>
      <c r="R27" s="524"/>
      <c r="S27" s="525"/>
      <c r="T27" s="525"/>
      <c r="U27" s="525"/>
      <c r="V27" s="525"/>
      <c r="W27" s="52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2.5" customHeight="1" x14ac:dyDescent="0.15">
      <c r="A28" s="649"/>
      <c r="B28" s="650"/>
      <c r="C28" s="539"/>
      <c r="D28" s="539"/>
      <c r="E28" s="539"/>
      <c r="F28" s="539"/>
      <c r="G28" s="539"/>
      <c r="H28" s="539"/>
      <c r="I28" s="539"/>
      <c r="J28" s="539"/>
      <c r="K28" s="540"/>
      <c r="L28" s="524"/>
      <c r="M28" s="525"/>
      <c r="N28" s="525"/>
      <c r="O28" s="525"/>
      <c r="P28" s="525"/>
      <c r="Q28" s="526"/>
      <c r="R28" s="524"/>
      <c r="S28" s="525"/>
      <c r="T28" s="525"/>
      <c r="U28" s="525"/>
      <c r="V28" s="525"/>
      <c r="W28" s="52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2.5" customHeight="1" x14ac:dyDescent="0.15">
      <c r="A29" s="649"/>
      <c r="B29" s="650"/>
      <c r="C29" s="539"/>
      <c r="D29" s="539"/>
      <c r="E29" s="539"/>
      <c r="F29" s="539"/>
      <c r="G29" s="539"/>
      <c r="H29" s="539"/>
      <c r="I29" s="539"/>
      <c r="J29" s="539"/>
      <c r="K29" s="540"/>
      <c r="L29" s="524"/>
      <c r="M29" s="525"/>
      <c r="N29" s="525"/>
      <c r="O29" s="525"/>
      <c r="P29" s="525"/>
      <c r="Q29" s="526"/>
      <c r="R29" s="524"/>
      <c r="S29" s="525"/>
      <c r="T29" s="525"/>
      <c r="U29" s="525"/>
      <c r="V29" s="525"/>
      <c r="W29" s="52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x14ac:dyDescent="0.15">
      <c r="A30" s="649"/>
      <c r="B30" s="650"/>
      <c r="C30" s="653" t="s">
        <v>164</v>
      </c>
      <c r="D30" s="653"/>
      <c r="E30" s="653"/>
      <c r="F30" s="653"/>
      <c r="G30" s="653"/>
      <c r="H30" s="653"/>
      <c r="I30" s="653"/>
      <c r="J30" s="653"/>
      <c r="K30" s="654"/>
      <c r="L30" s="655">
        <f>L31-SUM(L25:L29)</f>
        <v>0</v>
      </c>
      <c r="M30" s="656"/>
      <c r="N30" s="656"/>
      <c r="O30" s="656"/>
      <c r="P30" s="656"/>
      <c r="Q30" s="657"/>
      <c r="R30" s="658">
        <f>R31-SUM(R25:R29)</f>
        <v>0</v>
      </c>
      <c r="S30" s="659"/>
      <c r="T30" s="659"/>
      <c r="U30" s="659"/>
      <c r="V30" s="659"/>
      <c r="W30" s="660"/>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651"/>
      <c r="B31" s="652"/>
      <c r="C31" s="661" t="s">
        <v>15</v>
      </c>
      <c r="D31" s="661"/>
      <c r="E31" s="661"/>
      <c r="F31" s="661"/>
      <c r="G31" s="661"/>
      <c r="H31" s="661"/>
      <c r="I31" s="661"/>
      <c r="J31" s="661"/>
      <c r="K31" s="662"/>
      <c r="L31" s="663">
        <f>AK14</f>
        <v>738</v>
      </c>
      <c r="M31" s="664"/>
      <c r="N31" s="664"/>
      <c r="O31" s="664"/>
      <c r="P31" s="664"/>
      <c r="Q31" s="665"/>
      <c r="R31" s="663">
        <f>AR14</f>
        <v>0</v>
      </c>
      <c r="S31" s="664"/>
      <c r="T31" s="664"/>
      <c r="U31" s="664"/>
      <c r="V31" s="664"/>
      <c r="W31" s="665"/>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174" t="s">
        <v>222</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377</v>
      </c>
      <c r="AF32" s="213"/>
      <c r="AG32" s="213"/>
      <c r="AH32" s="213"/>
      <c r="AI32" s="213" t="s">
        <v>378</v>
      </c>
      <c r="AJ32" s="213"/>
      <c r="AK32" s="213"/>
      <c r="AL32" s="213"/>
      <c r="AM32" s="213" t="s">
        <v>379</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c r="AR33" s="220"/>
      <c r="AS33" s="221" t="s">
        <v>60</v>
      </c>
      <c r="AT33" s="222"/>
      <c r="AU33" s="223">
        <v>2</v>
      </c>
      <c r="AV33" s="223"/>
      <c r="AW33" s="200" t="s">
        <v>56</v>
      </c>
      <c r="AX33" s="224"/>
    </row>
    <row r="34" spans="1:50" ht="23.25" customHeight="1" x14ac:dyDescent="0.15">
      <c r="A34" s="177"/>
      <c r="B34" s="175"/>
      <c r="C34" s="175"/>
      <c r="D34" s="175"/>
      <c r="E34" s="175"/>
      <c r="F34" s="176"/>
      <c r="G34" s="187" t="s">
        <v>527</v>
      </c>
      <c r="H34" s="188"/>
      <c r="I34" s="188"/>
      <c r="J34" s="188"/>
      <c r="K34" s="188"/>
      <c r="L34" s="188"/>
      <c r="M34" s="188"/>
      <c r="N34" s="188"/>
      <c r="O34" s="189"/>
      <c r="P34" s="96" t="s">
        <v>528</v>
      </c>
      <c r="Q34" s="96"/>
      <c r="R34" s="96"/>
      <c r="S34" s="96"/>
      <c r="T34" s="96"/>
      <c r="U34" s="96"/>
      <c r="V34" s="96"/>
      <c r="W34" s="96"/>
      <c r="X34" s="181"/>
      <c r="Y34" s="184" t="s">
        <v>7</v>
      </c>
      <c r="Z34" s="185"/>
      <c r="AA34" s="186"/>
      <c r="AB34" s="158" t="s">
        <v>530</v>
      </c>
      <c r="AC34" s="158"/>
      <c r="AD34" s="158"/>
      <c r="AE34" s="134">
        <v>25</v>
      </c>
      <c r="AF34" s="135"/>
      <c r="AG34" s="135"/>
      <c r="AH34" s="135"/>
      <c r="AI34" s="134">
        <v>27</v>
      </c>
      <c r="AJ34" s="135"/>
      <c r="AK34" s="135"/>
      <c r="AL34" s="135"/>
      <c r="AM34" s="134">
        <v>26</v>
      </c>
      <c r="AN34" s="135"/>
      <c r="AO34" s="135"/>
      <c r="AP34" s="135"/>
      <c r="AQ34" s="170"/>
      <c r="AR34" s="171"/>
      <c r="AS34" s="171"/>
      <c r="AT34" s="172"/>
      <c r="AU34" s="159"/>
      <c r="AV34" s="160"/>
      <c r="AW34" s="160"/>
      <c r="AX34" s="161"/>
    </row>
    <row r="35" spans="1:50" ht="23.25"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530</v>
      </c>
      <c r="AC35" s="165"/>
      <c r="AD35" s="165"/>
      <c r="AE35" s="134">
        <v>25</v>
      </c>
      <c r="AF35" s="135"/>
      <c r="AG35" s="135"/>
      <c r="AH35" s="135"/>
      <c r="AI35" s="134">
        <v>25</v>
      </c>
      <c r="AJ35" s="135"/>
      <c r="AK35" s="135"/>
      <c r="AL35" s="135"/>
      <c r="AM35" s="134">
        <v>25</v>
      </c>
      <c r="AN35" s="135"/>
      <c r="AO35" s="135"/>
      <c r="AP35" s="135"/>
      <c r="AQ35" s="166"/>
      <c r="AR35" s="167"/>
      <c r="AS35" s="167"/>
      <c r="AT35" s="168"/>
      <c r="AU35" s="135">
        <v>25</v>
      </c>
      <c r="AV35" s="135"/>
      <c r="AW35" s="135"/>
      <c r="AX35" s="169"/>
    </row>
    <row r="36" spans="1:50" ht="23.25"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100</v>
      </c>
      <c r="AF36" s="135"/>
      <c r="AG36" s="135"/>
      <c r="AH36" s="135"/>
      <c r="AI36" s="134">
        <v>108</v>
      </c>
      <c r="AJ36" s="135"/>
      <c r="AK36" s="135"/>
      <c r="AL36" s="135"/>
      <c r="AM36" s="134">
        <v>104</v>
      </c>
      <c r="AN36" s="135"/>
      <c r="AO36" s="135"/>
      <c r="AP36" s="135"/>
      <c r="AQ36" s="170"/>
      <c r="AR36" s="171"/>
      <c r="AS36" s="171"/>
      <c r="AT36" s="172"/>
      <c r="AU36" s="159"/>
      <c r="AV36" s="160"/>
      <c r="AW36" s="160"/>
      <c r="AX36" s="161"/>
    </row>
    <row r="37" spans="1:50" ht="23.25" customHeight="1" x14ac:dyDescent="0.15">
      <c r="A37" s="137" t="s">
        <v>257</v>
      </c>
      <c r="B37" s="138"/>
      <c r="C37" s="138"/>
      <c r="D37" s="138"/>
      <c r="E37" s="138"/>
      <c r="F37" s="139"/>
      <c r="G37" s="143" t="s">
        <v>529</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222</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377</v>
      </c>
      <c r="AF39" s="213"/>
      <c r="AG39" s="213"/>
      <c r="AH39" s="213"/>
      <c r="AI39" s="213" t="s">
        <v>378</v>
      </c>
      <c r="AJ39" s="213"/>
      <c r="AK39" s="213"/>
      <c r="AL39" s="213"/>
      <c r="AM39" s="213" t="s">
        <v>379</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257</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222</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377</v>
      </c>
      <c r="AF46" s="213"/>
      <c r="AG46" s="213"/>
      <c r="AH46" s="213"/>
      <c r="AI46" s="213" t="s">
        <v>378</v>
      </c>
      <c r="AJ46" s="213"/>
      <c r="AK46" s="213"/>
      <c r="AL46" s="213"/>
      <c r="AM46" s="213" t="s">
        <v>379</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257</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222</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377</v>
      </c>
      <c r="AF53" s="213"/>
      <c r="AG53" s="213"/>
      <c r="AH53" s="213"/>
      <c r="AI53" s="213" t="s">
        <v>378</v>
      </c>
      <c r="AJ53" s="213"/>
      <c r="AK53" s="213"/>
      <c r="AL53" s="213"/>
      <c r="AM53" s="213" t="s">
        <v>379</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257</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222</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377</v>
      </c>
      <c r="AF60" s="213"/>
      <c r="AG60" s="213"/>
      <c r="AH60" s="213"/>
      <c r="AI60" s="213" t="s">
        <v>378</v>
      </c>
      <c r="AJ60" s="213"/>
      <c r="AK60" s="213"/>
      <c r="AL60" s="213"/>
      <c r="AM60" s="213" t="s">
        <v>379</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257</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38" t="s">
        <v>225</v>
      </c>
      <c r="B67" s="739"/>
      <c r="C67" s="739"/>
      <c r="D67" s="739"/>
      <c r="E67" s="739"/>
      <c r="F67" s="740"/>
      <c r="G67" s="744"/>
      <c r="H67" s="517" t="s">
        <v>54</v>
      </c>
      <c r="I67" s="517"/>
      <c r="J67" s="517"/>
      <c r="K67" s="517"/>
      <c r="L67" s="517"/>
      <c r="M67" s="517"/>
      <c r="N67" s="517"/>
      <c r="O67" s="518"/>
      <c r="P67" s="520" t="s">
        <v>37</v>
      </c>
      <c r="Q67" s="517"/>
      <c r="R67" s="517"/>
      <c r="S67" s="517"/>
      <c r="T67" s="517"/>
      <c r="U67" s="517"/>
      <c r="V67" s="518"/>
      <c r="W67" s="749" t="s">
        <v>226</v>
      </c>
      <c r="X67" s="750"/>
      <c r="Y67" s="753"/>
      <c r="Z67" s="753"/>
      <c r="AA67" s="754"/>
      <c r="AB67" s="520" t="s">
        <v>6</v>
      </c>
      <c r="AC67" s="517"/>
      <c r="AD67" s="518"/>
      <c r="AE67" s="213" t="s">
        <v>377</v>
      </c>
      <c r="AF67" s="213"/>
      <c r="AG67" s="213"/>
      <c r="AH67" s="213"/>
      <c r="AI67" s="213" t="s">
        <v>378</v>
      </c>
      <c r="AJ67" s="213"/>
      <c r="AK67" s="213"/>
      <c r="AL67" s="213"/>
      <c r="AM67" s="213" t="s">
        <v>379</v>
      </c>
      <c r="AN67" s="213"/>
      <c r="AO67" s="213"/>
      <c r="AP67" s="207"/>
      <c r="AQ67" s="520" t="s">
        <v>59</v>
      </c>
      <c r="AR67" s="517"/>
      <c r="AS67" s="517"/>
      <c r="AT67" s="518"/>
      <c r="AU67" s="777" t="s">
        <v>46</v>
      </c>
      <c r="AV67" s="777"/>
      <c r="AW67" s="777"/>
      <c r="AX67" s="77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14"/>
      <c r="AF68" s="214"/>
      <c r="AG68" s="214"/>
      <c r="AH68" s="214"/>
      <c r="AI68" s="214"/>
      <c r="AJ68" s="214"/>
      <c r="AK68" s="214"/>
      <c r="AL68" s="214"/>
      <c r="AM68" s="214"/>
      <c r="AN68" s="214"/>
      <c r="AO68" s="214"/>
      <c r="AP68" s="210"/>
      <c r="AQ68" s="479"/>
      <c r="AR68" s="223"/>
      <c r="AS68" s="746" t="s">
        <v>60</v>
      </c>
      <c r="AT68" s="747"/>
      <c r="AU68" s="223"/>
      <c r="AV68" s="223"/>
      <c r="AW68" s="746" t="s">
        <v>227</v>
      </c>
      <c r="AX68" s="779"/>
    </row>
    <row r="69" spans="1:50" ht="23.25" hidden="1" customHeight="1" x14ac:dyDescent="0.15">
      <c r="A69" s="741"/>
      <c r="B69" s="742"/>
      <c r="C69" s="742"/>
      <c r="D69" s="742"/>
      <c r="E69" s="742"/>
      <c r="F69" s="743"/>
      <c r="G69" s="780" t="s">
        <v>228</v>
      </c>
      <c r="H69" s="782"/>
      <c r="I69" s="783"/>
      <c r="J69" s="783"/>
      <c r="K69" s="783"/>
      <c r="L69" s="783"/>
      <c r="M69" s="783"/>
      <c r="N69" s="783"/>
      <c r="O69" s="784"/>
      <c r="P69" s="782"/>
      <c r="Q69" s="783"/>
      <c r="R69" s="783"/>
      <c r="S69" s="783"/>
      <c r="T69" s="783"/>
      <c r="U69" s="783"/>
      <c r="V69" s="784"/>
      <c r="W69" s="788"/>
      <c r="X69" s="789"/>
      <c r="Y69" s="770" t="s">
        <v>7</v>
      </c>
      <c r="Z69" s="770"/>
      <c r="AA69" s="771"/>
      <c r="AB69" s="772" t="s">
        <v>246</v>
      </c>
      <c r="AC69" s="772"/>
      <c r="AD69" s="772"/>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41"/>
      <c r="B70" s="742"/>
      <c r="C70" s="742"/>
      <c r="D70" s="742"/>
      <c r="E70" s="742"/>
      <c r="F70" s="743"/>
      <c r="G70" s="760"/>
      <c r="H70" s="785"/>
      <c r="I70" s="786"/>
      <c r="J70" s="786"/>
      <c r="K70" s="786"/>
      <c r="L70" s="786"/>
      <c r="M70" s="786"/>
      <c r="N70" s="786"/>
      <c r="O70" s="787"/>
      <c r="P70" s="785"/>
      <c r="Q70" s="786"/>
      <c r="R70" s="786"/>
      <c r="S70" s="786"/>
      <c r="T70" s="786"/>
      <c r="U70" s="786"/>
      <c r="V70" s="787"/>
      <c r="W70" s="790"/>
      <c r="X70" s="791"/>
      <c r="Y70" s="794" t="s">
        <v>32</v>
      </c>
      <c r="Z70" s="794"/>
      <c r="AA70" s="795"/>
      <c r="AB70" s="796" t="s">
        <v>246</v>
      </c>
      <c r="AC70" s="796"/>
      <c r="AD70" s="796"/>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41"/>
      <c r="B71" s="742"/>
      <c r="C71" s="742"/>
      <c r="D71" s="742"/>
      <c r="E71" s="742"/>
      <c r="F71" s="743"/>
      <c r="G71" s="781"/>
      <c r="H71" s="785"/>
      <c r="I71" s="786"/>
      <c r="J71" s="786"/>
      <c r="K71" s="786"/>
      <c r="L71" s="786"/>
      <c r="M71" s="786"/>
      <c r="N71" s="786"/>
      <c r="O71" s="787"/>
      <c r="P71" s="785"/>
      <c r="Q71" s="786"/>
      <c r="R71" s="786"/>
      <c r="S71" s="786"/>
      <c r="T71" s="786"/>
      <c r="U71" s="786"/>
      <c r="V71" s="787"/>
      <c r="W71" s="792"/>
      <c r="X71" s="793"/>
      <c r="Y71" s="794" t="s">
        <v>8</v>
      </c>
      <c r="Z71" s="794"/>
      <c r="AA71" s="795"/>
      <c r="AB71" s="797" t="s">
        <v>247</v>
      </c>
      <c r="AC71" s="797"/>
      <c r="AD71" s="797"/>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41" t="s">
        <v>238</v>
      </c>
      <c r="B72" s="742"/>
      <c r="C72" s="742"/>
      <c r="D72" s="742"/>
      <c r="E72" s="742"/>
      <c r="F72" s="743"/>
      <c r="G72" s="760" t="s">
        <v>229</v>
      </c>
      <c r="H72" s="761"/>
      <c r="I72" s="761"/>
      <c r="J72" s="761"/>
      <c r="K72" s="761"/>
      <c r="L72" s="761"/>
      <c r="M72" s="761"/>
      <c r="N72" s="761"/>
      <c r="O72" s="761"/>
      <c r="P72" s="761"/>
      <c r="Q72" s="761"/>
      <c r="R72" s="761"/>
      <c r="S72" s="761"/>
      <c r="T72" s="761"/>
      <c r="U72" s="761"/>
      <c r="V72" s="761"/>
      <c r="W72" s="764" t="s">
        <v>248</v>
      </c>
      <c r="X72" s="765"/>
      <c r="Y72" s="770" t="s">
        <v>7</v>
      </c>
      <c r="Z72" s="770"/>
      <c r="AA72" s="771"/>
      <c r="AB72" s="772" t="s">
        <v>246</v>
      </c>
      <c r="AC72" s="772"/>
      <c r="AD72" s="772"/>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41"/>
      <c r="B73" s="742"/>
      <c r="C73" s="742"/>
      <c r="D73" s="742"/>
      <c r="E73" s="742"/>
      <c r="F73" s="743"/>
      <c r="G73" s="760"/>
      <c r="H73" s="762"/>
      <c r="I73" s="762"/>
      <c r="J73" s="762"/>
      <c r="K73" s="762"/>
      <c r="L73" s="762"/>
      <c r="M73" s="762"/>
      <c r="N73" s="762"/>
      <c r="O73" s="762"/>
      <c r="P73" s="762"/>
      <c r="Q73" s="762"/>
      <c r="R73" s="762"/>
      <c r="S73" s="762"/>
      <c r="T73" s="762"/>
      <c r="U73" s="762"/>
      <c r="V73" s="762"/>
      <c r="W73" s="766"/>
      <c r="X73" s="767"/>
      <c r="Y73" s="794" t="s">
        <v>32</v>
      </c>
      <c r="Z73" s="794"/>
      <c r="AA73" s="795"/>
      <c r="AB73" s="796" t="s">
        <v>246</v>
      </c>
      <c r="AC73" s="796"/>
      <c r="AD73" s="796"/>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57"/>
      <c r="B74" s="758"/>
      <c r="C74" s="758"/>
      <c r="D74" s="758"/>
      <c r="E74" s="758"/>
      <c r="F74" s="759"/>
      <c r="G74" s="760"/>
      <c r="H74" s="763"/>
      <c r="I74" s="763"/>
      <c r="J74" s="763"/>
      <c r="K74" s="763"/>
      <c r="L74" s="763"/>
      <c r="M74" s="763"/>
      <c r="N74" s="763"/>
      <c r="O74" s="763"/>
      <c r="P74" s="763"/>
      <c r="Q74" s="763"/>
      <c r="R74" s="763"/>
      <c r="S74" s="763"/>
      <c r="T74" s="763"/>
      <c r="U74" s="763"/>
      <c r="V74" s="763"/>
      <c r="W74" s="768"/>
      <c r="X74" s="769"/>
      <c r="Y74" s="794" t="s">
        <v>8</v>
      </c>
      <c r="Z74" s="794"/>
      <c r="AA74" s="795"/>
      <c r="AB74" s="797" t="s">
        <v>247</v>
      </c>
      <c r="AC74" s="797"/>
      <c r="AD74" s="797"/>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16" t="s">
        <v>225</v>
      </c>
      <c r="B75" s="817"/>
      <c r="C75" s="817"/>
      <c r="D75" s="817"/>
      <c r="E75" s="817"/>
      <c r="F75" s="818"/>
      <c r="G75" s="822"/>
      <c r="H75" s="216" t="s">
        <v>54</v>
      </c>
      <c r="I75" s="216"/>
      <c r="J75" s="216"/>
      <c r="K75" s="216"/>
      <c r="L75" s="216"/>
      <c r="M75" s="216"/>
      <c r="N75" s="216"/>
      <c r="O75" s="217"/>
      <c r="P75" s="215" t="s">
        <v>37</v>
      </c>
      <c r="Q75" s="216"/>
      <c r="R75" s="216"/>
      <c r="S75" s="216"/>
      <c r="T75" s="216"/>
      <c r="U75" s="216"/>
      <c r="V75" s="216"/>
      <c r="W75" s="216"/>
      <c r="X75" s="217"/>
      <c r="Y75" s="825"/>
      <c r="Z75" s="826"/>
      <c r="AA75" s="827"/>
      <c r="AB75" s="215" t="s">
        <v>6</v>
      </c>
      <c r="AC75" s="216"/>
      <c r="AD75" s="217"/>
      <c r="AE75" s="213" t="s">
        <v>377</v>
      </c>
      <c r="AF75" s="213"/>
      <c r="AG75" s="213"/>
      <c r="AH75" s="213"/>
      <c r="AI75" s="213" t="s">
        <v>378</v>
      </c>
      <c r="AJ75" s="213"/>
      <c r="AK75" s="213"/>
      <c r="AL75" s="213"/>
      <c r="AM75" s="213" t="s">
        <v>379</v>
      </c>
      <c r="AN75" s="213"/>
      <c r="AO75" s="213"/>
      <c r="AP75" s="207"/>
      <c r="AQ75" s="215" t="s">
        <v>59</v>
      </c>
      <c r="AR75" s="216"/>
      <c r="AS75" s="216"/>
      <c r="AT75" s="217"/>
      <c r="AU75" s="831" t="s">
        <v>46</v>
      </c>
      <c r="AV75" s="832"/>
      <c r="AW75" s="832"/>
      <c r="AX75" s="833"/>
    </row>
    <row r="76" spans="1:50" ht="18.75" hidden="1" customHeight="1" x14ac:dyDescent="0.15">
      <c r="A76" s="819"/>
      <c r="B76" s="820"/>
      <c r="C76" s="820"/>
      <c r="D76" s="820"/>
      <c r="E76" s="820"/>
      <c r="F76" s="821"/>
      <c r="G76" s="823"/>
      <c r="H76" s="221"/>
      <c r="I76" s="221"/>
      <c r="J76" s="221"/>
      <c r="K76" s="221"/>
      <c r="L76" s="221"/>
      <c r="M76" s="221"/>
      <c r="N76" s="221"/>
      <c r="O76" s="222"/>
      <c r="P76" s="824"/>
      <c r="Q76" s="221"/>
      <c r="R76" s="221"/>
      <c r="S76" s="221"/>
      <c r="T76" s="221"/>
      <c r="U76" s="221"/>
      <c r="V76" s="221"/>
      <c r="W76" s="221"/>
      <c r="X76" s="222"/>
      <c r="Y76" s="828"/>
      <c r="Z76" s="829"/>
      <c r="AA76" s="830"/>
      <c r="AB76" s="824"/>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227</v>
      </c>
      <c r="AX76" s="798"/>
    </row>
    <row r="77" spans="1:50" ht="23.25" hidden="1" customHeight="1" x14ac:dyDescent="0.15">
      <c r="A77" s="819"/>
      <c r="B77" s="820"/>
      <c r="C77" s="820"/>
      <c r="D77" s="820"/>
      <c r="E77" s="820"/>
      <c r="F77" s="821"/>
      <c r="G77" s="773" t="s">
        <v>228</v>
      </c>
      <c r="H77" s="96"/>
      <c r="I77" s="96"/>
      <c r="J77" s="96"/>
      <c r="K77" s="96"/>
      <c r="L77" s="96"/>
      <c r="M77" s="96"/>
      <c r="N77" s="96"/>
      <c r="O77" s="181"/>
      <c r="P77" s="96"/>
      <c r="Q77" s="96"/>
      <c r="R77" s="96"/>
      <c r="S77" s="96"/>
      <c r="T77" s="96"/>
      <c r="U77" s="96"/>
      <c r="V77" s="96"/>
      <c r="W77" s="96"/>
      <c r="X77" s="181"/>
      <c r="Y77" s="799" t="s">
        <v>7</v>
      </c>
      <c r="Z77" s="800"/>
      <c r="AA77" s="801"/>
      <c r="AB77" s="802"/>
      <c r="AC77" s="802"/>
      <c r="AD77" s="802"/>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19"/>
      <c r="B78" s="820"/>
      <c r="C78" s="820"/>
      <c r="D78" s="820"/>
      <c r="E78" s="820"/>
      <c r="F78" s="821"/>
      <c r="G78" s="774"/>
      <c r="H78" s="99"/>
      <c r="I78" s="99"/>
      <c r="J78" s="99"/>
      <c r="K78" s="99"/>
      <c r="L78" s="99"/>
      <c r="M78" s="99"/>
      <c r="N78" s="99"/>
      <c r="O78" s="182"/>
      <c r="P78" s="99"/>
      <c r="Q78" s="99"/>
      <c r="R78" s="99"/>
      <c r="S78" s="99"/>
      <c r="T78" s="99"/>
      <c r="U78" s="99"/>
      <c r="V78" s="99"/>
      <c r="W78" s="99"/>
      <c r="X78" s="182"/>
      <c r="Y78" s="804" t="s">
        <v>32</v>
      </c>
      <c r="Z78" s="805"/>
      <c r="AA78" s="806"/>
      <c r="AB78" s="776"/>
      <c r="AC78" s="776"/>
      <c r="AD78" s="776"/>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19"/>
      <c r="B79" s="820"/>
      <c r="C79" s="820"/>
      <c r="D79" s="820"/>
      <c r="E79" s="820"/>
      <c r="F79" s="821"/>
      <c r="G79" s="775"/>
      <c r="H79" s="102"/>
      <c r="I79" s="102"/>
      <c r="J79" s="102"/>
      <c r="K79" s="102"/>
      <c r="L79" s="102"/>
      <c r="M79" s="102"/>
      <c r="N79" s="102"/>
      <c r="O79" s="183"/>
      <c r="P79" s="99"/>
      <c r="Q79" s="99"/>
      <c r="R79" s="99"/>
      <c r="S79" s="99"/>
      <c r="T79" s="99"/>
      <c r="U79" s="99"/>
      <c r="V79" s="99"/>
      <c r="W79" s="99"/>
      <c r="X79" s="182"/>
      <c r="Y79" s="215" t="s">
        <v>8</v>
      </c>
      <c r="Z79" s="216"/>
      <c r="AA79" s="217"/>
      <c r="AB79" s="803" t="s">
        <v>230</v>
      </c>
      <c r="AC79" s="803"/>
      <c r="AD79" s="803"/>
      <c r="AE79" s="728"/>
      <c r="AF79" s="729"/>
      <c r="AG79" s="729"/>
      <c r="AH79" s="729"/>
      <c r="AI79" s="728"/>
      <c r="AJ79" s="729"/>
      <c r="AK79" s="729"/>
      <c r="AL79" s="729"/>
      <c r="AM79" s="728"/>
      <c r="AN79" s="729"/>
      <c r="AO79" s="729"/>
      <c r="AP79" s="729"/>
      <c r="AQ79" s="166"/>
      <c r="AR79" s="167"/>
      <c r="AS79" s="167"/>
      <c r="AT79" s="168"/>
      <c r="AU79" s="135"/>
      <c r="AV79" s="135"/>
      <c r="AW79" s="135"/>
      <c r="AX79" s="169"/>
    </row>
    <row r="80" spans="1:50" ht="69.75" hidden="1" customHeight="1" x14ac:dyDescent="0.15">
      <c r="A80" s="807" t="s">
        <v>241</v>
      </c>
      <c r="B80" s="808"/>
      <c r="C80" s="808"/>
      <c r="D80" s="808"/>
      <c r="E80" s="809" t="s">
        <v>231</v>
      </c>
      <c r="F80" s="810"/>
      <c r="G80" s="68" t="s">
        <v>229</v>
      </c>
      <c r="H80" s="811"/>
      <c r="I80" s="812"/>
      <c r="J80" s="812"/>
      <c r="K80" s="812"/>
      <c r="L80" s="812"/>
      <c r="M80" s="812"/>
      <c r="N80" s="812"/>
      <c r="O80" s="813"/>
      <c r="P80" s="241"/>
      <c r="Q80" s="241"/>
      <c r="R80" s="241"/>
      <c r="S80" s="241"/>
      <c r="T80" s="241"/>
      <c r="U80" s="241"/>
      <c r="V80" s="241"/>
      <c r="W80" s="241"/>
      <c r="X80" s="241"/>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5"/>
    </row>
    <row r="81" spans="1:60" ht="22.5" hidden="1" customHeight="1" thickBot="1" x14ac:dyDescent="0.2">
      <c r="A81" s="156" t="s">
        <v>217</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18" t="s">
        <v>221</v>
      </c>
      <c r="AP81" s="719"/>
      <c r="AQ81" s="720"/>
      <c r="AR81" s="66" t="s">
        <v>216</v>
      </c>
      <c r="AS81" s="77"/>
      <c r="AT81" s="77"/>
      <c r="AU81" s="77"/>
      <c r="AV81" s="77"/>
      <c r="AW81" s="77"/>
      <c r="AX81" s="78"/>
    </row>
    <row r="82" spans="1:60" ht="22.15" hidden="1" customHeight="1" x14ac:dyDescent="0.15">
      <c r="A82" s="673" t="s">
        <v>55</v>
      </c>
      <c r="B82" s="666" t="s">
        <v>52</v>
      </c>
      <c r="C82" s="667"/>
      <c r="D82" s="667"/>
      <c r="E82" s="667"/>
      <c r="F82" s="668"/>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390</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2.15" hidden="1" customHeight="1" x14ac:dyDescent="0.15">
      <c r="A83" s="674"/>
      <c r="B83" s="669"/>
      <c r="C83" s="495"/>
      <c r="D83" s="495"/>
      <c r="E83" s="495"/>
      <c r="F83" s="496"/>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2.15" hidden="1" customHeight="1" x14ac:dyDescent="0.15">
      <c r="A84" s="674"/>
      <c r="B84" s="669"/>
      <c r="C84" s="495"/>
      <c r="D84" s="495"/>
      <c r="E84" s="495"/>
      <c r="F84" s="496"/>
      <c r="G84" s="676"/>
      <c r="H84" s="676"/>
      <c r="I84" s="676"/>
      <c r="J84" s="676"/>
      <c r="K84" s="676"/>
      <c r="L84" s="676"/>
      <c r="M84" s="676"/>
      <c r="N84" s="676"/>
      <c r="O84" s="676"/>
      <c r="P84" s="676"/>
      <c r="Q84" s="676"/>
      <c r="R84" s="676"/>
      <c r="S84" s="676"/>
      <c r="T84" s="676"/>
      <c r="U84" s="676"/>
      <c r="V84" s="676"/>
      <c r="W84" s="676"/>
      <c r="X84" s="676"/>
      <c r="Y84" s="676"/>
      <c r="Z84" s="676"/>
      <c r="AA84" s="677"/>
      <c r="AB84" s="732"/>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733"/>
    </row>
    <row r="85" spans="1:60" ht="22.15" hidden="1" customHeight="1" x14ac:dyDescent="0.15">
      <c r="A85" s="674"/>
      <c r="B85" s="669"/>
      <c r="C85" s="495"/>
      <c r="D85" s="495"/>
      <c r="E85" s="495"/>
      <c r="F85" s="496"/>
      <c r="G85" s="678"/>
      <c r="H85" s="678"/>
      <c r="I85" s="678"/>
      <c r="J85" s="678"/>
      <c r="K85" s="678"/>
      <c r="L85" s="678"/>
      <c r="M85" s="678"/>
      <c r="N85" s="678"/>
      <c r="O85" s="678"/>
      <c r="P85" s="678"/>
      <c r="Q85" s="678"/>
      <c r="R85" s="678"/>
      <c r="S85" s="678"/>
      <c r="T85" s="678"/>
      <c r="U85" s="678"/>
      <c r="V85" s="678"/>
      <c r="W85" s="678"/>
      <c r="X85" s="678"/>
      <c r="Y85" s="678"/>
      <c r="Z85" s="678"/>
      <c r="AA85" s="679"/>
      <c r="AB85" s="734"/>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735"/>
      <c r="AY85" s="5"/>
      <c r="AZ85" s="5"/>
      <c r="BA85" s="5"/>
      <c r="BB85" s="5"/>
      <c r="BC85" s="5"/>
    </row>
    <row r="86" spans="1:60" ht="22.15" hidden="1" customHeight="1" x14ac:dyDescent="0.15">
      <c r="A86" s="674"/>
      <c r="B86" s="670"/>
      <c r="C86" s="671"/>
      <c r="D86" s="671"/>
      <c r="E86" s="671"/>
      <c r="F86" s="672"/>
      <c r="G86" s="680"/>
      <c r="H86" s="680"/>
      <c r="I86" s="680"/>
      <c r="J86" s="680"/>
      <c r="K86" s="680"/>
      <c r="L86" s="680"/>
      <c r="M86" s="680"/>
      <c r="N86" s="680"/>
      <c r="O86" s="680"/>
      <c r="P86" s="680"/>
      <c r="Q86" s="680"/>
      <c r="R86" s="680"/>
      <c r="S86" s="680"/>
      <c r="T86" s="680"/>
      <c r="U86" s="680"/>
      <c r="V86" s="680"/>
      <c r="W86" s="680"/>
      <c r="X86" s="680"/>
      <c r="Y86" s="680"/>
      <c r="Z86" s="680"/>
      <c r="AA86" s="681"/>
      <c r="AB86" s="736"/>
      <c r="AC86" s="680"/>
      <c r="AD86" s="680"/>
      <c r="AE86" s="680"/>
      <c r="AF86" s="680"/>
      <c r="AG86" s="680"/>
      <c r="AH86" s="680"/>
      <c r="AI86" s="680"/>
      <c r="AJ86" s="680"/>
      <c r="AK86" s="680"/>
      <c r="AL86" s="680"/>
      <c r="AM86" s="680"/>
      <c r="AN86" s="680"/>
      <c r="AO86" s="680"/>
      <c r="AP86" s="680"/>
      <c r="AQ86" s="678"/>
      <c r="AR86" s="678"/>
      <c r="AS86" s="678"/>
      <c r="AT86" s="678"/>
      <c r="AU86" s="680"/>
      <c r="AV86" s="680"/>
      <c r="AW86" s="680"/>
      <c r="AX86" s="737"/>
      <c r="AY86" s="5"/>
      <c r="AZ86" s="5"/>
      <c r="BA86" s="5"/>
      <c r="BB86" s="5"/>
      <c r="BC86" s="5"/>
      <c r="BD86" s="5"/>
      <c r="BE86" s="5"/>
      <c r="BF86" s="5"/>
      <c r="BG86" s="5"/>
      <c r="BH86" s="5"/>
    </row>
    <row r="87" spans="1:60" ht="18.75" hidden="1" customHeight="1" x14ac:dyDescent="0.15">
      <c r="A87" s="674"/>
      <c r="B87" s="495" t="s">
        <v>53</v>
      </c>
      <c r="C87" s="495"/>
      <c r="D87" s="495"/>
      <c r="E87" s="495"/>
      <c r="F87" s="496"/>
      <c r="G87" s="196" t="s">
        <v>39</v>
      </c>
      <c r="H87" s="197"/>
      <c r="I87" s="197"/>
      <c r="J87" s="197"/>
      <c r="K87" s="197"/>
      <c r="L87" s="197"/>
      <c r="M87" s="197"/>
      <c r="N87" s="197"/>
      <c r="O87" s="198"/>
      <c r="P87" s="202" t="s">
        <v>41</v>
      </c>
      <c r="Q87" s="197"/>
      <c r="R87" s="197"/>
      <c r="S87" s="197"/>
      <c r="T87" s="197"/>
      <c r="U87" s="197"/>
      <c r="V87" s="197"/>
      <c r="W87" s="197"/>
      <c r="X87" s="198"/>
      <c r="Y87" s="480"/>
      <c r="Z87" s="481"/>
      <c r="AA87" s="482"/>
      <c r="AB87" s="207" t="s">
        <v>6</v>
      </c>
      <c r="AC87" s="208"/>
      <c r="AD87" s="209"/>
      <c r="AE87" s="213" t="s">
        <v>377</v>
      </c>
      <c r="AF87" s="213"/>
      <c r="AG87" s="213"/>
      <c r="AH87" s="213"/>
      <c r="AI87" s="213" t="s">
        <v>378</v>
      </c>
      <c r="AJ87" s="213"/>
      <c r="AK87" s="213"/>
      <c r="AL87" s="213"/>
      <c r="AM87" s="213" t="s">
        <v>379</v>
      </c>
      <c r="AN87" s="213"/>
      <c r="AO87" s="213"/>
      <c r="AP87" s="207"/>
      <c r="AQ87" s="215" t="s">
        <v>59</v>
      </c>
      <c r="AR87" s="216"/>
      <c r="AS87" s="216"/>
      <c r="AT87" s="217"/>
      <c r="AU87" s="197" t="s">
        <v>46</v>
      </c>
      <c r="AV87" s="197"/>
      <c r="AW87" s="197"/>
      <c r="AX87" s="218"/>
    </row>
    <row r="88" spans="1:60" ht="18.75" hidden="1" customHeight="1" x14ac:dyDescent="0.15">
      <c r="A88" s="674"/>
      <c r="B88" s="495"/>
      <c r="C88" s="495"/>
      <c r="D88" s="495"/>
      <c r="E88" s="495"/>
      <c r="F88" s="496"/>
      <c r="G88" s="199"/>
      <c r="H88" s="200"/>
      <c r="I88" s="200"/>
      <c r="J88" s="200"/>
      <c r="K88" s="200"/>
      <c r="L88" s="200"/>
      <c r="M88" s="200"/>
      <c r="N88" s="200"/>
      <c r="O88" s="201"/>
      <c r="P88" s="203"/>
      <c r="Q88" s="200"/>
      <c r="R88" s="200"/>
      <c r="S88" s="200"/>
      <c r="T88" s="200"/>
      <c r="U88" s="200"/>
      <c r="V88" s="200"/>
      <c r="W88" s="200"/>
      <c r="X88" s="201"/>
      <c r="Y88" s="480"/>
      <c r="Z88" s="481"/>
      <c r="AA88" s="482"/>
      <c r="AB88" s="210"/>
      <c r="AC88" s="211"/>
      <c r="AD88" s="212"/>
      <c r="AE88" s="214"/>
      <c r="AF88" s="214"/>
      <c r="AG88" s="214"/>
      <c r="AH88" s="214"/>
      <c r="AI88" s="214"/>
      <c r="AJ88" s="214"/>
      <c r="AK88" s="214"/>
      <c r="AL88" s="214"/>
      <c r="AM88" s="214"/>
      <c r="AN88" s="214"/>
      <c r="AO88" s="214"/>
      <c r="AP88" s="210"/>
      <c r="AQ88" s="479"/>
      <c r="AR88" s="223"/>
      <c r="AS88" s="221" t="s">
        <v>60</v>
      </c>
      <c r="AT88" s="222"/>
      <c r="AU88" s="223"/>
      <c r="AV88" s="223"/>
      <c r="AW88" s="200" t="s">
        <v>56</v>
      </c>
      <c r="AX88" s="224"/>
    </row>
    <row r="89" spans="1:60" ht="23.25" hidden="1" customHeight="1" x14ac:dyDescent="0.15">
      <c r="A89" s="674"/>
      <c r="B89" s="495"/>
      <c r="C89" s="495"/>
      <c r="D89" s="495"/>
      <c r="E89" s="495"/>
      <c r="F89" s="496"/>
      <c r="G89" s="483"/>
      <c r="H89" s="96"/>
      <c r="I89" s="96"/>
      <c r="J89" s="96"/>
      <c r="K89" s="96"/>
      <c r="L89" s="96"/>
      <c r="M89" s="96"/>
      <c r="N89" s="96"/>
      <c r="O89" s="181"/>
      <c r="P89" s="96"/>
      <c r="Q89" s="485"/>
      <c r="R89" s="485"/>
      <c r="S89" s="485"/>
      <c r="T89" s="485"/>
      <c r="U89" s="485"/>
      <c r="V89" s="485"/>
      <c r="W89" s="485"/>
      <c r="X89" s="486"/>
      <c r="Y89" s="489" t="s">
        <v>40</v>
      </c>
      <c r="Z89" s="490"/>
      <c r="AA89" s="491"/>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74"/>
      <c r="B90" s="495"/>
      <c r="C90" s="495"/>
      <c r="D90" s="495"/>
      <c r="E90" s="495"/>
      <c r="F90" s="496"/>
      <c r="G90" s="484"/>
      <c r="H90" s="99"/>
      <c r="I90" s="99"/>
      <c r="J90" s="99"/>
      <c r="K90" s="99"/>
      <c r="L90" s="99"/>
      <c r="M90" s="99"/>
      <c r="N90" s="99"/>
      <c r="O90" s="182"/>
      <c r="P90" s="487"/>
      <c r="Q90" s="487"/>
      <c r="R90" s="487"/>
      <c r="S90" s="487"/>
      <c r="T90" s="487"/>
      <c r="U90" s="487"/>
      <c r="V90" s="487"/>
      <c r="W90" s="487"/>
      <c r="X90" s="488"/>
      <c r="Y90" s="499" t="s">
        <v>32</v>
      </c>
      <c r="Z90" s="454"/>
      <c r="AA90" s="455"/>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74"/>
      <c r="B91" s="495"/>
      <c r="C91" s="495"/>
      <c r="D91" s="495"/>
      <c r="E91" s="495"/>
      <c r="F91" s="496"/>
      <c r="G91" s="484"/>
      <c r="H91" s="99"/>
      <c r="I91" s="99"/>
      <c r="J91" s="99"/>
      <c r="K91" s="99"/>
      <c r="L91" s="99"/>
      <c r="M91" s="99"/>
      <c r="N91" s="99"/>
      <c r="O91" s="182"/>
      <c r="P91" s="487"/>
      <c r="Q91" s="487"/>
      <c r="R91" s="487"/>
      <c r="S91" s="487"/>
      <c r="T91" s="487"/>
      <c r="U91" s="487"/>
      <c r="V91" s="487"/>
      <c r="W91" s="487"/>
      <c r="X91" s="488"/>
      <c r="Y91" s="202" t="s">
        <v>8</v>
      </c>
      <c r="Z91" s="197"/>
      <c r="AA91" s="198"/>
      <c r="AB91" s="500" t="s">
        <v>9</v>
      </c>
      <c r="AC91" s="500"/>
      <c r="AD91" s="500"/>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74"/>
      <c r="B92" s="666" t="s">
        <v>53</v>
      </c>
      <c r="C92" s="667"/>
      <c r="D92" s="667"/>
      <c r="E92" s="667"/>
      <c r="F92" s="668"/>
      <c r="G92" s="196" t="s">
        <v>39</v>
      </c>
      <c r="H92" s="197"/>
      <c r="I92" s="197"/>
      <c r="J92" s="197"/>
      <c r="K92" s="197"/>
      <c r="L92" s="197"/>
      <c r="M92" s="197"/>
      <c r="N92" s="197"/>
      <c r="O92" s="198"/>
      <c r="P92" s="202" t="s">
        <v>41</v>
      </c>
      <c r="Q92" s="197"/>
      <c r="R92" s="197"/>
      <c r="S92" s="197"/>
      <c r="T92" s="197"/>
      <c r="U92" s="197"/>
      <c r="V92" s="197"/>
      <c r="W92" s="197"/>
      <c r="X92" s="198"/>
      <c r="Y92" s="480"/>
      <c r="Z92" s="481"/>
      <c r="AA92" s="482"/>
      <c r="AB92" s="207" t="s">
        <v>6</v>
      </c>
      <c r="AC92" s="208"/>
      <c r="AD92" s="209"/>
      <c r="AE92" s="213" t="s">
        <v>377</v>
      </c>
      <c r="AF92" s="213"/>
      <c r="AG92" s="213"/>
      <c r="AH92" s="213"/>
      <c r="AI92" s="213" t="s">
        <v>378</v>
      </c>
      <c r="AJ92" s="213"/>
      <c r="AK92" s="213"/>
      <c r="AL92" s="213"/>
      <c r="AM92" s="213" t="s">
        <v>379</v>
      </c>
      <c r="AN92" s="213"/>
      <c r="AO92" s="213"/>
      <c r="AP92" s="207"/>
      <c r="AQ92" s="215" t="s">
        <v>59</v>
      </c>
      <c r="AR92" s="216"/>
      <c r="AS92" s="216"/>
      <c r="AT92" s="217"/>
      <c r="AU92" s="197" t="s">
        <v>46</v>
      </c>
      <c r="AV92" s="197"/>
      <c r="AW92" s="197"/>
      <c r="AX92" s="218"/>
    </row>
    <row r="93" spans="1:60" ht="18.75" hidden="1" customHeight="1" x14ac:dyDescent="0.15">
      <c r="A93" s="674"/>
      <c r="B93" s="669"/>
      <c r="C93" s="495"/>
      <c r="D93" s="495"/>
      <c r="E93" s="495"/>
      <c r="F93" s="496"/>
      <c r="G93" s="199"/>
      <c r="H93" s="200"/>
      <c r="I93" s="200"/>
      <c r="J93" s="200"/>
      <c r="K93" s="200"/>
      <c r="L93" s="200"/>
      <c r="M93" s="200"/>
      <c r="N93" s="200"/>
      <c r="O93" s="201"/>
      <c r="P93" s="203"/>
      <c r="Q93" s="200"/>
      <c r="R93" s="200"/>
      <c r="S93" s="200"/>
      <c r="T93" s="200"/>
      <c r="U93" s="200"/>
      <c r="V93" s="200"/>
      <c r="W93" s="200"/>
      <c r="X93" s="201"/>
      <c r="Y93" s="480"/>
      <c r="Z93" s="481"/>
      <c r="AA93" s="482"/>
      <c r="AB93" s="210"/>
      <c r="AC93" s="211"/>
      <c r="AD93" s="212"/>
      <c r="AE93" s="214"/>
      <c r="AF93" s="214"/>
      <c r="AG93" s="214"/>
      <c r="AH93" s="214"/>
      <c r="AI93" s="214"/>
      <c r="AJ93" s="214"/>
      <c r="AK93" s="214"/>
      <c r="AL93" s="214"/>
      <c r="AM93" s="214"/>
      <c r="AN93" s="214"/>
      <c r="AO93" s="214"/>
      <c r="AP93" s="210"/>
      <c r="AQ93" s="479"/>
      <c r="AR93" s="223"/>
      <c r="AS93" s="221" t="s">
        <v>60</v>
      </c>
      <c r="AT93" s="222"/>
      <c r="AU93" s="223"/>
      <c r="AV93" s="223"/>
      <c r="AW93" s="200" t="s">
        <v>56</v>
      </c>
      <c r="AX93" s="224"/>
    </row>
    <row r="94" spans="1:60" ht="23.25" hidden="1" customHeight="1" x14ac:dyDescent="0.15">
      <c r="A94" s="674"/>
      <c r="B94" s="669"/>
      <c r="C94" s="495"/>
      <c r="D94" s="495"/>
      <c r="E94" s="495"/>
      <c r="F94" s="496"/>
      <c r="G94" s="483"/>
      <c r="H94" s="96"/>
      <c r="I94" s="96"/>
      <c r="J94" s="96"/>
      <c r="K94" s="96"/>
      <c r="L94" s="96"/>
      <c r="M94" s="96"/>
      <c r="N94" s="96"/>
      <c r="O94" s="181"/>
      <c r="P94" s="96"/>
      <c r="Q94" s="485"/>
      <c r="R94" s="485"/>
      <c r="S94" s="485"/>
      <c r="T94" s="485"/>
      <c r="U94" s="485"/>
      <c r="V94" s="485"/>
      <c r="W94" s="485"/>
      <c r="X94" s="486"/>
      <c r="Y94" s="489" t="s">
        <v>40</v>
      </c>
      <c r="Z94" s="490"/>
      <c r="AA94" s="491"/>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74"/>
      <c r="B95" s="669"/>
      <c r="C95" s="495"/>
      <c r="D95" s="495"/>
      <c r="E95" s="495"/>
      <c r="F95" s="496"/>
      <c r="G95" s="484"/>
      <c r="H95" s="99"/>
      <c r="I95" s="99"/>
      <c r="J95" s="99"/>
      <c r="K95" s="99"/>
      <c r="L95" s="99"/>
      <c r="M95" s="99"/>
      <c r="N95" s="99"/>
      <c r="O95" s="182"/>
      <c r="P95" s="487"/>
      <c r="Q95" s="487"/>
      <c r="R95" s="487"/>
      <c r="S95" s="487"/>
      <c r="T95" s="487"/>
      <c r="U95" s="487"/>
      <c r="V95" s="487"/>
      <c r="W95" s="487"/>
      <c r="X95" s="488"/>
      <c r="Y95" s="499" t="s">
        <v>32</v>
      </c>
      <c r="Z95" s="454"/>
      <c r="AA95" s="455"/>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74"/>
      <c r="B96" s="670"/>
      <c r="C96" s="671"/>
      <c r="D96" s="671"/>
      <c r="E96" s="671"/>
      <c r="F96" s="672"/>
      <c r="G96" s="484"/>
      <c r="H96" s="99"/>
      <c r="I96" s="99"/>
      <c r="J96" s="99"/>
      <c r="K96" s="99"/>
      <c r="L96" s="99"/>
      <c r="M96" s="99"/>
      <c r="N96" s="99"/>
      <c r="O96" s="182"/>
      <c r="P96" s="487"/>
      <c r="Q96" s="487"/>
      <c r="R96" s="487"/>
      <c r="S96" s="487"/>
      <c r="T96" s="487"/>
      <c r="U96" s="487"/>
      <c r="V96" s="487"/>
      <c r="W96" s="487"/>
      <c r="X96" s="488"/>
      <c r="Y96" s="202" t="s">
        <v>8</v>
      </c>
      <c r="Z96" s="197"/>
      <c r="AA96" s="198"/>
      <c r="AB96" s="500" t="s">
        <v>9</v>
      </c>
      <c r="AC96" s="500"/>
      <c r="AD96" s="500"/>
      <c r="AE96" s="153"/>
      <c r="AF96" s="154"/>
      <c r="AG96" s="154"/>
      <c r="AH96" s="154"/>
      <c r="AI96" s="153"/>
      <c r="AJ96" s="154"/>
      <c r="AK96" s="154"/>
      <c r="AL96" s="154"/>
      <c r="AM96" s="153"/>
      <c r="AN96" s="154"/>
      <c r="AO96" s="154"/>
      <c r="AP96" s="154"/>
      <c r="AQ96" s="728"/>
      <c r="AR96" s="729"/>
      <c r="AS96" s="729"/>
      <c r="AT96" s="730"/>
      <c r="AU96" s="154"/>
      <c r="AV96" s="154"/>
      <c r="AW96" s="154"/>
      <c r="AX96" s="731"/>
    </row>
    <row r="97" spans="1:50" ht="18.75" hidden="1" customHeight="1" x14ac:dyDescent="0.15">
      <c r="A97" s="674"/>
      <c r="B97" s="495" t="s">
        <v>53</v>
      </c>
      <c r="C97" s="495"/>
      <c r="D97" s="495"/>
      <c r="E97" s="495"/>
      <c r="F97" s="496"/>
      <c r="G97" s="196" t="s">
        <v>39</v>
      </c>
      <c r="H97" s="197"/>
      <c r="I97" s="197"/>
      <c r="J97" s="197"/>
      <c r="K97" s="197"/>
      <c r="L97" s="197"/>
      <c r="M97" s="197"/>
      <c r="N97" s="197"/>
      <c r="O97" s="198"/>
      <c r="P97" s="202" t="s">
        <v>41</v>
      </c>
      <c r="Q97" s="197"/>
      <c r="R97" s="197"/>
      <c r="S97" s="197"/>
      <c r="T97" s="197"/>
      <c r="U97" s="197"/>
      <c r="V97" s="197"/>
      <c r="W97" s="197"/>
      <c r="X97" s="198"/>
      <c r="Y97" s="480"/>
      <c r="Z97" s="481"/>
      <c r="AA97" s="482"/>
      <c r="AB97" s="207" t="s">
        <v>6</v>
      </c>
      <c r="AC97" s="208"/>
      <c r="AD97" s="209"/>
      <c r="AE97" s="213" t="s">
        <v>377</v>
      </c>
      <c r="AF97" s="213"/>
      <c r="AG97" s="213"/>
      <c r="AH97" s="213"/>
      <c r="AI97" s="213" t="s">
        <v>378</v>
      </c>
      <c r="AJ97" s="213"/>
      <c r="AK97" s="213"/>
      <c r="AL97" s="213"/>
      <c r="AM97" s="213" t="s">
        <v>379</v>
      </c>
      <c r="AN97" s="213"/>
      <c r="AO97" s="213"/>
      <c r="AP97" s="207"/>
      <c r="AQ97" s="215" t="s">
        <v>59</v>
      </c>
      <c r="AR97" s="216"/>
      <c r="AS97" s="216"/>
      <c r="AT97" s="217"/>
      <c r="AU97" s="197" t="s">
        <v>46</v>
      </c>
      <c r="AV97" s="197"/>
      <c r="AW97" s="197"/>
      <c r="AX97" s="218"/>
    </row>
    <row r="98" spans="1:50" ht="18.75" hidden="1" customHeight="1" x14ac:dyDescent="0.15">
      <c r="A98" s="674"/>
      <c r="B98" s="495"/>
      <c r="C98" s="495"/>
      <c r="D98" s="495"/>
      <c r="E98" s="495"/>
      <c r="F98" s="496"/>
      <c r="G98" s="199"/>
      <c r="H98" s="200"/>
      <c r="I98" s="200"/>
      <c r="J98" s="200"/>
      <c r="K98" s="200"/>
      <c r="L98" s="200"/>
      <c r="M98" s="200"/>
      <c r="N98" s="200"/>
      <c r="O98" s="201"/>
      <c r="P98" s="203"/>
      <c r="Q98" s="200"/>
      <c r="R98" s="200"/>
      <c r="S98" s="200"/>
      <c r="T98" s="200"/>
      <c r="U98" s="200"/>
      <c r="V98" s="200"/>
      <c r="W98" s="200"/>
      <c r="X98" s="201"/>
      <c r="Y98" s="480"/>
      <c r="Z98" s="481"/>
      <c r="AA98" s="482"/>
      <c r="AB98" s="210"/>
      <c r="AC98" s="211"/>
      <c r="AD98" s="212"/>
      <c r="AE98" s="214"/>
      <c r="AF98" s="214"/>
      <c r="AG98" s="214"/>
      <c r="AH98" s="214"/>
      <c r="AI98" s="214"/>
      <c r="AJ98" s="214"/>
      <c r="AK98" s="214"/>
      <c r="AL98" s="214"/>
      <c r="AM98" s="214"/>
      <c r="AN98" s="214"/>
      <c r="AO98" s="214"/>
      <c r="AP98" s="210"/>
      <c r="AQ98" s="479"/>
      <c r="AR98" s="223"/>
      <c r="AS98" s="221" t="s">
        <v>60</v>
      </c>
      <c r="AT98" s="222"/>
      <c r="AU98" s="223"/>
      <c r="AV98" s="223"/>
      <c r="AW98" s="200" t="s">
        <v>56</v>
      </c>
      <c r="AX98" s="224"/>
    </row>
    <row r="99" spans="1:50" ht="23.25" hidden="1" customHeight="1" x14ac:dyDescent="0.15">
      <c r="A99" s="674"/>
      <c r="B99" s="495"/>
      <c r="C99" s="495"/>
      <c r="D99" s="495"/>
      <c r="E99" s="495"/>
      <c r="F99" s="496"/>
      <c r="G99" s="483"/>
      <c r="H99" s="96"/>
      <c r="I99" s="96"/>
      <c r="J99" s="96"/>
      <c r="K99" s="96"/>
      <c r="L99" s="96"/>
      <c r="M99" s="96"/>
      <c r="N99" s="96"/>
      <c r="O99" s="181"/>
      <c r="P99" s="96"/>
      <c r="Q99" s="485"/>
      <c r="R99" s="485"/>
      <c r="S99" s="485"/>
      <c r="T99" s="485"/>
      <c r="U99" s="485"/>
      <c r="V99" s="485"/>
      <c r="W99" s="485"/>
      <c r="X99" s="486"/>
      <c r="Y99" s="489" t="s">
        <v>40</v>
      </c>
      <c r="Z99" s="490"/>
      <c r="AA99" s="491"/>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74"/>
      <c r="B100" s="495"/>
      <c r="C100" s="495"/>
      <c r="D100" s="495"/>
      <c r="E100" s="495"/>
      <c r="F100" s="496"/>
      <c r="G100" s="484"/>
      <c r="H100" s="99"/>
      <c r="I100" s="99"/>
      <c r="J100" s="99"/>
      <c r="K100" s="99"/>
      <c r="L100" s="99"/>
      <c r="M100" s="99"/>
      <c r="N100" s="99"/>
      <c r="O100" s="182"/>
      <c r="P100" s="487"/>
      <c r="Q100" s="487"/>
      <c r="R100" s="487"/>
      <c r="S100" s="487"/>
      <c r="T100" s="487"/>
      <c r="U100" s="487"/>
      <c r="V100" s="487"/>
      <c r="W100" s="487"/>
      <c r="X100" s="488"/>
      <c r="Y100" s="499" t="s">
        <v>32</v>
      </c>
      <c r="Z100" s="454"/>
      <c r="AA100" s="455"/>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75"/>
      <c r="B101" s="497"/>
      <c r="C101" s="497"/>
      <c r="D101" s="497"/>
      <c r="E101" s="497"/>
      <c r="F101" s="498"/>
      <c r="G101" s="691"/>
      <c r="H101" s="692"/>
      <c r="I101" s="692"/>
      <c r="J101" s="692"/>
      <c r="K101" s="692"/>
      <c r="L101" s="692"/>
      <c r="M101" s="692"/>
      <c r="N101" s="692"/>
      <c r="O101" s="693"/>
      <c r="P101" s="694"/>
      <c r="Q101" s="694"/>
      <c r="R101" s="694"/>
      <c r="S101" s="694"/>
      <c r="T101" s="694"/>
      <c r="U101" s="694"/>
      <c r="V101" s="694"/>
      <c r="W101" s="694"/>
      <c r="X101" s="695"/>
      <c r="Y101" s="696" t="s">
        <v>8</v>
      </c>
      <c r="Z101" s="697"/>
      <c r="AA101" s="698"/>
      <c r="AB101" s="459" t="s">
        <v>9</v>
      </c>
      <c r="AC101" s="459"/>
      <c r="AD101" s="459"/>
      <c r="AE101" s="460"/>
      <c r="AF101" s="461"/>
      <c r="AG101" s="461"/>
      <c r="AH101" s="461"/>
      <c r="AI101" s="460"/>
      <c r="AJ101" s="461"/>
      <c r="AK101" s="461"/>
      <c r="AL101" s="461"/>
      <c r="AM101" s="460"/>
      <c r="AN101" s="461"/>
      <c r="AO101" s="461"/>
      <c r="AP101" s="461"/>
      <c r="AQ101" s="492"/>
      <c r="AR101" s="493"/>
      <c r="AS101" s="493"/>
      <c r="AT101" s="494"/>
      <c r="AU101" s="461"/>
      <c r="AV101" s="461"/>
      <c r="AW101" s="461"/>
      <c r="AX101" s="501"/>
    </row>
    <row r="102" spans="1:50" ht="31.5" customHeight="1" x14ac:dyDescent="0.15">
      <c r="A102" s="682" t="s">
        <v>223</v>
      </c>
      <c r="B102" s="683"/>
      <c r="C102" s="683"/>
      <c r="D102" s="683"/>
      <c r="E102" s="683"/>
      <c r="F102" s="684"/>
      <c r="G102" s="685" t="s">
        <v>38</v>
      </c>
      <c r="H102" s="685"/>
      <c r="I102" s="685"/>
      <c r="J102" s="685"/>
      <c r="K102" s="685"/>
      <c r="L102" s="685"/>
      <c r="M102" s="685"/>
      <c r="N102" s="685"/>
      <c r="O102" s="685"/>
      <c r="P102" s="685"/>
      <c r="Q102" s="685"/>
      <c r="R102" s="685"/>
      <c r="S102" s="685"/>
      <c r="T102" s="685"/>
      <c r="U102" s="685"/>
      <c r="V102" s="685"/>
      <c r="W102" s="685"/>
      <c r="X102" s="686"/>
      <c r="Y102" s="687"/>
      <c r="Z102" s="688"/>
      <c r="AA102" s="689"/>
      <c r="AB102" s="690" t="s">
        <v>6</v>
      </c>
      <c r="AC102" s="690"/>
      <c r="AD102" s="690"/>
      <c r="AE102" s="471" t="s">
        <v>377</v>
      </c>
      <c r="AF102" s="472"/>
      <c r="AG102" s="472"/>
      <c r="AH102" s="473"/>
      <c r="AI102" s="471" t="s">
        <v>378</v>
      </c>
      <c r="AJ102" s="472"/>
      <c r="AK102" s="472"/>
      <c r="AL102" s="473"/>
      <c r="AM102" s="471" t="s">
        <v>379</v>
      </c>
      <c r="AN102" s="472"/>
      <c r="AO102" s="472"/>
      <c r="AP102" s="473"/>
      <c r="AQ102" s="149" t="s">
        <v>391</v>
      </c>
      <c r="AR102" s="150"/>
      <c r="AS102" s="150"/>
      <c r="AT102" s="151"/>
      <c r="AU102" s="149" t="s">
        <v>392</v>
      </c>
      <c r="AV102" s="150"/>
      <c r="AW102" s="150"/>
      <c r="AX102" s="152"/>
    </row>
    <row r="103" spans="1:50" ht="23.25" customHeight="1" x14ac:dyDescent="0.15">
      <c r="A103" s="448"/>
      <c r="B103" s="449"/>
      <c r="C103" s="449"/>
      <c r="D103" s="449"/>
      <c r="E103" s="449"/>
      <c r="F103" s="450"/>
      <c r="G103" s="96" t="s">
        <v>531</v>
      </c>
      <c r="H103" s="96"/>
      <c r="I103" s="96"/>
      <c r="J103" s="96"/>
      <c r="K103" s="96"/>
      <c r="L103" s="96"/>
      <c r="M103" s="96"/>
      <c r="N103" s="96"/>
      <c r="O103" s="96"/>
      <c r="P103" s="96"/>
      <c r="Q103" s="96"/>
      <c r="R103" s="96"/>
      <c r="S103" s="96"/>
      <c r="T103" s="96"/>
      <c r="U103" s="96"/>
      <c r="V103" s="96"/>
      <c r="W103" s="96"/>
      <c r="X103" s="181"/>
      <c r="Y103" s="474" t="s">
        <v>33</v>
      </c>
      <c r="Z103" s="475"/>
      <c r="AA103" s="476"/>
      <c r="AB103" s="158" t="s">
        <v>530</v>
      </c>
      <c r="AC103" s="158"/>
      <c r="AD103" s="158"/>
      <c r="AE103" s="134">
        <v>17</v>
      </c>
      <c r="AF103" s="135"/>
      <c r="AG103" s="135"/>
      <c r="AH103" s="136"/>
      <c r="AI103" s="134">
        <v>18</v>
      </c>
      <c r="AJ103" s="135"/>
      <c r="AK103" s="135"/>
      <c r="AL103" s="136"/>
      <c r="AM103" s="134">
        <v>18</v>
      </c>
      <c r="AN103" s="135"/>
      <c r="AO103" s="135"/>
      <c r="AP103" s="136"/>
      <c r="AQ103" s="134"/>
      <c r="AR103" s="135"/>
      <c r="AS103" s="135"/>
      <c r="AT103" s="136"/>
      <c r="AU103" s="134"/>
      <c r="AV103" s="135"/>
      <c r="AW103" s="135"/>
      <c r="AX103" s="136"/>
    </row>
    <row r="104" spans="1:50" ht="23.25" customHeight="1" x14ac:dyDescent="0.15">
      <c r="A104" s="451"/>
      <c r="B104" s="452"/>
      <c r="C104" s="452"/>
      <c r="D104" s="452"/>
      <c r="E104" s="452"/>
      <c r="F104" s="453"/>
      <c r="G104" s="102"/>
      <c r="H104" s="102"/>
      <c r="I104" s="102"/>
      <c r="J104" s="102"/>
      <c r="K104" s="102"/>
      <c r="L104" s="102"/>
      <c r="M104" s="102"/>
      <c r="N104" s="102"/>
      <c r="O104" s="102"/>
      <c r="P104" s="102"/>
      <c r="Q104" s="102"/>
      <c r="R104" s="102"/>
      <c r="S104" s="102"/>
      <c r="T104" s="102"/>
      <c r="U104" s="102"/>
      <c r="V104" s="102"/>
      <c r="W104" s="102"/>
      <c r="X104" s="183"/>
      <c r="Y104" s="465" t="s">
        <v>224</v>
      </c>
      <c r="Z104" s="477"/>
      <c r="AA104" s="478"/>
      <c r="AB104" s="158" t="s">
        <v>530</v>
      </c>
      <c r="AC104" s="158"/>
      <c r="AD104" s="158"/>
      <c r="AE104" s="420">
        <v>17</v>
      </c>
      <c r="AF104" s="420"/>
      <c r="AG104" s="420"/>
      <c r="AH104" s="420"/>
      <c r="AI104" s="420">
        <v>18</v>
      </c>
      <c r="AJ104" s="420"/>
      <c r="AK104" s="420"/>
      <c r="AL104" s="420"/>
      <c r="AM104" s="420">
        <v>18</v>
      </c>
      <c r="AN104" s="420"/>
      <c r="AO104" s="420"/>
      <c r="AP104" s="420"/>
      <c r="AQ104" s="153">
        <v>18</v>
      </c>
      <c r="AR104" s="154"/>
      <c r="AS104" s="154"/>
      <c r="AT104" s="155"/>
      <c r="AU104" s="134"/>
      <c r="AV104" s="135"/>
      <c r="AW104" s="135"/>
      <c r="AX104" s="136"/>
    </row>
    <row r="105" spans="1:50" ht="31.5" hidden="1" customHeight="1" x14ac:dyDescent="0.15">
      <c r="A105" s="445" t="s">
        <v>223</v>
      </c>
      <c r="B105" s="446"/>
      <c r="C105" s="446"/>
      <c r="D105" s="446"/>
      <c r="E105" s="446"/>
      <c r="F105" s="447"/>
      <c r="G105" s="454" t="s">
        <v>38</v>
      </c>
      <c r="H105" s="454"/>
      <c r="I105" s="454"/>
      <c r="J105" s="454"/>
      <c r="K105" s="454"/>
      <c r="L105" s="454"/>
      <c r="M105" s="454"/>
      <c r="N105" s="454"/>
      <c r="O105" s="454"/>
      <c r="P105" s="454"/>
      <c r="Q105" s="454"/>
      <c r="R105" s="454"/>
      <c r="S105" s="454"/>
      <c r="T105" s="454"/>
      <c r="U105" s="454"/>
      <c r="V105" s="454"/>
      <c r="W105" s="454"/>
      <c r="X105" s="455"/>
      <c r="Y105" s="204"/>
      <c r="Z105" s="205"/>
      <c r="AA105" s="206"/>
      <c r="AB105" s="162" t="s">
        <v>6</v>
      </c>
      <c r="AC105" s="163"/>
      <c r="AD105" s="164"/>
      <c r="AE105" s="162" t="s">
        <v>377</v>
      </c>
      <c r="AF105" s="163"/>
      <c r="AG105" s="163"/>
      <c r="AH105" s="164"/>
      <c r="AI105" s="162" t="s">
        <v>348</v>
      </c>
      <c r="AJ105" s="163"/>
      <c r="AK105" s="163"/>
      <c r="AL105" s="164"/>
      <c r="AM105" s="162" t="s">
        <v>379</v>
      </c>
      <c r="AN105" s="163"/>
      <c r="AO105" s="163"/>
      <c r="AP105" s="164"/>
      <c r="AQ105" s="80" t="s">
        <v>391</v>
      </c>
      <c r="AR105" s="81"/>
      <c r="AS105" s="81"/>
      <c r="AT105" s="82"/>
      <c r="AU105" s="80" t="s">
        <v>392</v>
      </c>
      <c r="AV105" s="81"/>
      <c r="AW105" s="81"/>
      <c r="AX105" s="83"/>
    </row>
    <row r="106" spans="1:50" ht="23.25" hidden="1" customHeight="1" x14ac:dyDescent="0.15">
      <c r="A106" s="448"/>
      <c r="B106" s="449"/>
      <c r="C106" s="449"/>
      <c r="D106" s="449"/>
      <c r="E106" s="449"/>
      <c r="F106" s="450"/>
      <c r="G106" s="96"/>
      <c r="H106" s="96"/>
      <c r="I106" s="96"/>
      <c r="J106" s="96"/>
      <c r="K106" s="96"/>
      <c r="L106" s="96"/>
      <c r="M106" s="96"/>
      <c r="N106" s="96"/>
      <c r="O106" s="96"/>
      <c r="P106" s="96"/>
      <c r="Q106" s="96"/>
      <c r="R106" s="96"/>
      <c r="S106" s="96"/>
      <c r="T106" s="96"/>
      <c r="U106" s="96"/>
      <c r="V106" s="96"/>
      <c r="W106" s="96"/>
      <c r="X106" s="181"/>
      <c r="Y106" s="462" t="s">
        <v>33</v>
      </c>
      <c r="Z106" s="463"/>
      <c r="AA106" s="464"/>
      <c r="AB106" s="417"/>
      <c r="AC106" s="418"/>
      <c r="AD106" s="419"/>
      <c r="AE106" s="134"/>
      <c r="AF106" s="135"/>
      <c r="AG106" s="135"/>
      <c r="AH106" s="136"/>
      <c r="AI106" s="134"/>
      <c r="AJ106" s="135"/>
      <c r="AK106" s="135"/>
      <c r="AL106" s="136"/>
      <c r="AM106" s="134"/>
      <c r="AN106" s="135"/>
      <c r="AO106" s="135"/>
      <c r="AP106" s="136"/>
      <c r="AQ106" s="134"/>
      <c r="AR106" s="135"/>
      <c r="AS106" s="135"/>
      <c r="AT106" s="136"/>
      <c r="AU106" s="134"/>
      <c r="AV106" s="135"/>
      <c r="AW106" s="135"/>
      <c r="AX106" s="136"/>
    </row>
    <row r="107" spans="1:50" ht="23.25" hidden="1" customHeight="1" x14ac:dyDescent="0.15">
      <c r="A107" s="451"/>
      <c r="B107" s="452"/>
      <c r="C107" s="452"/>
      <c r="D107" s="452"/>
      <c r="E107" s="452"/>
      <c r="F107" s="453"/>
      <c r="G107" s="102"/>
      <c r="H107" s="102"/>
      <c r="I107" s="102"/>
      <c r="J107" s="102"/>
      <c r="K107" s="102"/>
      <c r="L107" s="102"/>
      <c r="M107" s="102"/>
      <c r="N107" s="102"/>
      <c r="O107" s="102"/>
      <c r="P107" s="102"/>
      <c r="Q107" s="102"/>
      <c r="R107" s="102"/>
      <c r="S107" s="102"/>
      <c r="T107" s="102"/>
      <c r="U107" s="102"/>
      <c r="V107" s="102"/>
      <c r="W107" s="102"/>
      <c r="X107" s="183"/>
      <c r="Y107" s="465" t="s">
        <v>34</v>
      </c>
      <c r="Z107" s="466"/>
      <c r="AA107" s="467"/>
      <c r="AB107" s="468"/>
      <c r="AC107" s="469"/>
      <c r="AD107" s="470"/>
      <c r="AE107" s="420"/>
      <c r="AF107" s="420"/>
      <c r="AG107" s="420"/>
      <c r="AH107" s="420"/>
      <c r="AI107" s="420"/>
      <c r="AJ107" s="420"/>
      <c r="AK107" s="420"/>
      <c r="AL107" s="420"/>
      <c r="AM107" s="420"/>
      <c r="AN107" s="420"/>
      <c r="AO107" s="420"/>
      <c r="AP107" s="420"/>
      <c r="AQ107" s="134"/>
      <c r="AR107" s="135"/>
      <c r="AS107" s="135"/>
      <c r="AT107" s="136"/>
      <c r="AU107" s="134"/>
      <c r="AV107" s="135"/>
      <c r="AW107" s="135"/>
      <c r="AX107" s="136"/>
    </row>
    <row r="108" spans="1:50" ht="31.5" hidden="1" customHeight="1" x14ac:dyDescent="0.15">
      <c r="A108" s="445" t="s">
        <v>223</v>
      </c>
      <c r="B108" s="446"/>
      <c r="C108" s="446"/>
      <c r="D108" s="446"/>
      <c r="E108" s="446"/>
      <c r="F108" s="447"/>
      <c r="G108" s="454" t="s">
        <v>38</v>
      </c>
      <c r="H108" s="454"/>
      <c r="I108" s="454"/>
      <c r="J108" s="454"/>
      <c r="K108" s="454"/>
      <c r="L108" s="454"/>
      <c r="M108" s="454"/>
      <c r="N108" s="454"/>
      <c r="O108" s="454"/>
      <c r="P108" s="454"/>
      <c r="Q108" s="454"/>
      <c r="R108" s="454"/>
      <c r="S108" s="454"/>
      <c r="T108" s="454"/>
      <c r="U108" s="454"/>
      <c r="V108" s="454"/>
      <c r="W108" s="454"/>
      <c r="X108" s="455"/>
      <c r="Y108" s="204"/>
      <c r="Z108" s="205"/>
      <c r="AA108" s="206"/>
      <c r="AB108" s="162" t="s">
        <v>6</v>
      </c>
      <c r="AC108" s="163"/>
      <c r="AD108" s="164"/>
      <c r="AE108" s="162" t="s">
        <v>377</v>
      </c>
      <c r="AF108" s="163"/>
      <c r="AG108" s="163"/>
      <c r="AH108" s="164"/>
      <c r="AI108" s="162" t="s">
        <v>348</v>
      </c>
      <c r="AJ108" s="163"/>
      <c r="AK108" s="163"/>
      <c r="AL108" s="164"/>
      <c r="AM108" s="162" t="s">
        <v>379</v>
      </c>
      <c r="AN108" s="163"/>
      <c r="AO108" s="163"/>
      <c r="AP108" s="164"/>
      <c r="AQ108" s="80" t="s">
        <v>391</v>
      </c>
      <c r="AR108" s="81"/>
      <c r="AS108" s="81"/>
      <c r="AT108" s="82"/>
      <c r="AU108" s="80" t="s">
        <v>392</v>
      </c>
      <c r="AV108" s="81"/>
      <c r="AW108" s="81"/>
      <c r="AX108" s="83"/>
    </row>
    <row r="109" spans="1:50" ht="23.25" hidden="1" customHeight="1" x14ac:dyDescent="0.15">
      <c r="A109" s="448"/>
      <c r="B109" s="449"/>
      <c r="C109" s="449"/>
      <c r="D109" s="449"/>
      <c r="E109" s="449"/>
      <c r="F109" s="450"/>
      <c r="G109" s="96"/>
      <c r="H109" s="96"/>
      <c r="I109" s="96"/>
      <c r="J109" s="96"/>
      <c r="K109" s="96"/>
      <c r="L109" s="96"/>
      <c r="M109" s="96"/>
      <c r="N109" s="96"/>
      <c r="O109" s="96"/>
      <c r="P109" s="96"/>
      <c r="Q109" s="96"/>
      <c r="R109" s="96"/>
      <c r="S109" s="96"/>
      <c r="T109" s="96"/>
      <c r="U109" s="96"/>
      <c r="V109" s="96"/>
      <c r="W109" s="96"/>
      <c r="X109" s="181"/>
      <c r="Y109" s="462" t="s">
        <v>33</v>
      </c>
      <c r="Z109" s="463"/>
      <c r="AA109" s="464"/>
      <c r="AB109" s="417"/>
      <c r="AC109" s="418"/>
      <c r="AD109" s="419"/>
      <c r="AE109" s="420"/>
      <c r="AF109" s="420"/>
      <c r="AG109" s="420"/>
      <c r="AH109" s="420"/>
      <c r="AI109" s="420"/>
      <c r="AJ109" s="420"/>
      <c r="AK109" s="420"/>
      <c r="AL109" s="420"/>
      <c r="AM109" s="420"/>
      <c r="AN109" s="420"/>
      <c r="AO109" s="420"/>
      <c r="AP109" s="420"/>
      <c r="AQ109" s="134"/>
      <c r="AR109" s="135"/>
      <c r="AS109" s="135"/>
      <c r="AT109" s="136"/>
      <c r="AU109" s="134"/>
      <c r="AV109" s="135"/>
      <c r="AW109" s="135"/>
      <c r="AX109" s="136"/>
    </row>
    <row r="110" spans="1:50" ht="23.25" hidden="1" customHeight="1" x14ac:dyDescent="0.15">
      <c r="A110" s="451"/>
      <c r="B110" s="452"/>
      <c r="C110" s="452"/>
      <c r="D110" s="452"/>
      <c r="E110" s="452"/>
      <c r="F110" s="453"/>
      <c r="G110" s="102"/>
      <c r="H110" s="102"/>
      <c r="I110" s="102"/>
      <c r="J110" s="102"/>
      <c r="K110" s="102"/>
      <c r="L110" s="102"/>
      <c r="M110" s="102"/>
      <c r="N110" s="102"/>
      <c r="O110" s="102"/>
      <c r="P110" s="102"/>
      <c r="Q110" s="102"/>
      <c r="R110" s="102"/>
      <c r="S110" s="102"/>
      <c r="T110" s="102"/>
      <c r="U110" s="102"/>
      <c r="V110" s="102"/>
      <c r="W110" s="102"/>
      <c r="X110" s="183"/>
      <c r="Y110" s="465" t="s">
        <v>224</v>
      </c>
      <c r="Z110" s="466"/>
      <c r="AA110" s="467"/>
      <c r="AB110" s="468"/>
      <c r="AC110" s="469"/>
      <c r="AD110" s="470"/>
      <c r="AE110" s="420"/>
      <c r="AF110" s="420"/>
      <c r="AG110" s="420"/>
      <c r="AH110" s="420"/>
      <c r="AI110" s="420"/>
      <c r="AJ110" s="420"/>
      <c r="AK110" s="420"/>
      <c r="AL110" s="420"/>
      <c r="AM110" s="420"/>
      <c r="AN110" s="420"/>
      <c r="AO110" s="420"/>
      <c r="AP110" s="420"/>
      <c r="AQ110" s="134"/>
      <c r="AR110" s="135"/>
      <c r="AS110" s="135"/>
      <c r="AT110" s="136"/>
      <c r="AU110" s="134"/>
      <c r="AV110" s="135"/>
      <c r="AW110" s="135"/>
      <c r="AX110" s="136"/>
    </row>
    <row r="111" spans="1:50" ht="31.5" hidden="1" customHeight="1" x14ac:dyDescent="0.15">
      <c r="A111" s="445" t="s">
        <v>223</v>
      </c>
      <c r="B111" s="446"/>
      <c r="C111" s="446"/>
      <c r="D111" s="446"/>
      <c r="E111" s="446"/>
      <c r="F111" s="447"/>
      <c r="G111" s="454" t="s">
        <v>38</v>
      </c>
      <c r="H111" s="454"/>
      <c r="I111" s="454"/>
      <c r="J111" s="454"/>
      <c r="K111" s="454"/>
      <c r="L111" s="454"/>
      <c r="M111" s="454"/>
      <c r="N111" s="454"/>
      <c r="O111" s="454"/>
      <c r="P111" s="454"/>
      <c r="Q111" s="454"/>
      <c r="R111" s="454"/>
      <c r="S111" s="454"/>
      <c r="T111" s="454"/>
      <c r="U111" s="454"/>
      <c r="V111" s="454"/>
      <c r="W111" s="454"/>
      <c r="X111" s="455"/>
      <c r="Y111" s="204"/>
      <c r="Z111" s="205"/>
      <c r="AA111" s="206"/>
      <c r="AB111" s="162" t="s">
        <v>6</v>
      </c>
      <c r="AC111" s="163"/>
      <c r="AD111" s="164"/>
      <c r="AE111" s="162" t="s">
        <v>377</v>
      </c>
      <c r="AF111" s="163"/>
      <c r="AG111" s="163"/>
      <c r="AH111" s="164"/>
      <c r="AI111" s="162" t="s">
        <v>348</v>
      </c>
      <c r="AJ111" s="163"/>
      <c r="AK111" s="163"/>
      <c r="AL111" s="164"/>
      <c r="AM111" s="162" t="s">
        <v>379</v>
      </c>
      <c r="AN111" s="163"/>
      <c r="AO111" s="163"/>
      <c r="AP111" s="164"/>
      <c r="AQ111" s="80" t="s">
        <v>391</v>
      </c>
      <c r="AR111" s="81"/>
      <c r="AS111" s="81"/>
      <c r="AT111" s="82"/>
      <c r="AU111" s="80" t="s">
        <v>392</v>
      </c>
      <c r="AV111" s="81"/>
      <c r="AW111" s="81"/>
      <c r="AX111" s="83"/>
    </row>
    <row r="112" spans="1:50" ht="23.25" hidden="1" customHeight="1" x14ac:dyDescent="0.15">
      <c r="A112" s="448"/>
      <c r="B112" s="449"/>
      <c r="C112" s="449"/>
      <c r="D112" s="449"/>
      <c r="E112" s="449"/>
      <c r="F112" s="450"/>
      <c r="G112" s="96"/>
      <c r="H112" s="96"/>
      <c r="I112" s="96"/>
      <c r="J112" s="96"/>
      <c r="K112" s="96"/>
      <c r="L112" s="96"/>
      <c r="M112" s="96"/>
      <c r="N112" s="96"/>
      <c r="O112" s="96"/>
      <c r="P112" s="96"/>
      <c r="Q112" s="96"/>
      <c r="R112" s="96"/>
      <c r="S112" s="96"/>
      <c r="T112" s="96"/>
      <c r="U112" s="96"/>
      <c r="V112" s="96"/>
      <c r="W112" s="96"/>
      <c r="X112" s="181"/>
      <c r="Y112" s="462" t="s">
        <v>33</v>
      </c>
      <c r="Z112" s="463"/>
      <c r="AA112" s="464"/>
      <c r="AB112" s="417"/>
      <c r="AC112" s="418"/>
      <c r="AD112" s="419"/>
      <c r="AE112" s="420"/>
      <c r="AF112" s="420"/>
      <c r="AG112" s="420"/>
      <c r="AH112" s="420"/>
      <c r="AI112" s="420"/>
      <c r="AJ112" s="420"/>
      <c r="AK112" s="420"/>
      <c r="AL112" s="420"/>
      <c r="AM112" s="420"/>
      <c r="AN112" s="420"/>
      <c r="AO112" s="420"/>
      <c r="AP112" s="420"/>
      <c r="AQ112" s="134"/>
      <c r="AR112" s="135"/>
      <c r="AS112" s="135"/>
      <c r="AT112" s="136"/>
      <c r="AU112" s="134"/>
      <c r="AV112" s="135"/>
      <c r="AW112" s="135"/>
      <c r="AX112" s="136"/>
    </row>
    <row r="113" spans="1:50" ht="23.25" hidden="1" customHeight="1" x14ac:dyDescent="0.15">
      <c r="A113" s="451"/>
      <c r="B113" s="452"/>
      <c r="C113" s="452"/>
      <c r="D113" s="452"/>
      <c r="E113" s="452"/>
      <c r="F113" s="453"/>
      <c r="G113" s="102"/>
      <c r="H113" s="102"/>
      <c r="I113" s="102"/>
      <c r="J113" s="102"/>
      <c r="K113" s="102"/>
      <c r="L113" s="102"/>
      <c r="M113" s="102"/>
      <c r="N113" s="102"/>
      <c r="O113" s="102"/>
      <c r="P113" s="102"/>
      <c r="Q113" s="102"/>
      <c r="R113" s="102"/>
      <c r="S113" s="102"/>
      <c r="T113" s="102"/>
      <c r="U113" s="102"/>
      <c r="V113" s="102"/>
      <c r="W113" s="102"/>
      <c r="X113" s="183"/>
      <c r="Y113" s="465" t="s">
        <v>224</v>
      </c>
      <c r="Z113" s="466"/>
      <c r="AA113" s="467"/>
      <c r="AB113" s="468"/>
      <c r="AC113" s="469"/>
      <c r="AD113" s="470"/>
      <c r="AE113" s="420"/>
      <c r="AF113" s="420"/>
      <c r="AG113" s="420"/>
      <c r="AH113" s="420"/>
      <c r="AI113" s="420"/>
      <c r="AJ113" s="420"/>
      <c r="AK113" s="420"/>
      <c r="AL113" s="420"/>
      <c r="AM113" s="420"/>
      <c r="AN113" s="420"/>
      <c r="AO113" s="420"/>
      <c r="AP113" s="420"/>
      <c r="AQ113" s="134"/>
      <c r="AR113" s="135"/>
      <c r="AS113" s="135"/>
      <c r="AT113" s="136"/>
      <c r="AU113" s="134"/>
      <c r="AV113" s="135"/>
      <c r="AW113" s="135"/>
      <c r="AX113" s="136"/>
    </row>
    <row r="114" spans="1:50" ht="31.5" hidden="1" customHeight="1" x14ac:dyDescent="0.15">
      <c r="A114" s="445" t="s">
        <v>223</v>
      </c>
      <c r="B114" s="446"/>
      <c r="C114" s="446"/>
      <c r="D114" s="446"/>
      <c r="E114" s="446"/>
      <c r="F114" s="447"/>
      <c r="G114" s="454" t="s">
        <v>38</v>
      </c>
      <c r="H114" s="454"/>
      <c r="I114" s="454"/>
      <c r="J114" s="454"/>
      <c r="K114" s="454"/>
      <c r="L114" s="454"/>
      <c r="M114" s="454"/>
      <c r="N114" s="454"/>
      <c r="O114" s="454"/>
      <c r="P114" s="454"/>
      <c r="Q114" s="454"/>
      <c r="R114" s="454"/>
      <c r="S114" s="454"/>
      <c r="T114" s="454"/>
      <c r="U114" s="454"/>
      <c r="V114" s="454"/>
      <c r="W114" s="454"/>
      <c r="X114" s="455"/>
      <c r="Y114" s="204"/>
      <c r="Z114" s="205"/>
      <c r="AA114" s="206"/>
      <c r="AB114" s="162" t="s">
        <v>6</v>
      </c>
      <c r="AC114" s="163"/>
      <c r="AD114" s="164"/>
      <c r="AE114" s="162" t="s">
        <v>377</v>
      </c>
      <c r="AF114" s="163"/>
      <c r="AG114" s="163"/>
      <c r="AH114" s="164"/>
      <c r="AI114" s="162" t="s">
        <v>348</v>
      </c>
      <c r="AJ114" s="163"/>
      <c r="AK114" s="163"/>
      <c r="AL114" s="164"/>
      <c r="AM114" s="162" t="s">
        <v>379</v>
      </c>
      <c r="AN114" s="163"/>
      <c r="AO114" s="163"/>
      <c r="AP114" s="164"/>
      <c r="AQ114" s="80" t="s">
        <v>391</v>
      </c>
      <c r="AR114" s="81"/>
      <c r="AS114" s="81"/>
      <c r="AT114" s="82"/>
      <c r="AU114" s="80" t="s">
        <v>392</v>
      </c>
      <c r="AV114" s="81"/>
      <c r="AW114" s="81"/>
      <c r="AX114" s="83"/>
    </row>
    <row r="115" spans="1:50" ht="23.25" hidden="1" customHeight="1" x14ac:dyDescent="0.15">
      <c r="A115" s="448"/>
      <c r="B115" s="449"/>
      <c r="C115" s="449"/>
      <c r="D115" s="449"/>
      <c r="E115" s="449"/>
      <c r="F115" s="450"/>
      <c r="G115" s="96"/>
      <c r="H115" s="96"/>
      <c r="I115" s="96"/>
      <c r="J115" s="96"/>
      <c r="K115" s="96"/>
      <c r="L115" s="96"/>
      <c r="M115" s="96"/>
      <c r="N115" s="96"/>
      <c r="O115" s="96"/>
      <c r="P115" s="96"/>
      <c r="Q115" s="96"/>
      <c r="R115" s="96"/>
      <c r="S115" s="96"/>
      <c r="T115" s="96"/>
      <c r="U115" s="96"/>
      <c r="V115" s="96"/>
      <c r="W115" s="96"/>
      <c r="X115" s="181"/>
      <c r="Y115" s="462" t="s">
        <v>33</v>
      </c>
      <c r="Z115" s="463"/>
      <c r="AA115" s="464"/>
      <c r="AB115" s="417"/>
      <c r="AC115" s="418"/>
      <c r="AD115" s="419"/>
      <c r="AE115" s="420"/>
      <c r="AF115" s="420"/>
      <c r="AG115" s="420"/>
      <c r="AH115" s="420"/>
      <c r="AI115" s="420"/>
      <c r="AJ115" s="420"/>
      <c r="AK115" s="420"/>
      <c r="AL115" s="420"/>
      <c r="AM115" s="420"/>
      <c r="AN115" s="420"/>
      <c r="AO115" s="420"/>
      <c r="AP115" s="420"/>
      <c r="AQ115" s="134"/>
      <c r="AR115" s="135"/>
      <c r="AS115" s="135"/>
      <c r="AT115" s="136"/>
      <c r="AU115" s="134"/>
      <c r="AV115" s="135"/>
      <c r="AW115" s="135"/>
      <c r="AX115" s="136"/>
    </row>
    <row r="116" spans="1:50" ht="23.25" hidden="1" customHeight="1" x14ac:dyDescent="0.15">
      <c r="A116" s="451"/>
      <c r="B116" s="452"/>
      <c r="C116" s="452"/>
      <c r="D116" s="452"/>
      <c r="E116" s="452"/>
      <c r="F116" s="453"/>
      <c r="G116" s="102"/>
      <c r="H116" s="102"/>
      <c r="I116" s="102"/>
      <c r="J116" s="102"/>
      <c r="K116" s="102"/>
      <c r="L116" s="102"/>
      <c r="M116" s="102"/>
      <c r="N116" s="102"/>
      <c r="O116" s="102"/>
      <c r="P116" s="102"/>
      <c r="Q116" s="102"/>
      <c r="R116" s="102"/>
      <c r="S116" s="102"/>
      <c r="T116" s="102"/>
      <c r="U116" s="102"/>
      <c r="V116" s="102"/>
      <c r="W116" s="102"/>
      <c r="X116" s="183"/>
      <c r="Y116" s="465" t="s">
        <v>224</v>
      </c>
      <c r="Z116" s="466"/>
      <c r="AA116" s="467"/>
      <c r="AB116" s="468"/>
      <c r="AC116" s="469"/>
      <c r="AD116" s="470"/>
      <c r="AE116" s="420"/>
      <c r="AF116" s="420"/>
      <c r="AG116" s="420"/>
      <c r="AH116" s="420"/>
      <c r="AI116" s="420"/>
      <c r="AJ116" s="420"/>
      <c r="AK116" s="420"/>
      <c r="AL116" s="420"/>
      <c r="AM116" s="420"/>
      <c r="AN116" s="420"/>
      <c r="AO116" s="420"/>
      <c r="AP116" s="420"/>
      <c r="AQ116" s="134"/>
      <c r="AR116" s="135"/>
      <c r="AS116" s="135"/>
      <c r="AT116" s="136"/>
      <c r="AU116" s="134"/>
      <c r="AV116" s="135"/>
      <c r="AW116" s="135"/>
      <c r="AX116" s="136"/>
    </row>
    <row r="117" spans="1:50" ht="31.5" customHeight="1" x14ac:dyDescent="0.15">
      <c r="A117" s="371" t="s">
        <v>10</v>
      </c>
      <c r="B117" s="372"/>
      <c r="C117" s="372"/>
      <c r="D117" s="372"/>
      <c r="E117" s="372"/>
      <c r="F117" s="373"/>
      <c r="G117" s="163" t="s">
        <v>11</v>
      </c>
      <c r="H117" s="163"/>
      <c r="I117" s="163"/>
      <c r="J117" s="163"/>
      <c r="K117" s="163"/>
      <c r="L117" s="163"/>
      <c r="M117" s="163"/>
      <c r="N117" s="163"/>
      <c r="O117" s="163"/>
      <c r="P117" s="163"/>
      <c r="Q117" s="163"/>
      <c r="R117" s="163"/>
      <c r="S117" s="163"/>
      <c r="T117" s="163"/>
      <c r="U117" s="163"/>
      <c r="V117" s="163"/>
      <c r="W117" s="163"/>
      <c r="X117" s="164"/>
      <c r="Y117" s="699"/>
      <c r="Z117" s="700"/>
      <c r="AA117" s="701"/>
      <c r="AB117" s="162" t="s">
        <v>6</v>
      </c>
      <c r="AC117" s="163"/>
      <c r="AD117" s="164"/>
      <c r="AE117" s="162" t="s">
        <v>377</v>
      </c>
      <c r="AF117" s="163"/>
      <c r="AG117" s="163"/>
      <c r="AH117" s="164"/>
      <c r="AI117" s="162" t="s">
        <v>348</v>
      </c>
      <c r="AJ117" s="163"/>
      <c r="AK117" s="163"/>
      <c r="AL117" s="164"/>
      <c r="AM117" s="162" t="s">
        <v>379</v>
      </c>
      <c r="AN117" s="163"/>
      <c r="AO117" s="163"/>
      <c r="AP117" s="164"/>
      <c r="AQ117" s="80" t="s">
        <v>391</v>
      </c>
      <c r="AR117" s="81"/>
      <c r="AS117" s="81"/>
      <c r="AT117" s="82"/>
      <c r="AU117" s="80" t="s">
        <v>392</v>
      </c>
      <c r="AV117" s="81"/>
      <c r="AW117" s="81"/>
      <c r="AX117" s="83"/>
    </row>
    <row r="118" spans="1:50" ht="23.25" customHeight="1" x14ac:dyDescent="0.15">
      <c r="A118" s="374"/>
      <c r="B118" s="375"/>
      <c r="C118" s="375"/>
      <c r="D118" s="375"/>
      <c r="E118" s="375"/>
      <c r="F118" s="376"/>
      <c r="G118" s="412" t="s">
        <v>532</v>
      </c>
      <c r="H118" s="412"/>
      <c r="I118" s="412"/>
      <c r="J118" s="412"/>
      <c r="K118" s="412"/>
      <c r="L118" s="412"/>
      <c r="M118" s="412"/>
      <c r="N118" s="412"/>
      <c r="O118" s="412"/>
      <c r="P118" s="412"/>
      <c r="Q118" s="412"/>
      <c r="R118" s="412"/>
      <c r="S118" s="412"/>
      <c r="T118" s="412"/>
      <c r="U118" s="412"/>
      <c r="V118" s="412"/>
      <c r="W118" s="412"/>
      <c r="X118" s="412"/>
      <c r="Y118" s="414" t="s">
        <v>10</v>
      </c>
      <c r="Z118" s="415"/>
      <c r="AA118" s="416"/>
      <c r="AB118" s="417" t="s">
        <v>702</v>
      </c>
      <c r="AC118" s="418"/>
      <c r="AD118" s="419"/>
      <c r="AE118" s="420">
        <v>46.7</v>
      </c>
      <c r="AF118" s="420"/>
      <c r="AG118" s="420"/>
      <c r="AH118" s="420"/>
      <c r="AI118" s="420">
        <v>41.8</v>
      </c>
      <c r="AJ118" s="420"/>
      <c r="AK118" s="420"/>
      <c r="AL118" s="420"/>
      <c r="AM118" s="420">
        <v>41.6</v>
      </c>
      <c r="AN118" s="420"/>
      <c r="AO118" s="420"/>
      <c r="AP118" s="420"/>
      <c r="AQ118" s="134"/>
      <c r="AR118" s="135"/>
      <c r="AS118" s="135"/>
      <c r="AT118" s="135"/>
      <c r="AU118" s="135"/>
      <c r="AV118" s="135"/>
      <c r="AW118" s="135"/>
      <c r="AX118" s="169"/>
    </row>
    <row r="119" spans="1:50" ht="46.5" customHeight="1" thickBot="1" x14ac:dyDescent="0.2">
      <c r="A119" s="374"/>
      <c r="B119" s="375"/>
      <c r="C119" s="375"/>
      <c r="D119" s="375"/>
      <c r="E119" s="375"/>
      <c r="F119" s="376"/>
      <c r="G119" s="413"/>
      <c r="H119" s="413"/>
      <c r="I119" s="413"/>
      <c r="J119" s="413"/>
      <c r="K119" s="413"/>
      <c r="L119" s="413"/>
      <c r="M119" s="413"/>
      <c r="N119" s="413"/>
      <c r="O119" s="413"/>
      <c r="P119" s="413"/>
      <c r="Q119" s="413"/>
      <c r="R119" s="413"/>
      <c r="S119" s="413"/>
      <c r="T119" s="413"/>
      <c r="U119" s="413"/>
      <c r="V119" s="413"/>
      <c r="W119" s="413"/>
      <c r="X119" s="413"/>
      <c r="Y119" s="702" t="s">
        <v>30</v>
      </c>
      <c r="Z119" s="475"/>
      <c r="AA119" s="476"/>
      <c r="AB119" s="703" t="s">
        <v>701</v>
      </c>
      <c r="AC119" s="704"/>
      <c r="AD119" s="705"/>
      <c r="AE119" s="706" t="s">
        <v>533</v>
      </c>
      <c r="AF119" s="706"/>
      <c r="AG119" s="706"/>
      <c r="AH119" s="706"/>
      <c r="AI119" s="706" t="s">
        <v>534</v>
      </c>
      <c r="AJ119" s="706"/>
      <c r="AK119" s="706"/>
      <c r="AL119" s="706"/>
      <c r="AM119" s="706" t="s">
        <v>698</v>
      </c>
      <c r="AN119" s="706"/>
      <c r="AO119" s="706"/>
      <c r="AP119" s="706"/>
      <c r="AQ119" s="712"/>
      <c r="AR119" s="712"/>
      <c r="AS119" s="712"/>
      <c r="AT119" s="712"/>
      <c r="AU119" s="712"/>
      <c r="AV119" s="712"/>
      <c r="AW119" s="712"/>
      <c r="AX119" s="713"/>
    </row>
    <row r="120" spans="1:50" ht="31.5" hidden="1" customHeight="1" x14ac:dyDescent="0.15">
      <c r="A120" s="371" t="s">
        <v>10</v>
      </c>
      <c r="B120" s="372"/>
      <c r="C120" s="372"/>
      <c r="D120" s="372"/>
      <c r="E120" s="372"/>
      <c r="F120" s="373"/>
      <c r="G120" s="163" t="s">
        <v>11</v>
      </c>
      <c r="H120" s="163"/>
      <c r="I120" s="163"/>
      <c r="J120" s="163"/>
      <c r="K120" s="163"/>
      <c r="L120" s="163"/>
      <c r="M120" s="163"/>
      <c r="N120" s="163"/>
      <c r="O120" s="163"/>
      <c r="P120" s="163"/>
      <c r="Q120" s="163"/>
      <c r="R120" s="163"/>
      <c r="S120" s="163"/>
      <c r="T120" s="163"/>
      <c r="U120" s="163"/>
      <c r="V120" s="163"/>
      <c r="W120" s="163"/>
      <c r="X120" s="164"/>
      <c r="Y120" s="699"/>
      <c r="Z120" s="700"/>
      <c r="AA120" s="701"/>
      <c r="AB120" s="162" t="s">
        <v>6</v>
      </c>
      <c r="AC120" s="163"/>
      <c r="AD120" s="164"/>
      <c r="AE120" s="162" t="s">
        <v>377</v>
      </c>
      <c r="AF120" s="163"/>
      <c r="AG120" s="163"/>
      <c r="AH120" s="164"/>
      <c r="AI120" s="162" t="s">
        <v>348</v>
      </c>
      <c r="AJ120" s="163"/>
      <c r="AK120" s="163"/>
      <c r="AL120" s="164"/>
      <c r="AM120" s="162" t="s">
        <v>379</v>
      </c>
      <c r="AN120" s="163"/>
      <c r="AO120" s="163"/>
      <c r="AP120" s="164"/>
      <c r="AQ120" s="456" t="s">
        <v>393</v>
      </c>
      <c r="AR120" s="456"/>
      <c r="AS120" s="456"/>
      <c r="AT120" s="456"/>
      <c r="AU120" s="456"/>
      <c r="AV120" s="456"/>
      <c r="AW120" s="456"/>
      <c r="AX120" s="457"/>
    </row>
    <row r="121" spans="1:50" ht="23.25" hidden="1" customHeight="1" x14ac:dyDescent="0.15">
      <c r="A121" s="374"/>
      <c r="B121" s="375"/>
      <c r="C121" s="375"/>
      <c r="D121" s="375"/>
      <c r="E121" s="375"/>
      <c r="F121" s="376"/>
      <c r="G121" s="412" t="s">
        <v>66</v>
      </c>
      <c r="H121" s="412"/>
      <c r="I121" s="412"/>
      <c r="J121" s="412"/>
      <c r="K121" s="412"/>
      <c r="L121" s="412"/>
      <c r="M121" s="412"/>
      <c r="N121" s="412"/>
      <c r="O121" s="412"/>
      <c r="P121" s="412"/>
      <c r="Q121" s="412"/>
      <c r="R121" s="412"/>
      <c r="S121" s="412"/>
      <c r="T121" s="412"/>
      <c r="U121" s="412"/>
      <c r="V121" s="412"/>
      <c r="W121" s="412"/>
      <c r="X121" s="412"/>
      <c r="Y121" s="414" t="s">
        <v>10</v>
      </c>
      <c r="Z121" s="415"/>
      <c r="AA121" s="416"/>
      <c r="AB121" s="417"/>
      <c r="AC121" s="418"/>
      <c r="AD121" s="419"/>
      <c r="AE121" s="420"/>
      <c r="AF121" s="420"/>
      <c r="AG121" s="420"/>
      <c r="AH121" s="420"/>
      <c r="AI121" s="420"/>
      <c r="AJ121" s="420"/>
      <c r="AK121" s="420"/>
      <c r="AL121" s="420"/>
      <c r="AM121" s="420"/>
      <c r="AN121" s="420"/>
      <c r="AO121" s="420"/>
      <c r="AP121" s="420"/>
      <c r="AQ121" s="134"/>
      <c r="AR121" s="135"/>
      <c r="AS121" s="135"/>
      <c r="AT121" s="135"/>
      <c r="AU121" s="135"/>
      <c r="AV121" s="135"/>
      <c r="AW121" s="135"/>
      <c r="AX121" s="169"/>
    </row>
    <row r="122" spans="1:50" ht="46.5" hidden="1" customHeight="1" x14ac:dyDescent="0.15">
      <c r="A122" s="374"/>
      <c r="B122" s="375"/>
      <c r="C122" s="375"/>
      <c r="D122" s="375"/>
      <c r="E122" s="375"/>
      <c r="F122" s="376"/>
      <c r="G122" s="413"/>
      <c r="H122" s="413"/>
      <c r="I122" s="413"/>
      <c r="J122" s="413"/>
      <c r="K122" s="413"/>
      <c r="L122" s="413"/>
      <c r="M122" s="413"/>
      <c r="N122" s="413"/>
      <c r="O122" s="413"/>
      <c r="P122" s="413"/>
      <c r="Q122" s="413"/>
      <c r="R122" s="413"/>
      <c r="S122" s="413"/>
      <c r="T122" s="413"/>
      <c r="U122" s="413"/>
      <c r="V122" s="413"/>
      <c r="W122" s="413"/>
      <c r="X122" s="413"/>
      <c r="Y122" s="702" t="s">
        <v>30</v>
      </c>
      <c r="Z122" s="475"/>
      <c r="AA122" s="476"/>
      <c r="AB122" s="703" t="s">
        <v>58</v>
      </c>
      <c r="AC122" s="704"/>
      <c r="AD122" s="705"/>
      <c r="AE122" s="706"/>
      <c r="AF122" s="706"/>
      <c r="AG122" s="706"/>
      <c r="AH122" s="706"/>
      <c r="AI122" s="706"/>
      <c r="AJ122" s="706"/>
      <c r="AK122" s="706"/>
      <c r="AL122" s="706"/>
      <c r="AM122" s="706"/>
      <c r="AN122" s="706"/>
      <c r="AO122" s="706"/>
      <c r="AP122" s="706"/>
      <c r="AQ122" s="712"/>
      <c r="AR122" s="712"/>
      <c r="AS122" s="712"/>
      <c r="AT122" s="712"/>
      <c r="AU122" s="712"/>
      <c r="AV122" s="712"/>
      <c r="AW122" s="712"/>
      <c r="AX122" s="713"/>
    </row>
    <row r="123" spans="1:50" ht="31.5" hidden="1" customHeight="1" x14ac:dyDescent="0.15">
      <c r="A123" s="371" t="s">
        <v>10</v>
      </c>
      <c r="B123" s="372"/>
      <c r="C123" s="372"/>
      <c r="D123" s="372"/>
      <c r="E123" s="372"/>
      <c r="F123" s="373"/>
      <c r="G123" s="163" t="s">
        <v>11</v>
      </c>
      <c r="H123" s="163"/>
      <c r="I123" s="163"/>
      <c r="J123" s="163"/>
      <c r="K123" s="163"/>
      <c r="L123" s="163"/>
      <c r="M123" s="163"/>
      <c r="N123" s="163"/>
      <c r="O123" s="163"/>
      <c r="P123" s="163"/>
      <c r="Q123" s="163"/>
      <c r="R123" s="163"/>
      <c r="S123" s="163"/>
      <c r="T123" s="163"/>
      <c r="U123" s="163"/>
      <c r="V123" s="163"/>
      <c r="W123" s="163"/>
      <c r="X123" s="164"/>
      <c r="Y123" s="699"/>
      <c r="Z123" s="700"/>
      <c r="AA123" s="701"/>
      <c r="AB123" s="162" t="s">
        <v>6</v>
      </c>
      <c r="AC123" s="163"/>
      <c r="AD123" s="164"/>
      <c r="AE123" s="162" t="s">
        <v>377</v>
      </c>
      <c r="AF123" s="163"/>
      <c r="AG123" s="163"/>
      <c r="AH123" s="164"/>
      <c r="AI123" s="162" t="s">
        <v>348</v>
      </c>
      <c r="AJ123" s="163"/>
      <c r="AK123" s="163"/>
      <c r="AL123" s="164"/>
      <c r="AM123" s="162" t="s">
        <v>379</v>
      </c>
      <c r="AN123" s="163"/>
      <c r="AO123" s="163"/>
      <c r="AP123" s="164"/>
      <c r="AQ123" s="456" t="s">
        <v>393</v>
      </c>
      <c r="AR123" s="456"/>
      <c r="AS123" s="456"/>
      <c r="AT123" s="456"/>
      <c r="AU123" s="456"/>
      <c r="AV123" s="456"/>
      <c r="AW123" s="456"/>
      <c r="AX123" s="457"/>
    </row>
    <row r="124" spans="1:50" ht="23.25" hidden="1" customHeight="1" x14ac:dyDescent="0.15">
      <c r="A124" s="374"/>
      <c r="B124" s="375"/>
      <c r="C124" s="375"/>
      <c r="D124" s="375"/>
      <c r="E124" s="375"/>
      <c r="F124" s="376"/>
      <c r="G124" s="412" t="s">
        <v>66</v>
      </c>
      <c r="H124" s="412"/>
      <c r="I124" s="412"/>
      <c r="J124" s="412"/>
      <c r="K124" s="412"/>
      <c r="L124" s="412"/>
      <c r="M124" s="412"/>
      <c r="N124" s="412"/>
      <c r="O124" s="412"/>
      <c r="P124" s="412"/>
      <c r="Q124" s="412"/>
      <c r="R124" s="412"/>
      <c r="S124" s="412"/>
      <c r="T124" s="412"/>
      <c r="U124" s="412"/>
      <c r="V124" s="412"/>
      <c r="W124" s="412"/>
      <c r="X124" s="412"/>
      <c r="Y124" s="414" t="s">
        <v>10</v>
      </c>
      <c r="Z124" s="415"/>
      <c r="AA124" s="416"/>
      <c r="AB124" s="417"/>
      <c r="AC124" s="418"/>
      <c r="AD124" s="419"/>
      <c r="AE124" s="420"/>
      <c r="AF124" s="420"/>
      <c r="AG124" s="420"/>
      <c r="AH124" s="420"/>
      <c r="AI124" s="420"/>
      <c r="AJ124" s="420"/>
      <c r="AK124" s="420"/>
      <c r="AL124" s="420"/>
      <c r="AM124" s="420"/>
      <c r="AN124" s="420"/>
      <c r="AO124" s="420"/>
      <c r="AP124" s="420"/>
      <c r="AQ124" s="134"/>
      <c r="AR124" s="135"/>
      <c r="AS124" s="135"/>
      <c r="AT124" s="135"/>
      <c r="AU124" s="135"/>
      <c r="AV124" s="135"/>
      <c r="AW124" s="135"/>
      <c r="AX124" s="169"/>
    </row>
    <row r="125" spans="1:50" ht="46.5" hidden="1" customHeight="1" x14ac:dyDescent="0.15">
      <c r="A125" s="374"/>
      <c r="B125" s="375"/>
      <c r="C125" s="375"/>
      <c r="D125" s="375"/>
      <c r="E125" s="375"/>
      <c r="F125" s="376"/>
      <c r="G125" s="413"/>
      <c r="H125" s="413"/>
      <c r="I125" s="413"/>
      <c r="J125" s="413"/>
      <c r="K125" s="413"/>
      <c r="L125" s="413"/>
      <c r="M125" s="413"/>
      <c r="N125" s="413"/>
      <c r="O125" s="413"/>
      <c r="P125" s="413"/>
      <c r="Q125" s="413"/>
      <c r="R125" s="413"/>
      <c r="S125" s="413"/>
      <c r="T125" s="413"/>
      <c r="U125" s="413"/>
      <c r="V125" s="413"/>
      <c r="W125" s="413"/>
      <c r="X125" s="413"/>
      <c r="Y125" s="702" t="s">
        <v>30</v>
      </c>
      <c r="Z125" s="475"/>
      <c r="AA125" s="476"/>
      <c r="AB125" s="703" t="s">
        <v>58</v>
      </c>
      <c r="AC125" s="704"/>
      <c r="AD125" s="705"/>
      <c r="AE125" s="706"/>
      <c r="AF125" s="706"/>
      <c r="AG125" s="706"/>
      <c r="AH125" s="706"/>
      <c r="AI125" s="706"/>
      <c r="AJ125" s="706"/>
      <c r="AK125" s="706"/>
      <c r="AL125" s="706"/>
      <c r="AM125" s="706"/>
      <c r="AN125" s="706"/>
      <c r="AO125" s="706"/>
      <c r="AP125" s="706"/>
      <c r="AQ125" s="712"/>
      <c r="AR125" s="712"/>
      <c r="AS125" s="712"/>
      <c r="AT125" s="712"/>
      <c r="AU125" s="712"/>
      <c r="AV125" s="712"/>
      <c r="AW125" s="712"/>
      <c r="AX125" s="713"/>
    </row>
    <row r="126" spans="1:50" ht="31.5" hidden="1" customHeight="1" x14ac:dyDescent="0.15">
      <c r="A126" s="371" t="s">
        <v>10</v>
      </c>
      <c r="B126" s="372"/>
      <c r="C126" s="372"/>
      <c r="D126" s="372"/>
      <c r="E126" s="372"/>
      <c r="F126" s="373"/>
      <c r="G126" s="163" t="s">
        <v>11</v>
      </c>
      <c r="H126" s="163"/>
      <c r="I126" s="163"/>
      <c r="J126" s="163"/>
      <c r="K126" s="163"/>
      <c r="L126" s="163"/>
      <c r="M126" s="163"/>
      <c r="N126" s="163"/>
      <c r="O126" s="163"/>
      <c r="P126" s="163"/>
      <c r="Q126" s="163"/>
      <c r="R126" s="163"/>
      <c r="S126" s="163"/>
      <c r="T126" s="163"/>
      <c r="U126" s="163"/>
      <c r="V126" s="163"/>
      <c r="W126" s="163"/>
      <c r="X126" s="164"/>
      <c r="Y126" s="699"/>
      <c r="Z126" s="700"/>
      <c r="AA126" s="701"/>
      <c r="AB126" s="162" t="s">
        <v>6</v>
      </c>
      <c r="AC126" s="163"/>
      <c r="AD126" s="164"/>
      <c r="AE126" s="162" t="s">
        <v>377</v>
      </c>
      <c r="AF126" s="163"/>
      <c r="AG126" s="163"/>
      <c r="AH126" s="164"/>
      <c r="AI126" s="162" t="s">
        <v>348</v>
      </c>
      <c r="AJ126" s="163"/>
      <c r="AK126" s="163"/>
      <c r="AL126" s="164"/>
      <c r="AM126" s="162" t="s">
        <v>379</v>
      </c>
      <c r="AN126" s="163"/>
      <c r="AO126" s="163"/>
      <c r="AP126" s="164"/>
      <c r="AQ126" s="456" t="s">
        <v>393</v>
      </c>
      <c r="AR126" s="456"/>
      <c r="AS126" s="456"/>
      <c r="AT126" s="456"/>
      <c r="AU126" s="456"/>
      <c r="AV126" s="456"/>
      <c r="AW126" s="456"/>
      <c r="AX126" s="457"/>
    </row>
    <row r="127" spans="1:50" ht="23.25" hidden="1" customHeight="1" x14ac:dyDescent="0.15">
      <c r="A127" s="374"/>
      <c r="B127" s="375"/>
      <c r="C127" s="375"/>
      <c r="D127" s="375"/>
      <c r="E127" s="375"/>
      <c r="F127" s="376"/>
      <c r="G127" s="412" t="s">
        <v>66</v>
      </c>
      <c r="H127" s="412"/>
      <c r="I127" s="412"/>
      <c r="J127" s="412"/>
      <c r="K127" s="412"/>
      <c r="L127" s="412"/>
      <c r="M127" s="412"/>
      <c r="N127" s="412"/>
      <c r="O127" s="412"/>
      <c r="P127" s="412"/>
      <c r="Q127" s="412"/>
      <c r="R127" s="412"/>
      <c r="S127" s="412"/>
      <c r="T127" s="412"/>
      <c r="U127" s="412"/>
      <c r="V127" s="412"/>
      <c r="W127" s="412"/>
      <c r="X127" s="412"/>
      <c r="Y127" s="414" t="s">
        <v>10</v>
      </c>
      <c r="Z127" s="415"/>
      <c r="AA127" s="416"/>
      <c r="AB127" s="417"/>
      <c r="AC127" s="418"/>
      <c r="AD127" s="419"/>
      <c r="AE127" s="420"/>
      <c r="AF127" s="420"/>
      <c r="AG127" s="420"/>
      <c r="AH127" s="420"/>
      <c r="AI127" s="420"/>
      <c r="AJ127" s="420"/>
      <c r="AK127" s="420"/>
      <c r="AL127" s="420"/>
      <c r="AM127" s="420"/>
      <c r="AN127" s="420"/>
      <c r="AO127" s="420"/>
      <c r="AP127" s="420"/>
      <c r="AQ127" s="134"/>
      <c r="AR127" s="135"/>
      <c r="AS127" s="135"/>
      <c r="AT127" s="135"/>
      <c r="AU127" s="135"/>
      <c r="AV127" s="135"/>
      <c r="AW127" s="135"/>
      <c r="AX127" s="169"/>
    </row>
    <row r="128" spans="1:50" ht="46.5" hidden="1" customHeight="1" x14ac:dyDescent="0.15">
      <c r="A128" s="374"/>
      <c r="B128" s="375"/>
      <c r="C128" s="375"/>
      <c r="D128" s="375"/>
      <c r="E128" s="375"/>
      <c r="F128" s="376"/>
      <c r="G128" s="413"/>
      <c r="H128" s="413"/>
      <c r="I128" s="413"/>
      <c r="J128" s="413"/>
      <c r="K128" s="413"/>
      <c r="L128" s="413"/>
      <c r="M128" s="413"/>
      <c r="N128" s="413"/>
      <c r="O128" s="413"/>
      <c r="P128" s="413"/>
      <c r="Q128" s="413"/>
      <c r="R128" s="413"/>
      <c r="S128" s="413"/>
      <c r="T128" s="413"/>
      <c r="U128" s="413"/>
      <c r="V128" s="413"/>
      <c r="W128" s="413"/>
      <c r="X128" s="413"/>
      <c r="Y128" s="702" t="s">
        <v>30</v>
      </c>
      <c r="Z128" s="475"/>
      <c r="AA128" s="476"/>
      <c r="AB128" s="703" t="s">
        <v>58</v>
      </c>
      <c r="AC128" s="704"/>
      <c r="AD128" s="705"/>
      <c r="AE128" s="706"/>
      <c r="AF128" s="706"/>
      <c r="AG128" s="706"/>
      <c r="AH128" s="706"/>
      <c r="AI128" s="706"/>
      <c r="AJ128" s="706"/>
      <c r="AK128" s="706"/>
      <c r="AL128" s="706"/>
      <c r="AM128" s="706"/>
      <c r="AN128" s="706"/>
      <c r="AO128" s="706"/>
      <c r="AP128" s="706"/>
      <c r="AQ128" s="706"/>
      <c r="AR128" s="706"/>
      <c r="AS128" s="706"/>
      <c r="AT128" s="706"/>
      <c r="AU128" s="706"/>
      <c r="AV128" s="706"/>
      <c r="AW128" s="706"/>
      <c r="AX128" s="707"/>
    </row>
    <row r="129" spans="1:62" ht="31.5" hidden="1" customHeight="1" x14ac:dyDescent="0.15">
      <c r="A129" s="371" t="s">
        <v>10</v>
      </c>
      <c r="B129" s="372"/>
      <c r="C129" s="372"/>
      <c r="D129" s="372"/>
      <c r="E129" s="372"/>
      <c r="F129" s="373"/>
      <c r="G129" s="163" t="s">
        <v>11</v>
      </c>
      <c r="H129" s="163"/>
      <c r="I129" s="163"/>
      <c r="J129" s="163"/>
      <c r="K129" s="163"/>
      <c r="L129" s="163"/>
      <c r="M129" s="163"/>
      <c r="N129" s="163"/>
      <c r="O129" s="163"/>
      <c r="P129" s="163"/>
      <c r="Q129" s="163"/>
      <c r="R129" s="163"/>
      <c r="S129" s="163"/>
      <c r="T129" s="163"/>
      <c r="U129" s="163"/>
      <c r="V129" s="163"/>
      <c r="W129" s="163"/>
      <c r="X129" s="164"/>
      <c r="Y129" s="699"/>
      <c r="Z129" s="700"/>
      <c r="AA129" s="701"/>
      <c r="AB129" s="162" t="s">
        <v>6</v>
      </c>
      <c r="AC129" s="163"/>
      <c r="AD129" s="164"/>
      <c r="AE129" s="162" t="s">
        <v>377</v>
      </c>
      <c r="AF129" s="163"/>
      <c r="AG129" s="163"/>
      <c r="AH129" s="164"/>
      <c r="AI129" s="162" t="s">
        <v>348</v>
      </c>
      <c r="AJ129" s="163"/>
      <c r="AK129" s="163"/>
      <c r="AL129" s="164"/>
      <c r="AM129" s="162" t="s">
        <v>379</v>
      </c>
      <c r="AN129" s="163"/>
      <c r="AO129" s="163"/>
      <c r="AP129" s="164"/>
      <c r="AQ129" s="456" t="s">
        <v>393</v>
      </c>
      <c r="AR129" s="456"/>
      <c r="AS129" s="456"/>
      <c r="AT129" s="456"/>
      <c r="AU129" s="456"/>
      <c r="AV129" s="456"/>
      <c r="AW129" s="456"/>
      <c r="AX129" s="457"/>
    </row>
    <row r="130" spans="1:62" ht="23.25" hidden="1" customHeight="1" x14ac:dyDescent="0.15">
      <c r="A130" s="374"/>
      <c r="B130" s="375"/>
      <c r="C130" s="375"/>
      <c r="D130" s="375"/>
      <c r="E130" s="375"/>
      <c r="F130" s="376"/>
      <c r="G130" s="412" t="s">
        <v>66</v>
      </c>
      <c r="H130" s="412"/>
      <c r="I130" s="412"/>
      <c r="J130" s="412"/>
      <c r="K130" s="412"/>
      <c r="L130" s="412"/>
      <c r="M130" s="412"/>
      <c r="N130" s="412"/>
      <c r="O130" s="412"/>
      <c r="P130" s="412"/>
      <c r="Q130" s="412"/>
      <c r="R130" s="412"/>
      <c r="S130" s="412"/>
      <c r="T130" s="412"/>
      <c r="U130" s="412"/>
      <c r="V130" s="412"/>
      <c r="W130" s="412"/>
      <c r="X130" s="412"/>
      <c r="Y130" s="414" t="s">
        <v>10</v>
      </c>
      <c r="Z130" s="415"/>
      <c r="AA130" s="416"/>
      <c r="AB130" s="417"/>
      <c r="AC130" s="418"/>
      <c r="AD130" s="419"/>
      <c r="AE130" s="420"/>
      <c r="AF130" s="420"/>
      <c r="AG130" s="420"/>
      <c r="AH130" s="420"/>
      <c r="AI130" s="420"/>
      <c r="AJ130" s="420"/>
      <c r="AK130" s="420"/>
      <c r="AL130" s="420"/>
      <c r="AM130" s="420"/>
      <c r="AN130" s="420"/>
      <c r="AO130" s="420"/>
      <c r="AP130" s="420"/>
      <c r="AQ130" s="134"/>
      <c r="AR130" s="135"/>
      <c r="AS130" s="135"/>
      <c r="AT130" s="135"/>
      <c r="AU130" s="135"/>
      <c r="AV130" s="135"/>
      <c r="AW130" s="135"/>
      <c r="AX130" s="169"/>
    </row>
    <row r="131" spans="1:62" ht="46.5" hidden="1" customHeight="1" thickBot="1" x14ac:dyDescent="0.2">
      <c r="A131" s="377"/>
      <c r="B131" s="378"/>
      <c r="C131" s="378"/>
      <c r="D131" s="378"/>
      <c r="E131" s="378"/>
      <c r="F131" s="379"/>
      <c r="G131" s="458"/>
      <c r="H131" s="458"/>
      <c r="I131" s="458"/>
      <c r="J131" s="458"/>
      <c r="K131" s="458"/>
      <c r="L131" s="458"/>
      <c r="M131" s="458"/>
      <c r="N131" s="458"/>
      <c r="O131" s="458"/>
      <c r="P131" s="458"/>
      <c r="Q131" s="458"/>
      <c r="R131" s="458"/>
      <c r="S131" s="458"/>
      <c r="T131" s="458"/>
      <c r="U131" s="458"/>
      <c r="V131" s="458"/>
      <c r="W131" s="458"/>
      <c r="X131" s="458"/>
      <c r="Y131" s="715" t="s">
        <v>30</v>
      </c>
      <c r="Z131" s="716"/>
      <c r="AA131" s="717"/>
      <c r="AB131" s="708" t="s">
        <v>58</v>
      </c>
      <c r="AC131" s="709"/>
      <c r="AD131" s="710"/>
      <c r="AE131" s="711"/>
      <c r="AF131" s="711"/>
      <c r="AG131" s="711"/>
      <c r="AH131" s="711"/>
      <c r="AI131" s="711"/>
      <c r="AJ131" s="711"/>
      <c r="AK131" s="711"/>
      <c r="AL131" s="711"/>
      <c r="AM131" s="711"/>
      <c r="AN131" s="711"/>
      <c r="AO131" s="711"/>
      <c r="AP131" s="711"/>
      <c r="AQ131" s="711"/>
      <c r="AR131" s="711"/>
      <c r="AS131" s="711"/>
      <c r="AT131" s="711"/>
      <c r="AU131" s="711"/>
      <c r="AV131" s="711"/>
      <c r="AW131" s="711"/>
      <c r="AX131" s="714"/>
    </row>
    <row r="132" spans="1:62" ht="32.1" customHeight="1" x14ac:dyDescent="0.15">
      <c r="A132" s="421" t="s">
        <v>76</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18</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19</v>
      </c>
      <c r="AE133" s="425"/>
      <c r="AF133" s="425"/>
      <c r="AG133" s="427" t="s">
        <v>17</v>
      </c>
      <c r="AH133" s="425"/>
      <c r="AI133" s="425"/>
      <c r="AJ133" s="425"/>
      <c r="AK133" s="425"/>
      <c r="AL133" s="425"/>
      <c r="AM133" s="425"/>
      <c r="AN133" s="425"/>
      <c r="AO133" s="425"/>
      <c r="AP133" s="425"/>
      <c r="AQ133" s="425"/>
      <c r="AR133" s="425"/>
      <c r="AS133" s="425"/>
      <c r="AT133" s="425"/>
      <c r="AU133" s="425"/>
      <c r="AV133" s="425"/>
      <c r="AW133" s="425"/>
      <c r="AX133" s="428"/>
    </row>
    <row r="134" spans="1:62" ht="60" customHeight="1" x14ac:dyDescent="0.15">
      <c r="A134" s="429" t="s">
        <v>48</v>
      </c>
      <c r="B134" s="430"/>
      <c r="C134" s="435" t="s">
        <v>49</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519</v>
      </c>
      <c r="AE134" s="439"/>
      <c r="AF134" s="439"/>
      <c r="AG134" s="440" t="s">
        <v>538</v>
      </c>
      <c r="AH134" s="441"/>
      <c r="AI134" s="441"/>
      <c r="AJ134" s="441"/>
      <c r="AK134" s="441"/>
      <c r="AL134" s="441"/>
      <c r="AM134" s="441"/>
      <c r="AN134" s="441"/>
      <c r="AO134" s="441"/>
      <c r="AP134" s="441"/>
      <c r="AQ134" s="441"/>
      <c r="AR134" s="441"/>
      <c r="AS134" s="441"/>
      <c r="AT134" s="441"/>
      <c r="AU134" s="441"/>
      <c r="AV134" s="441"/>
      <c r="AW134" s="441"/>
      <c r="AX134" s="442"/>
    </row>
    <row r="135" spans="1:62" ht="26.25" customHeight="1" x14ac:dyDescent="0.15">
      <c r="A135" s="431"/>
      <c r="B135" s="432"/>
      <c r="C135" s="443" t="s">
        <v>20</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1"/>
      <c r="AD135" s="324" t="s">
        <v>519</v>
      </c>
      <c r="AE135" s="325"/>
      <c r="AF135" s="325"/>
      <c r="AG135" s="337" t="s">
        <v>539</v>
      </c>
      <c r="AH135" s="338"/>
      <c r="AI135" s="338"/>
      <c r="AJ135" s="338"/>
      <c r="AK135" s="338"/>
      <c r="AL135" s="338"/>
      <c r="AM135" s="338"/>
      <c r="AN135" s="338"/>
      <c r="AO135" s="338"/>
      <c r="AP135" s="338"/>
      <c r="AQ135" s="338"/>
      <c r="AR135" s="338"/>
      <c r="AS135" s="338"/>
      <c r="AT135" s="338"/>
      <c r="AU135" s="338"/>
      <c r="AV135" s="338"/>
      <c r="AW135" s="338"/>
      <c r="AX135" s="339"/>
    </row>
    <row r="136" spans="1:62" ht="26.25" customHeight="1" x14ac:dyDescent="0.15">
      <c r="A136" s="433"/>
      <c r="B136" s="434"/>
      <c r="C136" s="391" t="s">
        <v>50</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519</v>
      </c>
      <c r="AE136" s="386"/>
      <c r="AF136" s="387"/>
      <c r="AG136" s="98" t="s">
        <v>539</v>
      </c>
      <c r="AH136" s="99"/>
      <c r="AI136" s="99"/>
      <c r="AJ136" s="99"/>
      <c r="AK136" s="99"/>
      <c r="AL136" s="99"/>
      <c r="AM136" s="99"/>
      <c r="AN136" s="99"/>
      <c r="AO136" s="99"/>
      <c r="AP136" s="99"/>
      <c r="AQ136" s="99"/>
      <c r="AR136" s="99"/>
      <c r="AS136" s="99"/>
      <c r="AT136" s="99"/>
      <c r="AU136" s="99"/>
      <c r="AV136" s="99"/>
      <c r="AW136" s="99"/>
      <c r="AX136" s="100"/>
    </row>
    <row r="137" spans="1:62" ht="24.75" customHeight="1" x14ac:dyDescent="0.15">
      <c r="A137" s="124" t="s">
        <v>22</v>
      </c>
      <c r="B137" s="410"/>
      <c r="C137" s="394" t="s">
        <v>24</v>
      </c>
      <c r="D137" s="395"/>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96"/>
      <c r="AD137" s="93" t="s">
        <v>535</v>
      </c>
      <c r="AE137" s="94"/>
      <c r="AF137" s="133"/>
      <c r="AG137" s="95"/>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32.1" customHeight="1" x14ac:dyDescent="0.15">
      <c r="A138" s="126"/>
      <c r="B138" s="411"/>
      <c r="C138" s="397"/>
      <c r="D138" s="398"/>
      <c r="E138" s="401" t="s">
        <v>258</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24" t="s">
        <v>537</v>
      </c>
      <c r="AE138" s="325"/>
      <c r="AF138" s="326"/>
      <c r="AG138" s="98"/>
      <c r="AH138" s="99"/>
      <c r="AI138" s="99"/>
      <c r="AJ138" s="99"/>
      <c r="AK138" s="99"/>
      <c r="AL138" s="99"/>
      <c r="AM138" s="99"/>
      <c r="AN138" s="99"/>
      <c r="AO138" s="99"/>
      <c r="AP138" s="99"/>
      <c r="AQ138" s="99"/>
      <c r="AR138" s="99"/>
      <c r="AS138" s="99"/>
      <c r="AT138" s="99"/>
      <c r="AU138" s="99"/>
      <c r="AV138" s="99"/>
      <c r="AW138" s="99"/>
      <c r="AX138" s="100"/>
    </row>
    <row r="139" spans="1:62" ht="24.75" customHeight="1" x14ac:dyDescent="0.15">
      <c r="A139" s="126"/>
      <c r="B139" s="411"/>
      <c r="C139" s="399"/>
      <c r="D139" s="400"/>
      <c r="E139" s="327" t="s">
        <v>67</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9"/>
      <c r="AD139" s="330" t="s">
        <v>536</v>
      </c>
      <c r="AE139" s="331"/>
      <c r="AF139" s="331"/>
      <c r="AG139" s="98"/>
      <c r="AH139" s="99"/>
      <c r="AI139" s="99"/>
      <c r="AJ139" s="99"/>
      <c r="AK139" s="99"/>
      <c r="AL139" s="99"/>
      <c r="AM139" s="99"/>
      <c r="AN139" s="99"/>
      <c r="AO139" s="99"/>
      <c r="AP139" s="99"/>
      <c r="AQ139" s="99"/>
      <c r="AR139" s="99"/>
      <c r="AS139" s="99"/>
      <c r="AT139" s="99"/>
      <c r="AU139" s="99"/>
      <c r="AV139" s="99"/>
      <c r="AW139" s="99"/>
      <c r="AX139" s="100"/>
    </row>
    <row r="140" spans="1:62" ht="24.75" customHeight="1" x14ac:dyDescent="0.15">
      <c r="A140" s="126"/>
      <c r="B140" s="127"/>
      <c r="C140" s="332" t="s">
        <v>25</v>
      </c>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93" t="s">
        <v>535</v>
      </c>
      <c r="AE140" s="94"/>
      <c r="AF140" s="94"/>
      <c r="AG140" s="334"/>
      <c r="AH140" s="335"/>
      <c r="AI140" s="335"/>
      <c r="AJ140" s="335"/>
      <c r="AK140" s="335"/>
      <c r="AL140" s="335"/>
      <c r="AM140" s="335"/>
      <c r="AN140" s="335"/>
      <c r="AO140" s="335"/>
      <c r="AP140" s="335"/>
      <c r="AQ140" s="335"/>
      <c r="AR140" s="335"/>
      <c r="AS140" s="335"/>
      <c r="AT140" s="335"/>
      <c r="AU140" s="335"/>
      <c r="AV140" s="335"/>
      <c r="AW140" s="335"/>
      <c r="AX140" s="336"/>
    </row>
    <row r="141" spans="1:62" ht="24.75" customHeight="1" x14ac:dyDescent="0.15">
      <c r="A141" s="126"/>
      <c r="B141" s="127"/>
      <c r="C141" s="380" t="s">
        <v>51</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24" t="s">
        <v>535</v>
      </c>
      <c r="AE141" s="325"/>
      <c r="AF141" s="326"/>
      <c r="AG141" s="337"/>
      <c r="AH141" s="338"/>
      <c r="AI141" s="338"/>
      <c r="AJ141" s="338"/>
      <c r="AK141" s="338"/>
      <c r="AL141" s="338"/>
      <c r="AM141" s="338"/>
      <c r="AN141" s="338"/>
      <c r="AO141" s="338"/>
      <c r="AP141" s="338"/>
      <c r="AQ141" s="338"/>
      <c r="AR141" s="338"/>
      <c r="AS141" s="338"/>
      <c r="AT141" s="338"/>
      <c r="AU141" s="338"/>
      <c r="AV141" s="338"/>
      <c r="AW141" s="338"/>
      <c r="AX141" s="339"/>
    </row>
    <row r="142" spans="1:62" ht="30" customHeight="1" x14ac:dyDescent="0.15">
      <c r="A142" s="126"/>
      <c r="B142" s="127"/>
      <c r="C142" s="380" t="s">
        <v>21</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24" t="s">
        <v>519</v>
      </c>
      <c r="AE142" s="325"/>
      <c r="AF142" s="325"/>
      <c r="AG142" s="337" t="s">
        <v>707</v>
      </c>
      <c r="AH142" s="338"/>
      <c r="AI142" s="338"/>
      <c r="AJ142" s="338"/>
      <c r="AK142" s="338"/>
      <c r="AL142" s="338"/>
      <c r="AM142" s="338"/>
      <c r="AN142" s="338"/>
      <c r="AO142" s="338"/>
      <c r="AP142" s="338"/>
      <c r="AQ142" s="338"/>
      <c r="AR142" s="338"/>
      <c r="AS142" s="338"/>
      <c r="AT142" s="338"/>
      <c r="AU142" s="338"/>
      <c r="AV142" s="338"/>
      <c r="AW142" s="338"/>
      <c r="AX142" s="339"/>
    </row>
    <row r="143" spans="1:62" ht="30" customHeight="1" x14ac:dyDescent="0.15">
      <c r="A143" s="126"/>
      <c r="B143" s="127"/>
      <c r="C143" s="380" t="s">
        <v>26</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409"/>
      <c r="AD143" s="324" t="s">
        <v>519</v>
      </c>
      <c r="AE143" s="325"/>
      <c r="AF143" s="325"/>
      <c r="AG143" s="337" t="s">
        <v>708</v>
      </c>
      <c r="AH143" s="338"/>
      <c r="AI143" s="338"/>
      <c r="AJ143" s="338"/>
      <c r="AK143" s="338"/>
      <c r="AL143" s="338"/>
      <c r="AM143" s="338"/>
      <c r="AN143" s="338"/>
      <c r="AO143" s="338"/>
      <c r="AP143" s="338"/>
      <c r="AQ143" s="338"/>
      <c r="AR143" s="338"/>
      <c r="AS143" s="338"/>
      <c r="AT143" s="338"/>
      <c r="AU143" s="338"/>
      <c r="AV143" s="338"/>
      <c r="AW143" s="338"/>
      <c r="AX143" s="339"/>
    </row>
    <row r="144" spans="1:62" ht="24.75" customHeight="1" x14ac:dyDescent="0.15">
      <c r="A144" s="128"/>
      <c r="B144" s="129"/>
      <c r="C144" s="382" t="s">
        <v>68</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535</v>
      </c>
      <c r="AE144" s="386"/>
      <c r="AF144" s="387"/>
      <c r="AG144" s="388"/>
      <c r="AH144" s="389"/>
      <c r="AI144" s="389"/>
      <c r="AJ144" s="389"/>
      <c r="AK144" s="389"/>
      <c r="AL144" s="389"/>
      <c r="AM144" s="389"/>
      <c r="AN144" s="389"/>
      <c r="AO144" s="389"/>
      <c r="AP144" s="389"/>
      <c r="AQ144" s="389"/>
      <c r="AR144" s="389"/>
      <c r="AS144" s="389"/>
      <c r="AT144" s="389"/>
      <c r="AU144" s="389"/>
      <c r="AV144" s="389"/>
      <c r="AW144" s="389"/>
      <c r="AX144" s="390"/>
    </row>
    <row r="145" spans="1:51" ht="30"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519</v>
      </c>
      <c r="AE145" s="94"/>
      <c r="AF145" s="133"/>
      <c r="AG145" s="334" t="s">
        <v>709</v>
      </c>
      <c r="AH145" s="335"/>
      <c r="AI145" s="335"/>
      <c r="AJ145" s="335"/>
      <c r="AK145" s="335"/>
      <c r="AL145" s="335"/>
      <c r="AM145" s="335"/>
      <c r="AN145" s="335"/>
      <c r="AO145" s="335"/>
      <c r="AP145" s="335"/>
      <c r="AQ145" s="335"/>
      <c r="AR145" s="335"/>
      <c r="AS145" s="335"/>
      <c r="AT145" s="335"/>
      <c r="AU145" s="335"/>
      <c r="AV145" s="335"/>
      <c r="AW145" s="335"/>
      <c r="AX145" s="336"/>
    </row>
    <row r="146" spans="1:51" ht="60" customHeight="1" x14ac:dyDescent="0.15">
      <c r="A146" s="126"/>
      <c r="B146" s="127"/>
      <c r="C146" s="404" t="s">
        <v>28</v>
      </c>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6"/>
      <c r="AD146" s="407" t="s">
        <v>519</v>
      </c>
      <c r="AE146" s="408"/>
      <c r="AF146" s="408"/>
      <c r="AG146" s="337" t="s">
        <v>711</v>
      </c>
      <c r="AH146" s="338"/>
      <c r="AI146" s="338"/>
      <c r="AJ146" s="338"/>
      <c r="AK146" s="338"/>
      <c r="AL146" s="338"/>
      <c r="AM146" s="338"/>
      <c r="AN146" s="338"/>
      <c r="AO146" s="338"/>
      <c r="AP146" s="338"/>
      <c r="AQ146" s="338"/>
      <c r="AR146" s="338"/>
      <c r="AS146" s="338"/>
      <c r="AT146" s="338"/>
      <c r="AU146" s="338"/>
      <c r="AV146" s="338"/>
      <c r="AW146" s="338"/>
      <c r="AX146" s="339"/>
    </row>
    <row r="147" spans="1:51" ht="30" customHeight="1" x14ac:dyDescent="0.15">
      <c r="A147" s="126"/>
      <c r="B147" s="127"/>
      <c r="C147" s="380" t="s">
        <v>61</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24" t="s">
        <v>519</v>
      </c>
      <c r="AE147" s="325"/>
      <c r="AF147" s="325"/>
      <c r="AG147" s="337" t="s">
        <v>710</v>
      </c>
      <c r="AH147" s="338"/>
      <c r="AI147" s="338"/>
      <c r="AJ147" s="338"/>
      <c r="AK147" s="338"/>
      <c r="AL147" s="338"/>
      <c r="AM147" s="338"/>
      <c r="AN147" s="338"/>
      <c r="AO147" s="338"/>
      <c r="AP147" s="338"/>
      <c r="AQ147" s="338"/>
      <c r="AR147" s="338"/>
      <c r="AS147" s="338"/>
      <c r="AT147" s="338"/>
      <c r="AU147" s="338"/>
      <c r="AV147" s="338"/>
      <c r="AW147" s="338"/>
      <c r="AX147" s="339"/>
    </row>
    <row r="148" spans="1:51" ht="30" customHeight="1" x14ac:dyDescent="0.15">
      <c r="A148" s="128"/>
      <c r="B148" s="129"/>
      <c r="C148" s="380" t="s">
        <v>27</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24" t="s">
        <v>519</v>
      </c>
      <c r="AE148" s="325"/>
      <c r="AF148" s="325"/>
      <c r="AG148" s="101" t="s">
        <v>706</v>
      </c>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232</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705</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899999999999999" customHeight="1" x14ac:dyDescent="0.15">
      <c r="A150" s="86"/>
      <c r="B150" s="87"/>
      <c r="C150" s="104" t="s">
        <v>215</v>
      </c>
      <c r="D150" s="105"/>
      <c r="E150" s="105"/>
      <c r="F150" s="106"/>
      <c r="G150" s="107" t="s">
        <v>233</v>
      </c>
      <c r="H150" s="105"/>
      <c r="I150" s="105"/>
      <c r="J150" s="105"/>
      <c r="K150" s="105"/>
      <c r="L150" s="105"/>
      <c r="M150" s="105"/>
      <c r="N150" s="107" t="s">
        <v>234</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IF(OR(G152="　", G152=""), "", "-")</f>
        <v/>
      </c>
      <c r="J152" s="114"/>
      <c r="K152" s="114"/>
      <c r="L152" s="69" t="str">
        <f>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IF(OR(G153="　", G153=""), "", "-")</f>
        <v/>
      </c>
      <c r="J153" s="114"/>
      <c r="K153" s="114"/>
      <c r="L153" s="69" t="str">
        <f>IF(M153="","","-")</f>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customHeight="1" x14ac:dyDescent="0.15">
      <c r="A154" s="86"/>
      <c r="B154" s="87"/>
      <c r="C154" s="109"/>
      <c r="D154" s="110"/>
      <c r="E154" s="110"/>
      <c r="F154" s="111"/>
      <c r="G154" s="112"/>
      <c r="H154" s="113"/>
      <c r="I154" s="69" t="str">
        <f>IF(OR(G154="　", G154=""), "", "-")</f>
        <v/>
      </c>
      <c r="J154" s="114"/>
      <c r="K154" s="114"/>
      <c r="L154" s="69" t="str">
        <f>IF(M154="","","-")</f>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customHeight="1" x14ac:dyDescent="0.15">
      <c r="A155" s="88"/>
      <c r="B155" s="89"/>
      <c r="C155" s="109"/>
      <c r="D155" s="110"/>
      <c r="E155" s="110"/>
      <c r="F155" s="111"/>
      <c r="G155" s="118"/>
      <c r="H155" s="119"/>
      <c r="I155" s="71" t="str">
        <f>IF(OR(G155="　", G155=""), "", "-")</f>
        <v/>
      </c>
      <c r="J155" s="120"/>
      <c r="K155" s="120"/>
      <c r="L155" s="71" t="str">
        <f>IF(M155="","","-")</f>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86.25" customHeight="1" x14ac:dyDescent="0.15">
      <c r="A156" s="124" t="s">
        <v>29</v>
      </c>
      <c r="B156" s="125"/>
      <c r="C156" s="316" t="s">
        <v>31</v>
      </c>
      <c r="D156" s="340"/>
      <c r="E156" s="340"/>
      <c r="F156" s="341"/>
      <c r="G156" s="342" t="s">
        <v>703</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86.25" customHeight="1" x14ac:dyDescent="0.15">
      <c r="A157" s="126"/>
      <c r="B157" s="127"/>
      <c r="C157" s="345" t="s">
        <v>35</v>
      </c>
      <c r="D157" s="346"/>
      <c r="E157" s="346"/>
      <c r="F157" s="347"/>
      <c r="G157" s="348" t="s">
        <v>704</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86.25" customHeight="1" thickBot="1" x14ac:dyDescent="0.2">
      <c r="A158" s="351" t="s">
        <v>70</v>
      </c>
      <c r="B158" s="352"/>
      <c r="C158" s="353"/>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219</v>
      </c>
      <c r="B159" s="357"/>
      <c r="C159" s="357"/>
      <c r="D159" s="357"/>
      <c r="E159" s="357"/>
      <c r="F159" s="358"/>
      <c r="G159" s="75"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259</v>
      </c>
      <c r="B198" s="366"/>
      <c r="C198" s="366"/>
      <c r="D198" s="366"/>
      <c r="E198" s="366"/>
      <c r="F198" s="367"/>
      <c r="G198" s="312" t="s">
        <v>687</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679</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68"/>
      <c r="B199" s="369"/>
      <c r="C199" s="369"/>
      <c r="D199" s="369"/>
      <c r="E199" s="369"/>
      <c r="F199" s="370"/>
      <c r="G199" s="316" t="s">
        <v>12</v>
      </c>
      <c r="H199" s="317"/>
      <c r="I199" s="317"/>
      <c r="J199" s="317"/>
      <c r="K199" s="317"/>
      <c r="L199" s="318" t="s">
        <v>13</v>
      </c>
      <c r="M199" s="317"/>
      <c r="N199" s="317"/>
      <c r="O199" s="317"/>
      <c r="P199" s="317"/>
      <c r="Q199" s="317"/>
      <c r="R199" s="317"/>
      <c r="S199" s="317"/>
      <c r="T199" s="317"/>
      <c r="U199" s="317"/>
      <c r="V199" s="317"/>
      <c r="W199" s="317"/>
      <c r="X199" s="319"/>
      <c r="Y199" s="320" t="s">
        <v>14</v>
      </c>
      <c r="Z199" s="321"/>
      <c r="AA199" s="321"/>
      <c r="AB199" s="322"/>
      <c r="AC199" s="316" t="s">
        <v>12</v>
      </c>
      <c r="AD199" s="317"/>
      <c r="AE199" s="317"/>
      <c r="AF199" s="317"/>
      <c r="AG199" s="317"/>
      <c r="AH199" s="318" t="s">
        <v>13</v>
      </c>
      <c r="AI199" s="317"/>
      <c r="AJ199" s="317"/>
      <c r="AK199" s="317"/>
      <c r="AL199" s="317"/>
      <c r="AM199" s="317"/>
      <c r="AN199" s="317"/>
      <c r="AO199" s="317"/>
      <c r="AP199" s="317"/>
      <c r="AQ199" s="317"/>
      <c r="AR199" s="317"/>
      <c r="AS199" s="317"/>
      <c r="AT199" s="319"/>
      <c r="AU199" s="320" t="s">
        <v>14</v>
      </c>
      <c r="AV199" s="321"/>
      <c r="AW199" s="321"/>
      <c r="AX199" s="323"/>
    </row>
    <row r="200" spans="1:50" ht="24.75" customHeight="1" x14ac:dyDescent="0.15">
      <c r="A200" s="368"/>
      <c r="B200" s="369"/>
      <c r="C200" s="369"/>
      <c r="D200" s="369"/>
      <c r="E200" s="369"/>
      <c r="F200" s="370"/>
      <c r="G200" s="302" t="s">
        <v>691</v>
      </c>
      <c r="H200" s="303"/>
      <c r="I200" s="303"/>
      <c r="J200" s="303"/>
      <c r="K200" s="304"/>
      <c r="L200" s="305" t="s">
        <v>692</v>
      </c>
      <c r="M200" s="306"/>
      <c r="N200" s="306"/>
      <c r="O200" s="306"/>
      <c r="P200" s="306"/>
      <c r="Q200" s="306"/>
      <c r="R200" s="306"/>
      <c r="S200" s="306"/>
      <c r="T200" s="306"/>
      <c r="U200" s="306"/>
      <c r="V200" s="306"/>
      <c r="W200" s="306"/>
      <c r="X200" s="307"/>
      <c r="Y200" s="308">
        <v>521</v>
      </c>
      <c r="Z200" s="309"/>
      <c r="AA200" s="309"/>
      <c r="AB200" s="310"/>
      <c r="AC200" s="302" t="s">
        <v>164</v>
      </c>
      <c r="AD200" s="303"/>
      <c r="AE200" s="303"/>
      <c r="AF200" s="303"/>
      <c r="AG200" s="304"/>
      <c r="AH200" s="305" t="s">
        <v>680</v>
      </c>
      <c r="AI200" s="306"/>
      <c r="AJ200" s="306"/>
      <c r="AK200" s="306"/>
      <c r="AL200" s="306"/>
      <c r="AM200" s="306"/>
      <c r="AN200" s="306"/>
      <c r="AO200" s="306"/>
      <c r="AP200" s="306"/>
      <c r="AQ200" s="306"/>
      <c r="AR200" s="306"/>
      <c r="AS200" s="306"/>
      <c r="AT200" s="307"/>
      <c r="AU200" s="308">
        <v>6.4</v>
      </c>
      <c r="AV200" s="309"/>
      <c r="AW200" s="309"/>
      <c r="AX200" s="311"/>
    </row>
    <row r="201" spans="1:50" ht="24.75" customHeight="1" x14ac:dyDescent="0.15">
      <c r="A201" s="368"/>
      <c r="B201" s="369"/>
      <c r="C201" s="369"/>
      <c r="D201" s="369"/>
      <c r="E201" s="369"/>
      <c r="F201" s="370"/>
      <c r="G201" s="292" t="s">
        <v>164</v>
      </c>
      <c r="H201" s="293"/>
      <c r="I201" s="293"/>
      <c r="J201" s="293"/>
      <c r="K201" s="294"/>
      <c r="L201" s="295" t="s">
        <v>693</v>
      </c>
      <c r="M201" s="296"/>
      <c r="N201" s="296"/>
      <c r="O201" s="296"/>
      <c r="P201" s="296"/>
      <c r="Q201" s="296"/>
      <c r="R201" s="296"/>
      <c r="S201" s="296"/>
      <c r="T201" s="296"/>
      <c r="U201" s="296"/>
      <c r="V201" s="296"/>
      <c r="W201" s="296"/>
      <c r="X201" s="297"/>
      <c r="Y201" s="298">
        <v>227</v>
      </c>
      <c r="Z201" s="299"/>
      <c r="AA201" s="299"/>
      <c r="AB201" s="300"/>
      <c r="AC201" s="292"/>
      <c r="AD201" s="293"/>
      <c r="AE201" s="293"/>
      <c r="AF201" s="293"/>
      <c r="AG201" s="294"/>
      <c r="AH201" s="295"/>
      <c r="AI201" s="296"/>
      <c r="AJ201" s="296"/>
      <c r="AK201" s="296"/>
      <c r="AL201" s="296"/>
      <c r="AM201" s="296"/>
      <c r="AN201" s="296"/>
      <c r="AO201" s="296"/>
      <c r="AP201" s="296"/>
      <c r="AQ201" s="296"/>
      <c r="AR201" s="296"/>
      <c r="AS201" s="296"/>
      <c r="AT201" s="297"/>
      <c r="AU201" s="298"/>
      <c r="AV201" s="299"/>
      <c r="AW201" s="299"/>
      <c r="AX201" s="301"/>
    </row>
    <row r="202" spans="1:50" ht="24.75" hidden="1" customHeight="1" x14ac:dyDescent="0.15">
      <c r="A202" s="368"/>
      <c r="B202" s="369"/>
      <c r="C202" s="369"/>
      <c r="D202" s="369"/>
      <c r="E202" s="369"/>
      <c r="F202" s="370"/>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hidden="1" customHeight="1" x14ac:dyDescent="0.15">
      <c r="A203" s="368"/>
      <c r="B203" s="369"/>
      <c r="C203" s="369"/>
      <c r="D203" s="369"/>
      <c r="E203" s="369"/>
      <c r="F203" s="370"/>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68"/>
      <c r="B204" s="369"/>
      <c r="C204" s="369"/>
      <c r="D204" s="369"/>
      <c r="E204" s="369"/>
      <c r="F204" s="370"/>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68"/>
      <c r="B205" s="369"/>
      <c r="C205" s="369"/>
      <c r="D205" s="369"/>
      <c r="E205" s="369"/>
      <c r="F205" s="370"/>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68"/>
      <c r="B206" s="369"/>
      <c r="C206" s="369"/>
      <c r="D206" s="369"/>
      <c r="E206" s="369"/>
      <c r="F206" s="370"/>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68"/>
      <c r="B207" s="369"/>
      <c r="C207" s="369"/>
      <c r="D207" s="369"/>
      <c r="E207" s="369"/>
      <c r="F207" s="370"/>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68"/>
      <c r="B208" s="369"/>
      <c r="C208" s="369"/>
      <c r="D208" s="369"/>
      <c r="E208" s="369"/>
      <c r="F208" s="370"/>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x14ac:dyDescent="0.15">
      <c r="A209" s="368"/>
      <c r="B209" s="369"/>
      <c r="C209" s="369"/>
      <c r="D209" s="369"/>
      <c r="E209" s="369"/>
      <c r="F209" s="370"/>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thickBot="1" x14ac:dyDescent="0.2">
      <c r="A210" s="368"/>
      <c r="B210" s="369"/>
      <c r="C210" s="369"/>
      <c r="D210" s="369"/>
      <c r="E210" s="369"/>
      <c r="F210" s="370"/>
      <c r="G210" s="283" t="s">
        <v>15</v>
      </c>
      <c r="H210" s="284"/>
      <c r="I210" s="284"/>
      <c r="J210" s="284"/>
      <c r="K210" s="284"/>
      <c r="L210" s="285"/>
      <c r="M210" s="286"/>
      <c r="N210" s="286"/>
      <c r="O210" s="286"/>
      <c r="P210" s="286"/>
      <c r="Q210" s="286"/>
      <c r="R210" s="286"/>
      <c r="S210" s="286"/>
      <c r="T210" s="286"/>
      <c r="U210" s="286"/>
      <c r="V210" s="286"/>
      <c r="W210" s="286"/>
      <c r="X210" s="287"/>
      <c r="Y210" s="288">
        <f>SUM(Y200:AB209)</f>
        <v>748</v>
      </c>
      <c r="Z210" s="289"/>
      <c r="AA210" s="289"/>
      <c r="AB210" s="290"/>
      <c r="AC210" s="283" t="s">
        <v>15</v>
      </c>
      <c r="AD210" s="284"/>
      <c r="AE210" s="284"/>
      <c r="AF210" s="284"/>
      <c r="AG210" s="284"/>
      <c r="AH210" s="285"/>
      <c r="AI210" s="286"/>
      <c r="AJ210" s="286"/>
      <c r="AK210" s="286"/>
      <c r="AL210" s="286"/>
      <c r="AM210" s="286"/>
      <c r="AN210" s="286"/>
      <c r="AO210" s="286"/>
      <c r="AP210" s="286"/>
      <c r="AQ210" s="286"/>
      <c r="AR210" s="286"/>
      <c r="AS210" s="286"/>
      <c r="AT210" s="287"/>
      <c r="AU210" s="288">
        <f>SUM(AU200:AX209)</f>
        <v>6.4</v>
      </c>
      <c r="AV210" s="289"/>
      <c r="AW210" s="289"/>
      <c r="AX210" s="291"/>
    </row>
    <row r="211" spans="1:50" ht="21.75" customHeight="1" x14ac:dyDescent="0.15">
      <c r="A211" s="368"/>
      <c r="B211" s="369"/>
      <c r="C211" s="369"/>
      <c r="D211" s="369"/>
      <c r="E211" s="369"/>
      <c r="F211" s="370"/>
      <c r="G211" s="312" t="s">
        <v>683</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682</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customHeight="1" x14ac:dyDescent="0.15">
      <c r="A212" s="368"/>
      <c r="B212" s="369"/>
      <c r="C212" s="369"/>
      <c r="D212" s="369"/>
      <c r="E212" s="369"/>
      <c r="F212" s="370"/>
      <c r="G212" s="316" t="s">
        <v>12</v>
      </c>
      <c r="H212" s="317"/>
      <c r="I212" s="317"/>
      <c r="J212" s="317"/>
      <c r="K212" s="317"/>
      <c r="L212" s="318" t="s">
        <v>13</v>
      </c>
      <c r="M212" s="317"/>
      <c r="N212" s="317"/>
      <c r="O212" s="317"/>
      <c r="P212" s="317"/>
      <c r="Q212" s="317"/>
      <c r="R212" s="317"/>
      <c r="S212" s="317"/>
      <c r="T212" s="317"/>
      <c r="U212" s="317"/>
      <c r="V212" s="317"/>
      <c r="W212" s="317"/>
      <c r="X212" s="319"/>
      <c r="Y212" s="320" t="s">
        <v>14</v>
      </c>
      <c r="Z212" s="321"/>
      <c r="AA212" s="321"/>
      <c r="AB212" s="322"/>
      <c r="AC212" s="316" t="s">
        <v>12</v>
      </c>
      <c r="AD212" s="317"/>
      <c r="AE212" s="317"/>
      <c r="AF212" s="317"/>
      <c r="AG212" s="317"/>
      <c r="AH212" s="318" t="s">
        <v>13</v>
      </c>
      <c r="AI212" s="317"/>
      <c r="AJ212" s="317"/>
      <c r="AK212" s="317"/>
      <c r="AL212" s="317"/>
      <c r="AM212" s="317"/>
      <c r="AN212" s="317"/>
      <c r="AO212" s="317"/>
      <c r="AP212" s="317"/>
      <c r="AQ212" s="317"/>
      <c r="AR212" s="317"/>
      <c r="AS212" s="317"/>
      <c r="AT212" s="319"/>
      <c r="AU212" s="320" t="s">
        <v>14</v>
      </c>
      <c r="AV212" s="321"/>
      <c r="AW212" s="321"/>
      <c r="AX212" s="323"/>
    </row>
    <row r="213" spans="1:50" ht="24.75" customHeight="1" x14ac:dyDescent="0.15">
      <c r="A213" s="368"/>
      <c r="B213" s="369"/>
      <c r="C213" s="369"/>
      <c r="D213" s="369"/>
      <c r="E213" s="369"/>
      <c r="F213" s="370"/>
      <c r="G213" s="302" t="s">
        <v>164</v>
      </c>
      <c r="H213" s="303"/>
      <c r="I213" s="303"/>
      <c r="J213" s="303"/>
      <c r="K213" s="304"/>
      <c r="L213" s="305" t="s">
        <v>681</v>
      </c>
      <c r="M213" s="306"/>
      <c r="N213" s="306"/>
      <c r="O213" s="306"/>
      <c r="P213" s="306"/>
      <c r="Q213" s="306"/>
      <c r="R213" s="306"/>
      <c r="S213" s="306"/>
      <c r="T213" s="306"/>
      <c r="U213" s="306"/>
      <c r="V213" s="306"/>
      <c r="W213" s="306"/>
      <c r="X213" s="307"/>
      <c r="Y213" s="308">
        <v>7.4</v>
      </c>
      <c r="Z213" s="309"/>
      <c r="AA213" s="309"/>
      <c r="AB213" s="310"/>
      <c r="AC213" s="302" t="s">
        <v>164</v>
      </c>
      <c r="AD213" s="303"/>
      <c r="AE213" s="303"/>
      <c r="AF213" s="303"/>
      <c r="AG213" s="304"/>
      <c r="AH213" s="305" t="s">
        <v>602</v>
      </c>
      <c r="AI213" s="306"/>
      <c r="AJ213" s="306"/>
      <c r="AK213" s="306"/>
      <c r="AL213" s="306"/>
      <c r="AM213" s="306"/>
      <c r="AN213" s="306"/>
      <c r="AO213" s="306"/>
      <c r="AP213" s="306"/>
      <c r="AQ213" s="306"/>
      <c r="AR213" s="306"/>
      <c r="AS213" s="306"/>
      <c r="AT213" s="307"/>
      <c r="AU213" s="308">
        <v>0.6</v>
      </c>
      <c r="AV213" s="309"/>
      <c r="AW213" s="309"/>
      <c r="AX213" s="311"/>
    </row>
    <row r="214" spans="1:50" ht="24.75" hidden="1" customHeight="1" x14ac:dyDescent="0.15">
      <c r="A214" s="368"/>
      <c r="B214" s="369"/>
      <c r="C214" s="369"/>
      <c r="D214" s="369"/>
      <c r="E214" s="369"/>
      <c r="F214" s="370"/>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68"/>
      <c r="B215" s="369"/>
      <c r="C215" s="369"/>
      <c r="D215" s="369"/>
      <c r="E215" s="369"/>
      <c r="F215" s="370"/>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68"/>
      <c r="B216" s="369"/>
      <c r="C216" s="369"/>
      <c r="D216" s="369"/>
      <c r="E216" s="369"/>
      <c r="F216" s="370"/>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68"/>
      <c r="B217" s="369"/>
      <c r="C217" s="369"/>
      <c r="D217" s="369"/>
      <c r="E217" s="369"/>
      <c r="F217" s="370"/>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68"/>
      <c r="B218" s="369"/>
      <c r="C218" s="369"/>
      <c r="D218" s="369"/>
      <c r="E218" s="369"/>
      <c r="F218" s="370"/>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8"/>
      <c r="B219" s="369"/>
      <c r="C219" s="369"/>
      <c r="D219" s="369"/>
      <c r="E219" s="369"/>
      <c r="F219" s="370"/>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8"/>
      <c r="B220" s="369"/>
      <c r="C220" s="369"/>
      <c r="D220" s="369"/>
      <c r="E220" s="369"/>
      <c r="F220" s="370"/>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8"/>
      <c r="B221" s="369"/>
      <c r="C221" s="369"/>
      <c r="D221" s="369"/>
      <c r="E221" s="369"/>
      <c r="F221" s="370"/>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68"/>
      <c r="B222" s="369"/>
      <c r="C222" s="369"/>
      <c r="D222" s="369"/>
      <c r="E222" s="369"/>
      <c r="F222" s="370"/>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thickBot="1" x14ac:dyDescent="0.2">
      <c r="A223" s="368"/>
      <c r="B223" s="369"/>
      <c r="C223" s="369"/>
      <c r="D223" s="369"/>
      <c r="E223" s="369"/>
      <c r="F223" s="370"/>
      <c r="G223" s="283" t="s">
        <v>15</v>
      </c>
      <c r="H223" s="284"/>
      <c r="I223" s="284"/>
      <c r="J223" s="284"/>
      <c r="K223" s="284"/>
      <c r="L223" s="285"/>
      <c r="M223" s="286"/>
      <c r="N223" s="286"/>
      <c r="O223" s="286"/>
      <c r="P223" s="286"/>
      <c r="Q223" s="286"/>
      <c r="R223" s="286"/>
      <c r="S223" s="286"/>
      <c r="T223" s="286"/>
      <c r="U223" s="286"/>
      <c r="V223" s="286"/>
      <c r="W223" s="286"/>
      <c r="X223" s="287"/>
      <c r="Y223" s="288">
        <f>SUM(Y213:AB222)</f>
        <v>7.4</v>
      </c>
      <c r="Z223" s="289"/>
      <c r="AA223" s="289"/>
      <c r="AB223" s="290"/>
      <c r="AC223" s="283" t="s">
        <v>15</v>
      </c>
      <c r="AD223" s="284"/>
      <c r="AE223" s="284"/>
      <c r="AF223" s="284"/>
      <c r="AG223" s="284"/>
      <c r="AH223" s="285"/>
      <c r="AI223" s="286"/>
      <c r="AJ223" s="286"/>
      <c r="AK223" s="286"/>
      <c r="AL223" s="286"/>
      <c r="AM223" s="286"/>
      <c r="AN223" s="286"/>
      <c r="AO223" s="286"/>
      <c r="AP223" s="286"/>
      <c r="AQ223" s="286"/>
      <c r="AR223" s="286"/>
      <c r="AS223" s="286"/>
      <c r="AT223" s="287"/>
      <c r="AU223" s="288">
        <f>SUM(AU213:AX222)</f>
        <v>0.6</v>
      </c>
      <c r="AV223" s="289"/>
      <c r="AW223" s="289"/>
      <c r="AX223" s="291"/>
    </row>
    <row r="224" spans="1:50" ht="21.75" customHeight="1" x14ac:dyDescent="0.15">
      <c r="A224" s="368"/>
      <c r="B224" s="369"/>
      <c r="C224" s="369"/>
      <c r="D224" s="369"/>
      <c r="E224" s="369"/>
      <c r="F224" s="370"/>
      <c r="G224" s="312" t="s">
        <v>685</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686</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customHeight="1" x14ac:dyDescent="0.15">
      <c r="A225" s="368"/>
      <c r="B225" s="369"/>
      <c r="C225" s="369"/>
      <c r="D225" s="369"/>
      <c r="E225" s="369"/>
      <c r="F225" s="370"/>
      <c r="G225" s="316" t="s">
        <v>12</v>
      </c>
      <c r="H225" s="317"/>
      <c r="I225" s="317"/>
      <c r="J225" s="317"/>
      <c r="K225" s="317"/>
      <c r="L225" s="318" t="s">
        <v>13</v>
      </c>
      <c r="M225" s="317"/>
      <c r="N225" s="317"/>
      <c r="O225" s="317"/>
      <c r="P225" s="317"/>
      <c r="Q225" s="317"/>
      <c r="R225" s="317"/>
      <c r="S225" s="317"/>
      <c r="T225" s="317"/>
      <c r="U225" s="317"/>
      <c r="V225" s="317"/>
      <c r="W225" s="317"/>
      <c r="X225" s="319"/>
      <c r="Y225" s="320" t="s">
        <v>14</v>
      </c>
      <c r="Z225" s="321"/>
      <c r="AA225" s="321"/>
      <c r="AB225" s="322"/>
      <c r="AC225" s="316" t="s">
        <v>12</v>
      </c>
      <c r="AD225" s="317"/>
      <c r="AE225" s="317"/>
      <c r="AF225" s="317"/>
      <c r="AG225" s="317"/>
      <c r="AH225" s="318" t="s">
        <v>13</v>
      </c>
      <c r="AI225" s="317"/>
      <c r="AJ225" s="317"/>
      <c r="AK225" s="317"/>
      <c r="AL225" s="317"/>
      <c r="AM225" s="317"/>
      <c r="AN225" s="317"/>
      <c r="AO225" s="317"/>
      <c r="AP225" s="317"/>
      <c r="AQ225" s="317"/>
      <c r="AR225" s="317"/>
      <c r="AS225" s="317"/>
      <c r="AT225" s="319"/>
      <c r="AU225" s="320" t="s">
        <v>14</v>
      </c>
      <c r="AV225" s="321"/>
      <c r="AW225" s="321"/>
      <c r="AX225" s="323"/>
    </row>
    <row r="226" spans="1:50" ht="24.75" customHeight="1" x14ac:dyDescent="0.15">
      <c r="A226" s="368"/>
      <c r="B226" s="369"/>
      <c r="C226" s="369"/>
      <c r="D226" s="369"/>
      <c r="E226" s="369"/>
      <c r="F226" s="370"/>
      <c r="G226" s="302" t="s">
        <v>164</v>
      </c>
      <c r="H226" s="303"/>
      <c r="I226" s="303"/>
      <c r="J226" s="303"/>
      <c r="K226" s="304"/>
      <c r="L226" s="305" t="s">
        <v>684</v>
      </c>
      <c r="M226" s="306"/>
      <c r="N226" s="306"/>
      <c r="O226" s="306"/>
      <c r="P226" s="306"/>
      <c r="Q226" s="306"/>
      <c r="R226" s="306"/>
      <c r="S226" s="306"/>
      <c r="T226" s="306"/>
      <c r="U226" s="306"/>
      <c r="V226" s="306"/>
      <c r="W226" s="306"/>
      <c r="X226" s="307"/>
      <c r="Y226" s="308">
        <v>9.8000000000000007</v>
      </c>
      <c r="Z226" s="309"/>
      <c r="AA226" s="309"/>
      <c r="AB226" s="310"/>
      <c r="AC226" s="302" t="s">
        <v>164</v>
      </c>
      <c r="AD226" s="303"/>
      <c r="AE226" s="303"/>
      <c r="AF226" s="303"/>
      <c r="AG226" s="304"/>
      <c r="AH226" s="305" t="s">
        <v>690</v>
      </c>
      <c r="AI226" s="306"/>
      <c r="AJ226" s="306"/>
      <c r="AK226" s="306"/>
      <c r="AL226" s="306"/>
      <c r="AM226" s="306"/>
      <c r="AN226" s="306"/>
      <c r="AO226" s="306"/>
      <c r="AP226" s="306"/>
      <c r="AQ226" s="306"/>
      <c r="AR226" s="306"/>
      <c r="AS226" s="306"/>
      <c r="AT226" s="307"/>
      <c r="AU226" s="308">
        <v>10.9</v>
      </c>
      <c r="AV226" s="309"/>
      <c r="AW226" s="309"/>
      <c r="AX226" s="311"/>
    </row>
    <row r="227" spans="1:50" ht="24.75" hidden="1" customHeight="1" x14ac:dyDescent="0.15">
      <c r="A227" s="368"/>
      <c r="B227" s="369"/>
      <c r="C227" s="369"/>
      <c r="D227" s="369"/>
      <c r="E227" s="369"/>
      <c r="F227" s="370"/>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8"/>
      <c r="B228" s="369"/>
      <c r="C228" s="369"/>
      <c r="D228" s="369"/>
      <c r="E228" s="369"/>
      <c r="F228" s="370"/>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8"/>
      <c r="B229" s="369"/>
      <c r="C229" s="369"/>
      <c r="D229" s="369"/>
      <c r="E229" s="369"/>
      <c r="F229" s="370"/>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8"/>
      <c r="B230" s="369"/>
      <c r="C230" s="369"/>
      <c r="D230" s="369"/>
      <c r="E230" s="369"/>
      <c r="F230" s="370"/>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8"/>
      <c r="B231" s="369"/>
      <c r="C231" s="369"/>
      <c r="D231" s="369"/>
      <c r="E231" s="369"/>
      <c r="F231" s="370"/>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8"/>
      <c r="B232" s="369"/>
      <c r="C232" s="369"/>
      <c r="D232" s="369"/>
      <c r="E232" s="369"/>
      <c r="F232" s="370"/>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8"/>
      <c r="B233" s="369"/>
      <c r="C233" s="369"/>
      <c r="D233" s="369"/>
      <c r="E233" s="369"/>
      <c r="F233" s="370"/>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8"/>
      <c r="B234" s="369"/>
      <c r="C234" s="369"/>
      <c r="D234" s="369"/>
      <c r="E234" s="369"/>
      <c r="F234" s="370"/>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8"/>
      <c r="B235" s="369"/>
      <c r="C235" s="369"/>
      <c r="D235" s="369"/>
      <c r="E235" s="369"/>
      <c r="F235" s="370"/>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368"/>
      <c r="B236" s="369"/>
      <c r="C236" s="369"/>
      <c r="D236" s="369"/>
      <c r="E236" s="369"/>
      <c r="F236" s="370"/>
      <c r="G236" s="283" t="s">
        <v>15</v>
      </c>
      <c r="H236" s="284"/>
      <c r="I236" s="284"/>
      <c r="J236" s="284"/>
      <c r="K236" s="284"/>
      <c r="L236" s="285"/>
      <c r="M236" s="286"/>
      <c r="N236" s="286"/>
      <c r="O236" s="286"/>
      <c r="P236" s="286"/>
      <c r="Q236" s="286"/>
      <c r="R236" s="286"/>
      <c r="S236" s="286"/>
      <c r="T236" s="286"/>
      <c r="U236" s="286"/>
      <c r="V236" s="286"/>
      <c r="W236" s="286"/>
      <c r="X236" s="287"/>
      <c r="Y236" s="288">
        <f>SUM(Y226:AB235)</f>
        <v>9.8000000000000007</v>
      </c>
      <c r="Z236" s="289"/>
      <c r="AA236" s="289"/>
      <c r="AB236" s="290"/>
      <c r="AC236" s="283" t="s">
        <v>15</v>
      </c>
      <c r="AD236" s="284"/>
      <c r="AE236" s="284"/>
      <c r="AF236" s="284"/>
      <c r="AG236" s="284"/>
      <c r="AH236" s="285"/>
      <c r="AI236" s="286"/>
      <c r="AJ236" s="286"/>
      <c r="AK236" s="286"/>
      <c r="AL236" s="286"/>
      <c r="AM236" s="286"/>
      <c r="AN236" s="286"/>
      <c r="AO236" s="286"/>
      <c r="AP236" s="286"/>
      <c r="AQ236" s="286"/>
      <c r="AR236" s="286"/>
      <c r="AS236" s="286"/>
      <c r="AT236" s="287"/>
      <c r="AU236" s="288">
        <f>SUM(AU226:AX235)</f>
        <v>10.9</v>
      </c>
      <c r="AV236" s="289"/>
      <c r="AW236" s="289"/>
      <c r="AX236" s="291"/>
    </row>
    <row r="237" spans="1:50" ht="21.75" hidden="1" customHeight="1" x14ac:dyDescent="0.15">
      <c r="A237" s="368"/>
      <c r="B237" s="369"/>
      <c r="C237" s="369"/>
      <c r="D237" s="369"/>
      <c r="E237" s="369"/>
      <c r="F237" s="370"/>
      <c r="G237" s="312" t="s">
        <v>79</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80</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8"/>
      <c r="B238" s="369"/>
      <c r="C238" s="369"/>
      <c r="D238" s="369"/>
      <c r="E238" s="369"/>
      <c r="F238" s="370"/>
      <c r="G238" s="316" t="s">
        <v>12</v>
      </c>
      <c r="H238" s="317"/>
      <c r="I238" s="317"/>
      <c r="J238" s="317"/>
      <c r="K238" s="317"/>
      <c r="L238" s="318" t="s">
        <v>13</v>
      </c>
      <c r="M238" s="317"/>
      <c r="N238" s="317"/>
      <c r="O238" s="317"/>
      <c r="P238" s="317"/>
      <c r="Q238" s="317"/>
      <c r="R238" s="317"/>
      <c r="S238" s="317"/>
      <c r="T238" s="317"/>
      <c r="U238" s="317"/>
      <c r="V238" s="317"/>
      <c r="W238" s="317"/>
      <c r="X238" s="319"/>
      <c r="Y238" s="320" t="s">
        <v>14</v>
      </c>
      <c r="Z238" s="321"/>
      <c r="AA238" s="321"/>
      <c r="AB238" s="322"/>
      <c r="AC238" s="316" t="s">
        <v>12</v>
      </c>
      <c r="AD238" s="317"/>
      <c r="AE238" s="317"/>
      <c r="AF238" s="317"/>
      <c r="AG238" s="317"/>
      <c r="AH238" s="318" t="s">
        <v>13</v>
      </c>
      <c r="AI238" s="317"/>
      <c r="AJ238" s="317"/>
      <c r="AK238" s="317"/>
      <c r="AL238" s="317"/>
      <c r="AM238" s="317"/>
      <c r="AN238" s="317"/>
      <c r="AO238" s="317"/>
      <c r="AP238" s="317"/>
      <c r="AQ238" s="317"/>
      <c r="AR238" s="317"/>
      <c r="AS238" s="317"/>
      <c r="AT238" s="319"/>
      <c r="AU238" s="320" t="s">
        <v>14</v>
      </c>
      <c r="AV238" s="321"/>
      <c r="AW238" s="321"/>
      <c r="AX238" s="323"/>
    </row>
    <row r="239" spans="1:50" ht="24.75" hidden="1" customHeight="1" x14ac:dyDescent="0.15">
      <c r="A239" s="368"/>
      <c r="B239" s="369"/>
      <c r="C239" s="369"/>
      <c r="D239" s="369"/>
      <c r="E239" s="369"/>
      <c r="F239" s="370"/>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8"/>
      <c r="B240" s="369"/>
      <c r="C240" s="369"/>
      <c r="D240" s="369"/>
      <c r="E240" s="369"/>
      <c r="F240" s="370"/>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8"/>
      <c r="B241" s="369"/>
      <c r="C241" s="369"/>
      <c r="D241" s="369"/>
      <c r="E241" s="369"/>
      <c r="F241" s="370"/>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8"/>
      <c r="B242" s="369"/>
      <c r="C242" s="369"/>
      <c r="D242" s="369"/>
      <c r="E242" s="369"/>
      <c r="F242" s="370"/>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8"/>
      <c r="B243" s="369"/>
      <c r="C243" s="369"/>
      <c r="D243" s="369"/>
      <c r="E243" s="369"/>
      <c r="F243" s="370"/>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8"/>
      <c r="B244" s="369"/>
      <c r="C244" s="369"/>
      <c r="D244" s="369"/>
      <c r="E244" s="369"/>
      <c r="F244" s="370"/>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8"/>
      <c r="B245" s="369"/>
      <c r="C245" s="369"/>
      <c r="D245" s="369"/>
      <c r="E245" s="369"/>
      <c r="F245" s="370"/>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8"/>
      <c r="B246" s="369"/>
      <c r="C246" s="369"/>
      <c r="D246" s="369"/>
      <c r="E246" s="369"/>
      <c r="F246" s="370"/>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8"/>
      <c r="B247" s="369"/>
      <c r="C247" s="369"/>
      <c r="D247" s="369"/>
      <c r="E247" s="369"/>
      <c r="F247" s="370"/>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8"/>
      <c r="B248" s="369"/>
      <c r="C248" s="369"/>
      <c r="D248" s="369"/>
      <c r="E248" s="369"/>
      <c r="F248" s="370"/>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8"/>
      <c r="B249" s="369"/>
      <c r="C249" s="369"/>
      <c r="D249" s="369"/>
      <c r="E249" s="369"/>
      <c r="F249" s="370"/>
      <c r="G249" s="283" t="s">
        <v>15</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15</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81</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21" t="s">
        <v>221</v>
      </c>
      <c r="AM250" s="722"/>
      <c r="AN250" s="722"/>
      <c r="AO250" s="67"/>
      <c r="AP250" s="725"/>
      <c r="AQ250" s="726"/>
      <c r="AR250" s="726"/>
      <c r="AS250" s="726"/>
      <c r="AT250" s="726"/>
      <c r="AU250" s="726"/>
      <c r="AV250" s="726"/>
      <c r="AW250" s="726"/>
      <c r="AX250" s="72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6"/>
      <c r="B254" s="276"/>
      <c r="C254" s="276" t="s">
        <v>83</v>
      </c>
      <c r="D254" s="276"/>
      <c r="E254" s="276"/>
      <c r="F254" s="276"/>
      <c r="G254" s="276"/>
      <c r="H254" s="276"/>
      <c r="I254" s="276"/>
      <c r="J254" s="242" t="s">
        <v>64</v>
      </c>
      <c r="K254" s="281"/>
      <c r="L254" s="281"/>
      <c r="M254" s="281"/>
      <c r="N254" s="281"/>
      <c r="O254" s="281"/>
      <c r="P254" s="282" t="s">
        <v>84</v>
      </c>
      <c r="Q254" s="282"/>
      <c r="R254" s="282"/>
      <c r="S254" s="282"/>
      <c r="T254" s="282"/>
      <c r="U254" s="282"/>
      <c r="V254" s="282"/>
      <c r="W254" s="282"/>
      <c r="X254" s="282"/>
      <c r="Y254" s="243" t="s">
        <v>85</v>
      </c>
      <c r="Z254" s="244"/>
      <c r="AA254" s="244"/>
      <c r="AB254" s="244"/>
      <c r="AC254" s="242" t="s">
        <v>214</v>
      </c>
      <c r="AD254" s="242"/>
      <c r="AE254" s="242"/>
      <c r="AF254" s="242"/>
      <c r="AG254" s="242"/>
      <c r="AH254" s="243" t="s">
        <v>63</v>
      </c>
      <c r="AI254" s="276"/>
      <c r="AJ254" s="276"/>
      <c r="AK254" s="276"/>
      <c r="AL254" s="276" t="s">
        <v>16</v>
      </c>
      <c r="AM254" s="276"/>
      <c r="AN254" s="276"/>
      <c r="AO254" s="277"/>
      <c r="AP254" s="246" t="s">
        <v>220</v>
      </c>
      <c r="AQ254" s="246"/>
      <c r="AR254" s="246"/>
      <c r="AS254" s="246"/>
      <c r="AT254" s="246"/>
      <c r="AU254" s="246"/>
      <c r="AV254" s="246"/>
      <c r="AW254" s="246"/>
      <c r="AX254" s="246"/>
    </row>
    <row r="255" spans="1:50" ht="44.25" customHeight="1" x14ac:dyDescent="0.15">
      <c r="A255" s="232">
        <v>1</v>
      </c>
      <c r="B255" s="232">
        <v>1</v>
      </c>
      <c r="C255" s="268" t="s">
        <v>688</v>
      </c>
      <c r="D255" s="251"/>
      <c r="E255" s="251"/>
      <c r="F255" s="251"/>
      <c r="G255" s="251"/>
      <c r="H255" s="251"/>
      <c r="I255" s="251"/>
      <c r="J255" s="235">
        <v>1011105001930</v>
      </c>
      <c r="K255" s="236"/>
      <c r="L255" s="236"/>
      <c r="M255" s="236"/>
      <c r="N255" s="236"/>
      <c r="O255" s="236"/>
      <c r="P255" s="269" t="s">
        <v>689</v>
      </c>
      <c r="Q255" s="237"/>
      <c r="R255" s="237"/>
      <c r="S255" s="237"/>
      <c r="T255" s="237"/>
      <c r="U255" s="237"/>
      <c r="V255" s="237"/>
      <c r="W255" s="237"/>
      <c r="X255" s="237"/>
      <c r="Y255" s="238">
        <v>748</v>
      </c>
      <c r="Z255" s="239"/>
      <c r="AA255" s="239"/>
      <c r="AB255" s="240"/>
      <c r="AC255" s="225" t="s">
        <v>244</v>
      </c>
      <c r="AD255" s="225"/>
      <c r="AE255" s="225"/>
      <c r="AF255" s="225"/>
      <c r="AG255" s="225"/>
      <c r="AH255" s="226" t="s">
        <v>350</v>
      </c>
      <c r="AI255" s="227"/>
      <c r="AJ255" s="227"/>
      <c r="AK255" s="227"/>
      <c r="AL255" s="228" t="s">
        <v>350</v>
      </c>
      <c r="AM255" s="229"/>
      <c r="AN255" s="229"/>
      <c r="AO255" s="230"/>
      <c r="AP255" s="231"/>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83</v>
      </c>
      <c r="D287" s="244"/>
      <c r="E287" s="244"/>
      <c r="F287" s="244"/>
      <c r="G287" s="244"/>
      <c r="H287" s="244"/>
      <c r="I287" s="244"/>
      <c r="J287" s="242" t="s">
        <v>64</v>
      </c>
      <c r="K287" s="242"/>
      <c r="L287" s="242"/>
      <c r="M287" s="242"/>
      <c r="N287" s="242"/>
      <c r="O287" s="242"/>
      <c r="P287" s="243" t="s">
        <v>84</v>
      </c>
      <c r="Q287" s="243"/>
      <c r="R287" s="243"/>
      <c r="S287" s="243"/>
      <c r="T287" s="243"/>
      <c r="U287" s="243"/>
      <c r="V287" s="243"/>
      <c r="W287" s="243"/>
      <c r="X287" s="243"/>
      <c r="Y287" s="243" t="s">
        <v>85</v>
      </c>
      <c r="Z287" s="244"/>
      <c r="AA287" s="244"/>
      <c r="AB287" s="244"/>
      <c r="AC287" s="242" t="s">
        <v>214</v>
      </c>
      <c r="AD287" s="242"/>
      <c r="AE287" s="242"/>
      <c r="AF287" s="242"/>
      <c r="AG287" s="242"/>
      <c r="AH287" s="243" t="s">
        <v>63</v>
      </c>
      <c r="AI287" s="244"/>
      <c r="AJ287" s="244"/>
      <c r="AK287" s="244"/>
      <c r="AL287" s="244" t="s">
        <v>16</v>
      </c>
      <c r="AM287" s="244"/>
      <c r="AN287" s="244"/>
      <c r="AO287" s="252"/>
      <c r="AP287" s="246" t="s">
        <v>220</v>
      </c>
      <c r="AQ287" s="246"/>
      <c r="AR287" s="246"/>
      <c r="AS287" s="246"/>
      <c r="AT287" s="246"/>
      <c r="AU287" s="246"/>
      <c r="AV287" s="246"/>
      <c r="AW287" s="246"/>
      <c r="AX287" s="246"/>
    </row>
    <row r="288" spans="1:50" ht="24.75" customHeight="1" x14ac:dyDescent="0.15">
      <c r="A288" s="232">
        <v>1</v>
      </c>
      <c r="B288" s="232">
        <v>1</v>
      </c>
      <c r="C288" s="268" t="s">
        <v>561</v>
      </c>
      <c r="D288" s="251"/>
      <c r="E288" s="251"/>
      <c r="F288" s="251"/>
      <c r="G288" s="251"/>
      <c r="H288" s="251"/>
      <c r="I288" s="251"/>
      <c r="J288" s="235">
        <v>6010001037241</v>
      </c>
      <c r="K288" s="236"/>
      <c r="L288" s="236"/>
      <c r="M288" s="236"/>
      <c r="N288" s="236"/>
      <c r="O288" s="236"/>
      <c r="P288" s="269" t="s">
        <v>566</v>
      </c>
      <c r="Q288" s="237"/>
      <c r="R288" s="237"/>
      <c r="S288" s="237"/>
      <c r="T288" s="237"/>
      <c r="U288" s="237"/>
      <c r="V288" s="237"/>
      <c r="W288" s="237"/>
      <c r="X288" s="237"/>
      <c r="Y288" s="238">
        <v>6.4</v>
      </c>
      <c r="Z288" s="239"/>
      <c r="AA288" s="239"/>
      <c r="AB288" s="240"/>
      <c r="AC288" s="225" t="s">
        <v>249</v>
      </c>
      <c r="AD288" s="225"/>
      <c r="AE288" s="225"/>
      <c r="AF288" s="225"/>
      <c r="AG288" s="225"/>
      <c r="AH288" s="226">
        <v>1</v>
      </c>
      <c r="AI288" s="227"/>
      <c r="AJ288" s="227"/>
      <c r="AK288" s="227"/>
      <c r="AL288" s="228">
        <v>99.4</v>
      </c>
      <c r="AM288" s="229"/>
      <c r="AN288" s="229"/>
      <c r="AO288" s="230"/>
      <c r="AP288" s="231"/>
      <c r="AQ288" s="231"/>
      <c r="AR288" s="231"/>
      <c r="AS288" s="231"/>
      <c r="AT288" s="231"/>
      <c r="AU288" s="231"/>
      <c r="AV288" s="231"/>
      <c r="AW288" s="231"/>
      <c r="AX288" s="231"/>
    </row>
    <row r="289" spans="1:50" ht="45.75" customHeight="1" x14ac:dyDescent="0.15">
      <c r="A289" s="232">
        <v>2</v>
      </c>
      <c r="B289" s="232">
        <v>1</v>
      </c>
      <c r="C289" s="268" t="s">
        <v>565</v>
      </c>
      <c r="D289" s="251"/>
      <c r="E289" s="251"/>
      <c r="F289" s="251"/>
      <c r="G289" s="251"/>
      <c r="H289" s="251"/>
      <c r="I289" s="251"/>
      <c r="J289" s="235">
        <v>6010001021055</v>
      </c>
      <c r="K289" s="236"/>
      <c r="L289" s="236"/>
      <c r="M289" s="236"/>
      <c r="N289" s="236"/>
      <c r="O289" s="236"/>
      <c r="P289" s="269" t="s">
        <v>568</v>
      </c>
      <c r="Q289" s="237"/>
      <c r="R289" s="237"/>
      <c r="S289" s="237"/>
      <c r="T289" s="237"/>
      <c r="U289" s="237"/>
      <c r="V289" s="237"/>
      <c r="W289" s="237"/>
      <c r="X289" s="237"/>
      <c r="Y289" s="238">
        <v>2.8</v>
      </c>
      <c r="Z289" s="239"/>
      <c r="AA289" s="239"/>
      <c r="AB289" s="240"/>
      <c r="AC289" s="225" t="s">
        <v>249</v>
      </c>
      <c r="AD289" s="225"/>
      <c r="AE289" s="225"/>
      <c r="AF289" s="225"/>
      <c r="AG289" s="225"/>
      <c r="AH289" s="226">
        <v>1</v>
      </c>
      <c r="AI289" s="227"/>
      <c r="AJ289" s="227"/>
      <c r="AK289" s="227"/>
      <c r="AL289" s="228">
        <v>90.7</v>
      </c>
      <c r="AM289" s="229"/>
      <c r="AN289" s="229"/>
      <c r="AO289" s="230"/>
      <c r="AP289" s="231"/>
      <c r="AQ289" s="231"/>
      <c r="AR289" s="231"/>
      <c r="AS289" s="231"/>
      <c r="AT289" s="231"/>
      <c r="AU289" s="231"/>
      <c r="AV289" s="231"/>
      <c r="AW289" s="231"/>
      <c r="AX289" s="231"/>
    </row>
    <row r="290" spans="1:50" ht="30" customHeight="1" x14ac:dyDescent="0.15">
      <c r="A290" s="232">
        <v>3</v>
      </c>
      <c r="B290" s="232">
        <v>1</v>
      </c>
      <c r="C290" s="268" t="s">
        <v>565</v>
      </c>
      <c r="D290" s="251"/>
      <c r="E290" s="251"/>
      <c r="F290" s="251"/>
      <c r="G290" s="251"/>
      <c r="H290" s="251"/>
      <c r="I290" s="251"/>
      <c r="J290" s="235">
        <v>6010001021055</v>
      </c>
      <c r="K290" s="236"/>
      <c r="L290" s="236"/>
      <c r="M290" s="236"/>
      <c r="N290" s="236"/>
      <c r="O290" s="236"/>
      <c r="P290" s="269" t="s">
        <v>569</v>
      </c>
      <c r="Q290" s="237"/>
      <c r="R290" s="237"/>
      <c r="S290" s="237"/>
      <c r="T290" s="237"/>
      <c r="U290" s="237"/>
      <c r="V290" s="237"/>
      <c r="W290" s="237"/>
      <c r="X290" s="237"/>
      <c r="Y290" s="238">
        <v>1</v>
      </c>
      <c r="Z290" s="239"/>
      <c r="AA290" s="239"/>
      <c r="AB290" s="240"/>
      <c r="AC290" s="225" t="s">
        <v>255</v>
      </c>
      <c r="AD290" s="225"/>
      <c r="AE290" s="225"/>
      <c r="AF290" s="225"/>
      <c r="AG290" s="225"/>
      <c r="AH290" s="226" t="s">
        <v>540</v>
      </c>
      <c r="AI290" s="227"/>
      <c r="AJ290" s="227"/>
      <c r="AK290" s="227"/>
      <c r="AL290" s="228" t="s">
        <v>535</v>
      </c>
      <c r="AM290" s="229"/>
      <c r="AN290" s="229"/>
      <c r="AO290" s="230"/>
      <c r="AP290" s="231"/>
      <c r="AQ290" s="231"/>
      <c r="AR290" s="231"/>
      <c r="AS290" s="231"/>
      <c r="AT290" s="231"/>
      <c r="AU290" s="231"/>
      <c r="AV290" s="231"/>
      <c r="AW290" s="231"/>
      <c r="AX290" s="231"/>
    </row>
    <row r="291" spans="1:50" ht="30" customHeight="1" x14ac:dyDescent="0.15">
      <c r="A291" s="232">
        <v>4</v>
      </c>
      <c r="B291" s="232">
        <v>1</v>
      </c>
      <c r="C291" s="268" t="s">
        <v>562</v>
      </c>
      <c r="D291" s="251"/>
      <c r="E291" s="251"/>
      <c r="F291" s="251"/>
      <c r="G291" s="251"/>
      <c r="H291" s="251"/>
      <c r="I291" s="251"/>
      <c r="J291" s="235">
        <v>7020001017308</v>
      </c>
      <c r="K291" s="236"/>
      <c r="L291" s="236"/>
      <c r="M291" s="236"/>
      <c r="N291" s="236"/>
      <c r="O291" s="236"/>
      <c r="P291" s="269" t="s">
        <v>567</v>
      </c>
      <c r="Q291" s="237"/>
      <c r="R291" s="237"/>
      <c r="S291" s="237"/>
      <c r="T291" s="237"/>
      <c r="U291" s="237"/>
      <c r="V291" s="237"/>
      <c r="W291" s="237"/>
      <c r="X291" s="237"/>
      <c r="Y291" s="238">
        <v>2.9</v>
      </c>
      <c r="Z291" s="239"/>
      <c r="AA291" s="239"/>
      <c r="AB291" s="240"/>
      <c r="AC291" s="225" t="s">
        <v>249</v>
      </c>
      <c r="AD291" s="225"/>
      <c r="AE291" s="225"/>
      <c r="AF291" s="225"/>
      <c r="AG291" s="225"/>
      <c r="AH291" s="226">
        <v>1</v>
      </c>
      <c r="AI291" s="227"/>
      <c r="AJ291" s="227"/>
      <c r="AK291" s="227"/>
      <c r="AL291" s="228">
        <v>98.8</v>
      </c>
      <c r="AM291" s="229"/>
      <c r="AN291" s="229"/>
      <c r="AO291" s="230"/>
      <c r="AP291" s="231"/>
      <c r="AQ291" s="231"/>
      <c r="AR291" s="231"/>
      <c r="AS291" s="231"/>
      <c r="AT291" s="231"/>
      <c r="AU291" s="231"/>
      <c r="AV291" s="231"/>
      <c r="AW291" s="231"/>
      <c r="AX291" s="231"/>
    </row>
    <row r="292" spans="1:50" ht="24.75" customHeight="1" x14ac:dyDescent="0.15">
      <c r="A292" s="232">
        <v>5</v>
      </c>
      <c r="B292" s="232">
        <v>1</v>
      </c>
      <c r="C292" s="268" t="s">
        <v>562</v>
      </c>
      <c r="D292" s="251"/>
      <c r="E292" s="251"/>
      <c r="F292" s="251"/>
      <c r="G292" s="251"/>
      <c r="H292" s="251"/>
      <c r="I292" s="251"/>
      <c r="J292" s="235">
        <v>7020001017308</v>
      </c>
      <c r="K292" s="236"/>
      <c r="L292" s="236"/>
      <c r="M292" s="236"/>
      <c r="N292" s="236"/>
      <c r="O292" s="236"/>
      <c r="P292" s="269" t="s">
        <v>573</v>
      </c>
      <c r="Q292" s="237"/>
      <c r="R292" s="237"/>
      <c r="S292" s="237"/>
      <c r="T292" s="237"/>
      <c r="U292" s="237"/>
      <c r="V292" s="237"/>
      <c r="W292" s="237"/>
      <c r="X292" s="237"/>
      <c r="Y292" s="238">
        <v>0.4</v>
      </c>
      <c r="Z292" s="239"/>
      <c r="AA292" s="239"/>
      <c r="AB292" s="240"/>
      <c r="AC292" s="225" t="s">
        <v>255</v>
      </c>
      <c r="AD292" s="225"/>
      <c r="AE292" s="225"/>
      <c r="AF292" s="225"/>
      <c r="AG292" s="225"/>
      <c r="AH292" s="226" t="s">
        <v>540</v>
      </c>
      <c r="AI292" s="227"/>
      <c r="AJ292" s="227"/>
      <c r="AK292" s="227"/>
      <c r="AL292" s="228" t="s">
        <v>699</v>
      </c>
      <c r="AM292" s="229"/>
      <c r="AN292" s="229"/>
      <c r="AO292" s="230"/>
      <c r="AP292" s="231"/>
      <c r="AQ292" s="231"/>
      <c r="AR292" s="231"/>
      <c r="AS292" s="231"/>
      <c r="AT292" s="231"/>
      <c r="AU292" s="231"/>
      <c r="AV292" s="231"/>
      <c r="AW292" s="231"/>
      <c r="AX292" s="231"/>
    </row>
    <row r="293" spans="1:50" ht="30" customHeight="1" x14ac:dyDescent="0.15">
      <c r="A293" s="232">
        <v>6</v>
      </c>
      <c r="B293" s="232">
        <v>1</v>
      </c>
      <c r="C293" s="253" t="s">
        <v>563</v>
      </c>
      <c r="D293" s="254"/>
      <c r="E293" s="254"/>
      <c r="F293" s="254"/>
      <c r="G293" s="254"/>
      <c r="H293" s="254"/>
      <c r="I293" s="255"/>
      <c r="J293" s="235">
        <v>5012402012864</v>
      </c>
      <c r="K293" s="236"/>
      <c r="L293" s="236"/>
      <c r="M293" s="236"/>
      <c r="N293" s="236"/>
      <c r="O293" s="236"/>
      <c r="P293" s="269" t="s">
        <v>570</v>
      </c>
      <c r="Q293" s="237"/>
      <c r="R293" s="237"/>
      <c r="S293" s="237"/>
      <c r="T293" s="237"/>
      <c r="U293" s="237"/>
      <c r="V293" s="237"/>
      <c r="W293" s="237"/>
      <c r="X293" s="237"/>
      <c r="Y293" s="238">
        <v>0.8</v>
      </c>
      <c r="Z293" s="239"/>
      <c r="AA293" s="239"/>
      <c r="AB293" s="240"/>
      <c r="AC293" s="225" t="s">
        <v>255</v>
      </c>
      <c r="AD293" s="225"/>
      <c r="AE293" s="225"/>
      <c r="AF293" s="225"/>
      <c r="AG293" s="225"/>
      <c r="AH293" s="226" t="s">
        <v>540</v>
      </c>
      <c r="AI293" s="227"/>
      <c r="AJ293" s="227"/>
      <c r="AK293" s="227"/>
      <c r="AL293" s="228" t="s">
        <v>535</v>
      </c>
      <c r="AM293" s="229"/>
      <c r="AN293" s="229"/>
      <c r="AO293" s="230"/>
      <c r="AP293" s="231"/>
      <c r="AQ293" s="231"/>
      <c r="AR293" s="231"/>
      <c r="AS293" s="231"/>
      <c r="AT293" s="231"/>
      <c r="AU293" s="231"/>
      <c r="AV293" s="231"/>
      <c r="AW293" s="231"/>
      <c r="AX293" s="231"/>
    </row>
    <row r="294" spans="1:50" ht="24.75" customHeight="1" x14ac:dyDescent="0.15">
      <c r="A294" s="232">
        <v>7</v>
      </c>
      <c r="B294" s="232">
        <v>1</v>
      </c>
      <c r="C294" s="268" t="s">
        <v>653</v>
      </c>
      <c r="D294" s="251"/>
      <c r="E294" s="251"/>
      <c r="F294" s="251"/>
      <c r="G294" s="251"/>
      <c r="H294" s="251"/>
      <c r="I294" s="251"/>
      <c r="J294" s="235">
        <v>7013101003269</v>
      </c>
      <c r="K294" s="236"/>
      <c r="L294" s="236"/>
      <c r="M294" s="236"/>
      <c r="N294" s="236"/>
      <c r="O294" s="236"/>
      <c r="P294" s="269" t="s">
        <v>572</v>
      </c>
      <c r="Q294" s="237"/>
      <c r="R294" s="237"/>
      <c r="S294" s="237"/>
      <c r="T294" s="237"/>
      <c r="U294" s="237"/>
      <c r="V294" s="237"/>
      <c r="W294" s="237"/>
      <c r="X294" s="237"/>
      <c r="Y294" s="238">
        <v>0.6</v>
      </c>
      <c r="Z294" s="239"/>
      <c r="AA294" s="239"/>
      <c r="AB294" s="240"/>
      <c r="AC294" s="225" t="s">
        <v>255</v>
      </c>
      <c r="AD294" s="225"/>
      <c r="AE294" s="225"/>
      <c r="AF294" s="225"/>
      <c r="AG294" s="225"/>
      <c r="AH294" s="226" t="s">
        <v>540</v>
      </c>
      <c r="AI294" s="227"/>
      <c r="AJ294" s="227"/>
      <c r="AK294" s="227"/>
      <c r="AL294" s="228" t="s">
        <v>535</v>
      </c>
      <c r="AM294" s="229"/>
      <c r="AN294" s="229"/>
      <c r="AO294" s="230"/>
      <c r="AP294" s="231"/>
      <c r="AQ294" s="231"/>
      <c r="AR294" s="231"/>
      <c r="AS294" s="231"/>
      <c r="AT294" s="231"/>
      <c r="AU294" s="231"/>
      <c r="AV294" s="231"/>
      <c r="AW294" s="231"/>
      <c r="AX294" s="231"/>
    </row>
    <row r="295" spans="1:50" ht="24.75" customHeight="1" x14ac:dyDescent="0.15">
      <c r="A295" s="232">
        <v>8</v>
      </c>
      <c r="B295" s="232">
        <v>1</v>
      </c>
      <c r="C295" s="268" t="s">
        <v>654</v>
      </c>
      <c r="D295" s="251"/>
      <c r="E295" s="251"/>
      <c r="F295" s="251"/>
      <c r="G295" s="251"/>
      <c r="H295" s="251"/>
      <c r="I295" s="251"/>
      <c r="J295" s="235">
        <v>3012702000315</v>
      </c>
      <c r="K295" s="236"/>
      <c r="L295" s="236"/>
      <c r="M295" s="236"/>
      <c r="N295" s="236"/>
      <c r="O295" s="236"/>
      <c r="P295" s="269" t="s">
        <v>571</v>
      </c>
      <c r="Q295" s="237"/>
      <c r="R295" s="237"/>
      <c r="S295" s="237"/>
      <c r="T295" s="237"/>
      <c r="U295" s="237"/>
      <c r="V295" s="237"/>
      <c r="W295" s="237"/>
      <c r="X295" s="237"/>
      <c r="Y295" s="238">
        <v>0.6</v>
      </c>
      <c r="Z295" s="239"/>
      <c r="AA295" s="239"/>
      <c r="AB295" s="240"/>
      <c r="AC295" s="225" t="s">
        <v>255</v>
      </c>
      <c r="AD295" s="225"/>
      <c r="AE295" s="225"/>
      <c r="AF295" s="225"/>
      <c r="AG295" s="225"/>
      <c r="AH295" s="226" t="s">
        <v>540</v>
      </c>
      <c r="AI295" s="227"/>
      <c r="AJ295" s="227"/>
      <c r="AK295" s="227"/>
      <c r="AL295" s="228" t="s">
        <v>535</v>
      </c>
      <c r="AM295" s="229"/>
      <c r="AN295" s="229"/>
      <c r="AO295" s="230"/>
      <c r="AP295" s="231"/>
      <c r="AQ295" s="231"/>
      <c r="AR295" s="231"/>
      <c r="AS295" s="231"/>
      <c r="AT295" s="231"/>
      <c r="AU295" s="231"/>
      <c r="AV295" s="231"/>
      <c r="AW295" s="231"/>
      <c r="AX295" s="231"/>
    </row>
    <row r="296" spans="1:50" ht="24.75" customHeight="1" x14ac:dyDescent="0.15">
      <c r="A296" s="232">
        <v>9</v>
      </c>
      <c r="B296" s="232">
        <v>1</v>
      </c>
      <c r="C296" s="268" t="s">
        <v>564</v>
      </c>
      <c r="D296" s="251"/>
      <c r="E296" s="251"/>
      <c r="F296" s="251"/>
      <c r="G296" s="251"/>
      <c r="H296" s="251"/>
      <c r="I296" s="251"/>
      <c r="J296" s="235">
        <v>8010701019512</v>
      </c>
      <c r="K296" s="236"/>
      <c r="L296" s="236"/>
      <c r="M296" s="236"/>
      <c r="N296" s="236"/>
      <c r="O296" s="236"/>
      <c r="P296" s="269" t="s">
        <v>574</v>
      </c>
      <c r="Q296" s="237"/>
      <c r="R296" s="237"/>
      <c r="S296" s="237"/>
      <c r="T296" s="237"/>
      <c r="U296" s="237"/>
      <c r="V296" s="237"/>
      <c r="W296" s="237"/>
      <c r="X296" s="237"/>
      <c r="Y296" s="238">
        <v>0.5</v>
      </c>
      <c r="Z296" s="239"/>
      <c r="AA296" s="239"/>
      <c r="AB296" s="240"/>
      <c r="AC296" s="225" t="s">
        <v>255</v>
      </c>
      <c r="AD296" s="225"/>
      <c r="AE296" s="225"/>
      <c r="AF296" s="225"/>
      <c r="AG296" s="225"/>
      <c r="AH296" s="226" t="s">
        <v>540</v>
      </c>
      <c r="AI296" s="227"/>
      <c r="AJ296" s="227"/>
      <c r="AK296" s="227"/>
      <c r="AL296" s="228" t="s">
        <v>535</v>
      </c>
      <c r="AM296" s="229"/>
      <c r="AN296" s="229"/>
      <c r="AO296" s="230"/>
      <c r="AP296" s="231"/>
      <c r="AQ296" s="231"/>
      <c r="AR296" s="231"/>
      <c r="AS296" s="231"/>
      <c r="AT296" s="231"/>
      <c r="AU296" s="231"/>
      <c r="AV296" s="231"/>
      <c r="AW296" s="231"/>
      <c r="AX296" s="231"/>
    </row>
    <row r="297" spans="1:50" ht="30" customHeight="1" x14ac:dyDescent="0.15">
      <c r="A297" s="232">
        <v>10</v>
      </c>
      <c r="B297" s="232">
        <v>1</v>
      </c>
      <c r="C297" s="268" t="s">
        <v>655</v>
      </c>
      <c r="D297" s="251"/>
      <c r="E297" s="251"/>
      <c r="F297" s="251"/>
      <c r="G297" s="251"/>
      <c r="H297" s="251"/>
      <c r="I297" s="251"/>
      <c r="J297" s="235">
        <v>4020001046326</v>
      </c>
      <c r="K297" s="236"/>
      <c r="L297" s="236"/>
      <c r="M297" s="236"/>
      <c r="N297" s="236"/>
      <c r="O297" s="236"/>
      <c r="P297" s="269" t="s">
        <v>575</v>
      </c>
      <c r="Q297" s="237"/>
      <c r="R297" s="237"/>
      <c r="S297" s="237"/>
      <c r="T297" s="237"/>
      <c r="U297" s="237"/>
      <c r="V297" s="237"/>
      <c r="W297" s="237"/>
      <c r="X297" s="237"/>
      <c r="Y297" s="238">
        <v>0.1</v>
      </c>
      <c r="Z297" s="239"/>
      <c r="AA297" s="239"/>
      <c r="AB297" s="240"/>
      <c r="AC297" s="225" t="s">
        <v>255</v>
      </c>
      <c r="AD297" s="225"/>
      <c r="AE297" s="225"/>
      <c r="AF297" s="225"/>
      <c r="AG297" s="225"/>
      <c r="AH297" s="226" t="s">
        <v>540</v>
      </c>
      <c r="AI297" s="227"/>
      <c r="AJ297" s="227"/>
      <c r="AK297" s="227"/>
      <c r="AL297" s="228" t="s">
        <v>535</v>
      </c>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68"/>
      <c r="D298" s="251"/>
      <c r="E298" s="251"/>
      <c r="F298" s="251"/>
      <c r="G298" s="251"/>
      <c r="H298" s="251"/>
      <c r="I298" s="251"/>
      <c r="J298" s="235"/>
      <c r="K298" s="236"/>
      <c r="L298" s="236"/>
      <c r="M298" s="236"/>
      <c r="N298" s="236"/>
      <c r="O298" s="236"/>
      <c r="P298" s="269"/>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68"/>
      <c r="D299" s="251"/>
      <c r="E299" s="251"/>
      <c r="F299" s="251"/>
      <c r="G299" s="251"/>
      <c r="H299" s="251"/>
      <c r="I299" s="251"/>
      <c r="J299" s="235"/>
      <c r="K299" s="236"/>
      <c r="L299" s="236"/>
      <c r="M299" s="236"/>
      <c r="N299" s="236"/>
      <c r="O299" s="236"/>
      <c r="P299" s="269"/>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83</v>
      </c>
      <c r="D320" s="244"/>
      <c r="E320" s="244"/>
      <c r="F320" s="244"/>
      <c r="G320" s="244"/>
      <c r="H320" s="244"/>
      <c r="I320" s="244"/>
      <c r="J320" s="242" t="s">
        <v>64</v>
      </c>
      <c r="K320" s="242"/>
      <c r="L320" s="242"/>
      <c r="M320" s="242"/>
      <c r="N320" s="242"/>
      <c r="O320" s="242"/>
      <c r="P320" s="243" t="s">
        <v>84</v>
      </c>
      <c r="Q320" s="243"/>
      <c r="R320" s="243"/>
      <c r="S320" s="243"/>
      <c r="T320" s="243"/>
      <c r="U320" s="243"/>
      <c r="V320" s="243"/>
      <c r="W320" s="243"/>
      <c r="X320" s="243"/>
      <c r="Y320" s="243" t="s">
        <v>85</v>
      </c>
      <c r="Z320" s="244"/>
      <c r="AA320" s="244"/>
      <c r="AB320" s="244"/>
      <c r="AC320" s="242" t="s">
        <v>214</v>
      </c>
      <c r="AD320" s="242"/>
      <c r="AE320" s="242"/>
      <c r="AF320" s="242"/>
      <c r="AG320" s="242"/>
      <c r="AH320" s="243" t="s">
        <v>63</v>
      </c>
      <c r="AI320" s="244"/>
      <c r="AJ320" s="244"/>
      <c r="AK320" s="244"/>
      <c r="AL320" s="244" t="s">
        <v>16</v>
      </c>
      <c r="AM320" s="244"/>
      <c r="AN320" s="244"/>
      <c r="AO320" s="252"/>
      <c r="AP320" s="246" t="s">
        <v>220</v>
      </c>
      <c r="AQ320" s="246"/>
      <c r="AR320" s="246"/>
      <c r="AS320" s="246"/>
      <c r="AT320" s="246"/>
      <c r="AU320" s="246"/>
      <c r="AV320" s="246"/>
      <c r="AW320" s="246"/>
      <c r="AX320" s="246"/>
    </row>
    <row r="321" spans="1:50" ht="30" customHeight="1" x14ac:dyDescent="0.15">
      <c r="A321" s="232">
        <v>1</v>
      </c>
      <c r="B321" s="232">
        <v>1</v>
      </c>
      <c r="C321" s="268" t="s">
        <v>576</v>
      </c>
      <c r="D321" s="251"/>
      <c r="E321" s="251"/>
      <c r="F321" s="251"/>
      <c r="G321" s="251"/>
      <c r="H321" s="251"/>
      <c r="I321" s="251"/>
      <c r="J321" s="235">
        <v>8010401001563</v>
      </c>
      <c r="K321" s="236"/>
      <c r="L321" s="236"/>
      <c r="M321" s="236"/>
      <c r="N321" s="236"/>
      <c r="O321" s="236"/>
      <c r="P321" s="269" t="s">
        <v>582</v>
      </c>
      <c r="Q321" s="237"/>
      <c r="R321" s="237"/>
      <c r="S321" s="237"/>
      <c r="T321" s="237"/>
      <c r="U321" s="237"/>
      <c r="V321" s="237"/>
      <c r="W321" s="237"/>
      <c r="X321" s="237"/>
      <c r="Y321" s="238">
        <v>7.4</v>
      </c>
      <c r="Z321" s="239"/>
      <c r="AA321" s="239"/>
      <c r="AB321" s="240"/>
      <c r="AC321" s="225" t="s">
        <v>249</v>
      </c>
      <c r="AD321" s="225"/>
      <c r="AE321" s="225"/>
      <c r="AF321" s="225"/>
      <c r="AG321" s="225"/>
      <c r="AH321" s="226">
        <v>1</v>
      </c>
      <c r="AI321" s="227"/>
      <c r="AJ321" s="227"/>
      <c r="AK321" s="227"/>
      <c r="AL321" s="228">
        <v>99.9</v>
      </c>
      <c r="AM321" s="229"/>
      <c r="AN321" s="229"/>
      <c r="AO321" s="230"/>
      <c r="AP321" s="231"/>
      <c r="AQ321" s="231"/>
      <c r="AR321" s="231"/>
      <c r="AS321" s="231"/>
      <c r="AT321" s="231"/>
      <c r="AU321" s="231"/>
      <c r="AV321" s="231"/>
      <c r="AW321" s="231"/>
      <c r="AX321" s="231"/>
    </row>
    <row r="322" spans="1:50" ht="45.75" customHeight="1" x14ac:dyDescent="0.15">
      <c r="A322" s="232">
        <v>2</v>
      </c>
      <c r="B322" s="232">
        <v>1</v>
      </c>
      <c r="C322" s="268" t="s">
        <v>577</v>
      </c>
      <c r="D322" s="251"/>
      <c r="E322" s="251"/>
      <c r="F322" s="251"/>
      <c r="G322" s="251"/>
      <c r="H322" s="251"/>
      <c r="I322" s="251"/>
      <c r="J322" s="235">
        <v>9010001027685</v>
      </c>
      <c r="K322" s="236"/>
      <c r="L322" s="236"/>
      <c r="M322" s="236"/>
      <c r="N322" s="236"/>
      <c r="O322" s="236"/>
      <c r="P322" s="269" t="s">
        <v>583</v>
      </c>
      <c r="Q322" s="237"/>
      <c r="R322" s="237"/>
      <c r="S322" s="237"/>
      <c r="T322" s="237"/>
      <c r="U322" s="237"/>
      <c r="V322" s="237"/>
      <c r="W322" s="237"/>
      <c r="X322" s="237"/>
      <c r="Y322" s="238">
        <v>3.3</v>
      </c>
      <c r="Z322" s="239"/>
      <c r="AA322" s="239"/>
      <c r="AB322" s="240"/>
      <c r="AC322" s="225" t="s">
        <v>249</v>
      </c>
      <c r="AD322" s="225"/>
      <c r="AE322" s="225"/>
      <c r="AF322" s="225"/>
      <c r="AG322" s="225"/>
      <c r="AH322" s="226">
        <v>1</v>
      </c>
      <c r="AI322" s="227"/>
      <c r="AJ322" s="227"/>
      <c r="AK322" s="227"/>
      <c r="AL322" s="228">
        <v>80.900000000000006</v>
      </c>
      <c r="AM322" s="229"/>
      <c r="AN322" s="229"/>
      <c r="AO322" s="230"/>
      <c r="AP322" s="231"/>
      <c r="AQ322" s="231"/>
      <c r="AR322" s="231"/>
      <c r="AS322" s="231"/>
      <c r="AT322" s="231"/>
      <c r="AU322" s="231"/>
      <c r="AV322" s="231"/>
      <c r="AW322" s="231"/>
      <c r="AX322" s="231"/>
    </row>
    <row r="323" spans="1:50" ht="30" customHeight="1" x14ac:dyDescent="0.15">
      <c r="A323" s="232">
        <v>3</v>
      </c>
      <c r="B323" s="232">
        <v>1</v>
      </c>
      <c r="C323" s="268" t="s">
        <v>656</v>
      </c>
      <c r="D323" s="251"/>
      <c r="E323" s="251"/>
      <c r="F323" s="251"/>
      <c r="G323" s="251"/>
      <c r="H323" s="251"/>
      <c r="I323" s="251"/>
      <c r="J323" s="235">
        <v>7050001023708</v>
      </c>
      <c r="K323" s="236"/>
      <c r="L323" s="236"/>
      <c r="M323" s="236"/>
      <c r="N323" s="236"/>
      <c r="O323" s="236"/>
      <c r="P323" s="269" t="s">
        <v>584</v>
      </c>
      <c r="Q323" s="237"/>
      <c r="R323" s="237"/>
      <c r="S323" s="237"/>
      <c r="T323" s="237"/>
      <c r="U323" s="237"/>
      <c r="V323" s="237"/>
      <c r="W323" s="237"/>
      <c r="X323" s="237"/>
      <c r="Y323" s="238">
        <v>2.2000000000000002</v>
      </c>
      <c r="Z323" s="239"/>
      <c r="AA323" s="239"/>
      <c r="AB323" s="240"/>
      <c r="AC323" s="225" t="s">
        <v>249</v>
      </c>
      <c r="AD323" s="225"/>
      <c r="AE323" s="225"/>
      <c r="AF323" s="225"/>
      <c r="AG323" s="225"/>
      <c r="AH323" s="226">
        <v>1</v>
      </c>
      <c r="AI323" s="227"/>
      <c r="AJ323" s="227"/>
      <c r="AK323" s="227"/>
      <c r="AL323" s="228">
        <v>100</v>
      </c>
      <c r="AM323" s="229"/>
      <c r="AN323" s="229"/>
      <c r="AO323" s="230"/>
      <c r="AP323" s="231"/>
      <c r="AQ323" s="231"/>
      <c r="AR323" s="231"/>
      <c r="AS323" s="231"/>
      <c r="AT323" s="231"/>
      <c r="AU323" s="231"/>
      <c r="AV323" s="231"/>
      <c r="AW323" s="231"/>
      <c r="AX323" s="231"/>
    </row>
    <row r="324" spans="1:50" ht="45" customHeight="1" x14ac:dyDescent="0.15">
      <c r="A324" s="232">
        <v>4</v>
      </c>
      <c r="B324" s="232">
        <v>1</v>
      </c>
      <c r="C324" s="268" t="s">
        <v>657</v>
      </c>
      <c r="D324" s="251"/>
      <c r="E324" s="251"/>
      <c r="F324" s="251"/>
      <c r="G324" s="251"/>
      <c r="H324" s="251"/>
      <c r="I324" s="251"/>
      <c r="J324" s="235">
        <v>8010001130622</v>
      </c>
      <c r="K324" s="236"/>
      <c r="L324" s="236"/>
      <c r="M324" s="236"/>
      <c r="N324" s="236"/>
      <c r="O324" s="236"/>
      <c r="P324" s="269" t="s">
        <v>592</v>
      </c>
      <c r="Q324" s="237"/>
      <c r="R324" s="237"/>
      <c r="S324" s="237"/>
      <c r="T324" s="237"/>
      <c r="U324" s="237"/>
      <c r="V324" s="237"/>
      <c r="W324" s="237"/>
      <c r="X324" s="237"/>
      <c r="Y324" s="238">
        <v>1.8</v>
      </c>
      <c r="Z324" s="239"/>
      <c r="AA324" s="239"/>
      <c r="AB324" s="240"/>
      <c r="AC324" s="225" t="s">
        <v>249</v>
      </c>
      <c r="AD324" s="225"/>
      <c r="AE324" s="225"/>
      <c r="AF324" s="225"/>
      <c r="AG324" s="225"/>
      <c r="AH324" s="226">
        <v>3</v>
      </c>
      <c r="AI324" s="227"/>
      <c r="AJ324" s="227"/>
      <c r="AK324" s="227"/>
      <c r="AL324" s="228">
        <v>83.6</v>
      </c>
      <c r="AM324" s="229"/>
      <c r="AN324" s="229"/>
      <c r="AO324" s="230"/>
      <c r="AP324" s="231"/>
      <c r="AQ324" s="231"/>
      <c r="AR324" s="231"/>
      <c r="AS324" s="231"/>
      <c r="AT324" s="231"/>
      <c r="AU324" s="231"/>
      <c r="AV324" s="231"/>
      <c r="AW324" s="231"/>
      <c r="AX324" s="231"/>
    </row>
    <row r="325" spans="1:50" ht="30" customHeight="1" x14ac:dyDescent="0.15">
      <c r="A325" s="232">
        <v>5</v>
      </c>
      <c r="B325" s="232">
        <v>1</v>
      </c>
      <c r="C325" s="268" t="s">
        <v>658</v>
      </c>
      <c r="D325" s="251"/>
      <c r="E325" s="251"/>
      <c r="F325" s="251"/>
      <c r="G325" s="251"/>
      <c r="H325" s="251"/>
      <c r="I325" s="251"/>
      <c r="J325" s="235">
        <v>1010401101007</v>
      </c>
      <c r="K325" s="236"/>
      <c r="L325" s="236"/>
      <c r="M325" s="236"/>
      <c r="N325" s="236"/>
      <c r="O325" s="236"/>
      <c r="P325" s="269" t="s">
        <v>593</v>
      </c>
      <c r="Q325" s="237"/>
      <c r="R325" s="237"/>
      <c r="S325" s="237"/>
      <c r="T325" s="237"/>
      <c r="U325" s="237"/>
      <c r="V325" s="237"/>
      <c r="W325" s="237"/>
      <c r="X325" s="237"/>
      <c r="Y325" s="238">
        <v>1</v>
      </c>
      <c r="Z325" s="239"/>
      <c r="AA325" s="239"/>
      <c r="AB325" s="240"/>
      <c r="AC325" s="225" t="s">
        <v>255</v>
      </c>
      <c r="AD325" s="225"/>
      <c r="AE325" s="225"/>
      <c r="AF325" s="225"/>
      <c r="AG325" s="225"/>
      <c r="AH325" s="226" t="s">
        <v>350</v>
      </c>
      <c r="AI325" s="227"/>
      <c r="AJ325" s="227"/>
      <c r="AK325" s="227"/>
      <c r="AL325" s="228" t="s">
        <v>535</v>
      </c>
      <c r="AM325" s="229"/>
      <c r="AN325" s="229"/>
      <c r="AO325" s="230"/>
      <c r="AP325" s="231"/>
      <c r="AQ325" s="231"/>
      <c r="AR325" s="231"/>
      <c r="AS325" s="231"/>
      <c r="AT325" s="231"/>
      <c r="AU325" s="231"/>
      <c r="AV325" s="231"/>
      <c r="AW325" s="231"/>
      <c r="AX325" s="231"/>
    </row>
    <row r="326" spans="1:50" ht="30" customHeight="1" x14ac:dyDescent="0.15">
      <c r="A326" s="232">
        <v>6</v>
      </c>
      <c r="B326" s="232">
        <v>1</v>
      </c>
      <c r="C326" s="268" t="s">
        <v>578</v>
      </c>
      <c r="D326" s="251"/>
      <c r="E326" s="251"/>
      <c r="F326" s="251"/>
      <c r="G326" s="251"/>
      <c r="H326" s="251"/>
      <c r="I326" s="251"/>
      <c r="J326" s="235">
        <v>1010401101007</v>
      </c>
      <c r="K326" s="236"/>
      <c r="L326" s="236"/>
      <c r="M326" s="236"/>
      <c r="N326" s="236"/>
      <c r="O326" s="236"/>
      <c r="P326" s="269" t="s">
        <v>593</v>
      </c>
      <c r="Q326" s="237"/>
      <c r="R326" s="237"/>
      <c r="S326" s="237"/>
      <c r="T326" s="237"/>
      <c r="U326" s="237"/>
      <c r="V326" s="237"/>
      <c r="W326" s="237"/>
      <c r="X326" s="237"/>
      <c r="Y326" s="238">
        <v>0.5</v>
      </c>
      <c r="Z326" s="239"/>
      <c r="AA326" s="239"/>
      <c r="AB326" s="240"/>
      <c r="AC326" s="225" t="s">
        <v>255</v>
      </c>
      <c r="AD326" s="225"/>
      <c r="AE326" s="225"/>
      <c r="AF326" s="225"/>
      <c r="AG326" s="225"/>
      <c r="AH326" s="226" t="s">
        <v>350</v>
      </c>
      <c r="AI326" s="227"/>
      <c r="AJ326" s="227"/>
      <c r="AK326" s="227"/>
      <c r="AL326" s="228" t="s">
        <v>535</v>
      </c>
      <c r="AM326" s="229"/>
      <c r="AN326" s="229"/>
      <c r="AO326" s="230"/>
      <c r="AP326" s="231"/>
      <c r="AQ326" s="231"/>
      <c r="AR326" s="231"/>
      <c r="AS326" s="231"/>
      <c r="AT326" s="231"/>
      <c r="AU326" s="231"/>
      <c r="AV326" s="231"/>
      <c r="AW326" s="231"/>
      <c r="AX326" s="231"/>
    </row>
    <row r="327" spans="1:50" ht="45" customHeight="1" x14ac:dyDescent="0.15">
      <c r="A327" s="232">
        <v>7</v>
      </c>
      <c r="B327" s="232">
        <v>1</v>
      </c>
      <c r="C327" s="268" t="s">
        <v>659</v>
      </c>
      <c r="D327" s="251"/>
      <c r="E327" s="251"/>
      <c r="F327" s="251"/>
      <c r="G327" s="251"/>
      <c r="H327" s="251"/>
      <c r="I327" s="251"/>
      <c r="J327" s="235">
        <v>8013202013199</v>
      </c>
      <c r="K327" s="236"/>
      <c r="L327" s="236"/>
      <c r="M327" s="236"/>
      <c r="N327" s="236"/>
      <c r="O327" s="236"/>
      <c r="P327" s="269" t="s">
        <v>585</v>
      </c>
      <c r="Q327" s="237"/>
      <c r="R327" s="237"/>
      <c r="S327" s="237"/>
      <c r="T327" s="237"/>
      <c r="U327" s="237"/>
      <c r="V327" s="237"/>
      <c r="W327" s="237"/>
      <c r="X327" s="237"/>
      <c r="Y327" s="238">
        <v>0.6</v>
      </c>
      <c r="Z327" s="239"/>
      <c r="AA327" s="239"/>
      <c r="AB327" s="240"/>
      <c r="AC327" s="225" t="s">
        <v>255</v>
      </c>
      <c r="AD327" s="225"/>
      <c r="AE327" s="225"/>
      <c r="AF327" s="225"/>
      <c r="AG327" s="225"/>
      <c r="AH327" s="226" t="s">
        <v>350</v>
      </c>
      <c r="AI327" s="227"/>
      <c r="AJ327" s="227"/>
      <c r="AK327" s="227"/>
      <c r="AL327" s="228" t="s">
        <v>535</v>
      </c>
      <c r="AM327" s="229"/>
      <c r="AN327" s="229"/>
      <c r="AO327" s="230"/>
      <c r="AP327" s="231"/>
      <c r="AQ327" s="231"/>
      <c r="AR327" s="231"/>
      <c r="AS327" s="231"/>
      <c r="AT327" s="231"/>
      <c r="AU327" s="231"/>
      <c r="AV327" s="231"/>
      <c r="AW327" s="231"/>
      <c r="AX327" s="231"/>
    </row>
    <row r="328" spans="1:50" ht="30" customHeight="1" x14ac:dyDescent="0.15">
      <c r="A328" s="232">
        <v>8</v>
      </c>
      <c r="B328" s="232">
        <v>1</v>
      </c>
      <c r="C328" s="268" t="s">
        <v>579</v>
      </c>
      <c r="D328" s="251"/>
      <c r="E328" s="251"/>
      <c r="F328" s="251"/>
      <c r="G328" s="251"/>
      <c r="H328" s="251"/>
      <c r="I328" s="251"/>
      <c r="J328" s="235">
        <v>8013202013199</v>
      </c>
      <c r="K328" s="236"/>
      <c r="L328" s="236"/>
      <c r="M328" s="236"/>
      <c r="N328" s="236"/>
      <c r="O328" s="236"/>
      <c r="P328" s="269" t="s">
        <v>586</v>
      </c>
      <c r="Q328" s="237"/>
      <c r="R328" s="237"/>
      <c r="S328" s="237"/>
      <c r="T328" s="237"/>
      <c r="U328" s="237"/>
      <c r="V328" s="237"/>
      <c r="W328" s="237"/>
      <c r="X328" s="237"/>
      <c r="Y328" s="238">
        <v>0.2</v>
      </c>
      <c r="Z328" s="239"/>
      <c r="AA328" s="239"/>
      <c r="AB328" s="240"/>
      <c r="AC328" s="225" t="s">
        <v>255</v>
      </c>
      <c r="AD328" s="225"/>
      <c r="AE328" s="225"/>
      <c r="AF328" s="225"/>
      <c r="AG328" s="225"/>
      <c r="AH328" s="226" t="s">
        <v>350</v>
      </c>
      <c r="AI328" s="227"/>
      <c r="AJ328" s="227"/>
      <c r="AK328" s="227"/>
      <c r="AL328" s="228" t="s">
        <v>535</v>
      </c>
      <c r="AM328" s="229"/>
      <c r="AN328" s="229"/>
      <c r="AO328" s="230"/>
      <c r="AP328" s="231"/>
      <c r="AQ328" s="231"/>
      <c r="AR328" s="231"/>
      <c r="AS328" s="231"/>
      <c r="AT328" s="231"/>
      <c r="AU328" s="231"/>
      <c r="AV328" s="231"/>
      <c r="AW328" s="231"/>
      <c r="AX328" s="231"/>
    </row>
    <row r="329" spans="1:50" ht="30" customHeight="1" x14ac:dyDescent="0.15">
      <c r="A329" s="232">
        <v>9</v>
      </c>
      <c r="B329" s="232">
        <v>1</v>
      </c>
      <c r="C329" s="268" t="s">
        <v>579</v>
      </c>
      <c r="D329" s="251"/>
      <c r="E329" s="251"/>
      <c r="F329" s="251"/>
      <c r="G329" s="251"/>
      <c r="H329" s="251"/>
      <c r="I329" s="251"/>
      <c r="J329" s="235">
        <v>8013202013199</v>
      </c>
      <c r="K329" s="236"/>
      <c r="L329" s="236"/>
      <c r="M329" s="236"/>
      <c r="N329" s="236"/>
      <c r="O329" s="236"/>
      <c r="P329" s="269" t="s">
        <v>587</v>
      </c>
      <c r="Q329" s="237"/>
      <c r="R329" s="237"/>
      <c r="S329" s="237"/>
      <c r="T329" s="237"/>
      <c r="U329" s="237"/>
      <c r="V329" s="237"/>
      <c r="W329" s="237"/>
      <c r="X329" s="237"/>
      <c r="Y329" s="238">
        <v>0.2</v>
      </c>
      <c r="Z329" s="239"/>
      <c r="AA329" s="239"/>
      <c r="AB329" s="240"/>
      <c r="AC329" s="225" t="s">
        <v>255</v>
      </c>
      <c r="AD329" s="225"/>
      <c r="AE329" s="225"/>
      <c r="AF329" s="225"/>
      <c r="AG329" s="225"/>
      <c r="AH329" s="226" t="s">
        <v>350</v>
      </c>
      <c r="AI329" s="227"/>
      <c r="AJ329" s="227"/>
      <c r="AK329" s="227"/>
      <c r="AL329" s="228" t="s">
        <v>535</v>
      </c>
      <c r="AM329" s="229"/>
      <c r="AN329" s="229"/>
      <c r="AO329" s="230"/>
      <c r="AP329" s="231"/>
      <c r="AQ329" s="231"/>
      <c r="AR329" s="231"/>
      <c r="AS329" s="231"/>
      <c r="AT329" s="231"/>
      <c r="AU329" s="231"/>
      <c r="AV329" s="231"/>
      <c r="AW329" s="231"/>
      <c r="AX329" s="231"/>
    </row>
    <row r="330" spans="1:50" ht="30" customHeight="1" x14ac:dyDescent="0.15">
      <c r="A330" s="232">
        <v>10</v>
      </c>
      <c r="B330" s="232">
        <v>1</v>
      </c>
      <c r="C330" s="268" t="s">
        <v>579</v>
      </c>
      <c r="D330" s="251"/>
      <c r="E330" s="251"/>
      <c r="F330" s="251"/>
      <c r="G330" s="251"/>
      <c r="H330" s="251"/>
      <c r="I330" s="251"/>
      <c r="J330" s="235">
        <v>8013202013199</v>
      </c>
      <c r="K330" s="236"/>
      <c r="L330" s="236"/>
      <c r="M330" s="236"/>
      <c r="N330" s="236"/>
      <c r="O330" s="236"/>
      <c r="P330" s="269" t="s">
        <v>588</v>
      </c>
      <c r="Q330" s="237"/>
      <c r="R330" s="237"/>
      <c r="S330" s="237"/>
      <c r="T330" s="237"/>
      <c r="U330" s="237"/>
      <c r="V330" s="237"/>
      <c r="W330" s="237"/>
      <c r="X330" s="237"/>
      <c r="Y330" s="238">
        <v>0.1</v>
      </c>
      <c r="Z330" s="239"/>
      <c r="AA330" s="239"/>
      <c r="AB330" s="240"/>
      <c r="AC330" s="225" t="s">
        <v>255</v>
      </c>
      <c r="AD330" s="225"/>
      <c r="AE330" s="225"/>
      <c r="AF330" s="225"/>
      <c r="AG330" s="225"/>
      <c r="AH330" s="226" t="s">
        <v>350</v>
      </c>
      <c r="AI330" s="227"/>
      <c r="AJ330" s="227"/>
      <c r="AK330" s="227"/>
      <c r="AL330" s="228" t="s">
        <v>535</v>
      </c>
      <c r="AM330" s="229"/>
      <c r="AN330" s="229"/>
      <c r="AO330" s="230"/>
      <c r="AP330" s="231"/>
      <c r="AQ330" s="231"/>
      <c r="AR330" s="231"/>
      <c r="AS330" s="231"/>
      <c r="AT330" s="231"/>
      <c r="AU330" s="231"/>
      <c r="AV330" s="231"/>
      <c r="AW330" s="231"/>
      <c r="AX330" s="231"/>
    </row>
    <row r="331" spans="1:50" ht="30" customHeight="1" x14ac:dyDescent="0.15">
      <c r="A331" s="232">
        <v>11</v>
      </c>
      <c r="B331" s="232">
        <v>1</v>
      </c>
      <c r="C331" s="268" t="s">
        <v>579</v>
      </c>
      <c r="D331" s="251"/>
      <c r="E331" s="251"/>
      <c r="F331" s="251"/>
      <c r="G331" s="251"/>
      <c r="H331" s="251"/>
      <c r="I331" s="251"/>
      <c r="J331" s="235">
        <v>8013202013199</v>
      </c>
      <c r="K331" s="236"/>
      <c r="L331" s="236"/>
      <c r="M331" s="236"/>
      <c r="N331" s="236"/>
      <c r="O331" s="236"/>
      <c r="P331" s="269" t="s">
        <v>589</v>
      </c>
      <c r="Q331" s="237"/>
      <c r="R331" s="237"/>
      <c r="S331" s="237"/>
      <c r="T331" s="237"/>
      <c r="U331" s="237"/>
      <c r="V331" s="237"/>
      <c r="W331" s="237"/>
      <c r="X331" s="237"/>
      <c r="Y331" s="238">
        <v>0.1</v>
      </c>
      <c r="Z331" s="239"/>
      <c r="AA331" s="239"/>
      <c r="AB331" s="240"/>
      <c r="AC331" s="225" t="s">
        <v>255</v>
      </c>
      <c r="AD331" s="225"/>
      <c r="AE331" s="225"/>
      <c r="AF331" s="225"/>
      <c r="AG331" s="225"/>
      <c r="AH331" s="226" t="s">
        <v>350</v>
      </c>
      <c r="AI331" s="227"/>
      <c r="AJ331" s="227"/>
      <c r="AK331" s="227"/>
      <c r="AL331" s="228" t="s">
        <v>535</v>
      </c>
      <c r="AM331" s="229"/>
      <c r="AN331" s="229"/>
      <c r="AO331" s="230"/>
      <c r="AP331" s="231"/>
      <c r="AQ331" s="231"/>
      <c r="AR331" s="231"/>
      <c r="AS331" s="231"/>
      <c r="AT331" s="231"/>
      <c r="AU331" s="231"/>
      <c r="AV331" s="231"/>
      <c r="AW331" s="231"/>
      <c r="AX331" s="231"/>
    </row>
    <row r="332" spans="1:50" ht="30" customHeight="1" x14ac:dyDescent="0.15">
      <c r="A332" s="232">
        <v>12</v>
      </c>
      <c r="B332" s="232">
        <v>1</v>
      </c>
      <c r="C332" s="268" t="s">
        <v>579</v>
      </c>
      <c r="D332" s="251"/>
      <c r="E332" s="251"/>
      <c r="F332" s="251"/>
      <c r="G332" s="251"/>
      <c r="H332" s="251"/>
      <c r="I332" s="251"/>
      <c r="J332" s="235">
        <v>8013202013199</v>
      </c>
      <c r="K332" s="236"/>
      <c r="L332" s="236"/>
      <c r="M332" s="236"/>
      <c r="N332" s="236"/>
      <c r="O332" s="236"/>
      <c r="P332" s="269" t="s">
        <v>590</v>
      </c>
      <c r="Q332" s="237"/>
      <c r="R332" s="237"/>
      <c r="S332" s="237"/>
      <c r="T332" s="237"/>
      <c r="U332" s="237"/>
      <c r="V332" s="237"/>
      <c r="W332" s="237"/>
      <c r="X332" s="237"/>
      <c r="Y332" s="238">
        <v>0.1</v>
      </c>
      <c r="Z332" s="239"/>
      <c r="AA332" s="239"/>
      <c r="AB332" s="240"/>
      <c r="AC332" s="225" t="s">
        <v>255</v>
      </c>
      <c r="AD332" s="225"/>
      <c r="AE332" s="225"/>
      <c r="AF332" s="225"/>
      <c r="AG332" s="225"/>
      <c r="AH332" s="226" t="s">
        <v>350</v>
      </c>
      <c r="AI332" s="227"/>
      <c r="AJ332" s="227"/>
      <c r="AK332" s="227"/>
      <c r="AL332" s="228" t="s">
        <v>535</v>
      </c>
      <c r="AM332" s="229"/>
      <c r="AN332" s="229"/>
      <c r="AO332" s="230"/>
      <c r="AP332" s="231"/>
      <c r="AQ332" s="231"/>
      <c r="AR332" s="231"/>
      <c r="AS332" s="231"/>
      <c r="AT332" s="231"/>
      <c r="AU332" s="231"/>
      <c r="AV332" s="231"/>
      <c r="AW332" s="231"/>
      <c r="AX332" s="231"/>
    </row>
    <row r="333" spans="1:50" ht="30" customHeight="1" x14ac:dyDescent="0.15">
      <c r="A333" s="232">
        <v>13</v>
      </c>
      <c r="B333" s="232">
        <v>1</v>
      </c>
      <c r="C333" s="268" t="s">
        <v>579</v>
      </c>
      <c r="D333" s="251"/>
      <c r="E333" s="251"/>
      <c r="F333" s="251"/>
      <c r="G333" s="251"/>
      <c r="H333" s="251"/>
      <c r="I333" s="251"/>
      <c r="J333" s="235">
        <v>8013202013199</v>
      </c>
      <c r="K333" s="236"/>
      <c r="L333" s="236"/>
      <c r="M333" s="236"/>
      <c r="N333" s="236"/>
      <c r="O333" s="236"/>
      <c r="P333" s="269" t="s">
        <v>591</v>
      </c>
      <c r="Q333" s="237"/>
      <c r="R333" s="237"/>
      <c r="S333" s="237"/>
      <c r="T333" s="237"/>
      <c r="U333" s="237"/>
      <c r="V333" s="237"/>
      <c r="W333" s="237"/>
      <c r="X333" s="237"/>
      <c r="Y333" s="238">
        <v>0.1</v>
      </c>
      <c r="Z333" s="239"/>
      <c r="AA333" s="239"/>
      <c r="AB333" s="240"/>
      <c r="AC333" s="225" t="s">
        <v>255</v>
      </c>
      <c r="AD333" s="225"/>
      <c r="AE333" s="225"/>
      <c r="AF333" s="225"/>
      <c r="AG333" s="225"/>
      <c r="AH333" s="226" t="s">
        <v>350</v>
      </c>
      <c r="AI333" s="227"/>
      <c r="AJ333" s="227"/>
      <c r="AK333" s="227"/>
      <c r="AL333" s="228" t="s">
        <v>535</v>
      </c>
      <c r="AM333" s="229"/>
      <c r="AN333" s="229"/>
      <c r="AO333" s="230"/>
      <c r="AP333" s="231"/>
      <c r="AQ333" s="231"/>
      <c r="AR333" s="231"/>
      <c r="AS333" s="231"/>
      <c r="AT333" s="231"/>
      <c r="AU333" s="231"/>
      <c r="AV333" s="231"/>
      <c r="AW333" s="231"/>
      <c r="AX333" s="231"/>
    </row>
    <row r="334" spans="1:50" ht="30" customHeight="1" x14ac:dyDescent="0.15">
      <c r="A334" s="232">
        <v>14</v>
      </c>
      <c r="B334" s="232">
        <v>1</v>
      </c>
      <c r="C334" s="268" t="s">
        <v>660</v>
      </c>
      <c r="D334" s="251"/>
      <c r="E334" s="251"/>
      <c r="F334" s="251"/>
      <c r="G334" s="251"/>
      <c r="H334" s="251"/>
      <c r="I334" s="251"/>
      <c r="J334" s="235">
        <v>7110005012080</v>
      </c>
      <c r="K334" s="236"/>
      <c r="L334" s="236"/>
      <c r="M334" s="236"/>
      <c r="N334" s="236"/>
      <c r="O334" s="236"/>
      <c r="P334" s="269" t="s">
        <v>594</v>
      </c>
      <c r="Q334" s="237"/>
      <c r="R334" s="237"/>
      <c r="S334" s="237"/>
      <c r="T334" s="237"/>
      <c r="U334" s="237"/>
      <c r="V334" s="237"/>
      <c r="W334" s="237"/>
      <c r="X334" s="237"/>
      <c r="Y334" s="238">
        <v>0.9</v>
      </c>
      <c r="Z334" s="239"/>
      <c r="AA334" s="239"/>
      <c r="AB334" s="240"/>
      <c r="AC334" s="225" t="s">
        <v>255</v>
      </c>
      <c r="AD334" s="225"/>
      <c r="AE334" s="225"/>
      <c r="AF334" s="225"/>
      <c r="AG334" s="225"/>
      <c r="AH334" s="226" t="s">
        <v>350</v>
      </c>
      <c r="AI334" s="227"/>
      <c r="AJ334" s="227"/>
      <c r="AK334" s="227"/>
      <c r="AL334" s="228" t="s">
        <v>535</v>
      </c>
      <c r="AM334" s="229"/>
      <c r="AN334" s="229"/>
      <c r="AO334" s="230"/>
      <c r="AP334" s="231"/>
      <c r="AQ334" s="231"/>
      <c r="AR334" s="231"/>
      <c r="AS334" s="231"/>
      <c r="AT334" s="231"/>
      <c r="AU334" s="231"/>
      <c r="AV334" s="231"/>
      <c r="AW334" s="231"/>
      <c r="AX334" s="231"/>
    </row>
    <row r="335" spans="1:50" ht="30" customHeight="1" x14ac:dyDescent="0.15">
      <c r="A335" s="232">
        <v>15</v>
      </c>
      <c r="B335" s="232">
        <v>1</v>
      </c>
      <c r="C335" s="268" t="s">
        <v>661</v>
      </c>
      <c r="D335" s="251"/>
      <c r="E335" s="251"/>
      <c r="F335" s="251"/>
      <c r="G335" s="251"/>
      <c r="H335" s="251"/>
      <c r="I335" s="251"/>
      <c r="J335" s="235">
        <v>9011005003367</v>
      </c>
      <c r="K335" s="236"/>
      <c r="L335" s="236"/>
      <c r="M335" s="236"/>
      <c r="N335" s="236"/>
      <c r="O335" s="236"/>
      <c r="P335" s="269" t="s">
        <v>595</v>
      </c>
      <c r="Q335" s="237"/>
      <c r="R335" s="237"/>
      <c r="S335" s="237"/>
      <c r="T335" s="237"/>
      <c r="U335" s="237"/>
      <c r="V335" s="237"/>
      <c r="W335" s="237"/>
      <c r="X335" s="237"/>
      <c r="Y335" s="238">
        <v>0.9</v>
      </c>
      <c r="Z335" s="239"/>
      <c r="AA335" s="239"/>
      <c r="AB335" s="240"/>
      <c r="AC335" s="225" t="s">
        <v>255</v>
      </c>
      <c r="AD335" s="225"/>
      <c r="AE335" s="225"/>
      <c r="AF335" s="225"/>
      <c r="AG335" s="225"/>
      <c r="AH335" s="226" t="s">
        <v>350</v>
      </c>
      <c r="AI335" s="227"/>
      <c r="AJ335" s="227"/>
      <c r="AK335" s="227"/>
      <c r="AL335" s="228" t="s">
        <v>535</v>
      </c>
      <c r="AM335" s="229"/>
      <c r="AN335" s="229"/>
      <c r="AO335" s="230"/>
      <c r="AP335" s="231"/>
      <c r="AQ335" s="231"/>
      <c r="AR335" s="231"/>
      <c r="AS335" s="231"/>
      <c r="AT335" s="231"/>
      <c r="AU335" s="231"/>
      <c r="AV335" s="231"/>
      <c r="AW335" s="231"/>
      <c r="AX335" s="231"/>
    </row>
    <row r="336" spans="1:50" ht="45.75" customHeight="1" x14ac:dyDescent="0.15">
      <c r="A336" s="232">
        <v>16</v>
      </c>
      <c r="B336" s="232">
        <v>1</v>
      </c>
      <c r="C336" s="268" t="s">
        <v>662</v>
      </c>
      <c r="D336" s="251"/>
      <c r="E336" s="251"/>
      <c r="F336" s="251"/>
      <c r="G336" s="251"/>
      <c r="H336" s="251"/>
      <c r="I336" s="251"/>
      <c r="J336" s="235">
        <v>6011101024063</v>
      </c>
      <c r="K336" s="236"/>
      <c r="L336" s="236"/>
      <c r="M336" s="236"/>
      <c r="N336" s="236"/>
      <c r="O336" s="236"/>
      <c r="P336" s="269" t="s">
        <v>596</v>
      </c>
      <c r="Q336" s="237"/>
      <c r="R336" s="237"/>
      <c r="S336" s="237"/>
      <c r="T336" s="237"/>
      <c r="U336" s="237"/>
      <c r="V336" s="237"/>
      <c r="W336" s="237"/>
      <c r="X336" s="237"/>
      <c r="Y336" s="238">
        <v>0.4</v>
      </c>
      <c r="Z336" s="239"/>
      <c r="AA336" s="239"/>
      <c r="AB336" s="240"/>
      <c r="AC336" s="225" t="s">
        <v>255</v>
      </c>
      <c r="AD336" s="225"/>
      <c r="AE336" s="225"/>
      <c r="AF336" s="225"/>
      <c r="AG336" s="225"/>
      <c r="AH336" s="226" t="s">
        <v>350</v>
      </c>
      <c r="AI336" s="227"/>
      <c r="AJ336" s="227"/>
      <c r="AK336" s="227"/>
      <c r="AL336" s="228" t="s">
        <v>535</v>
      </c>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68"/>
      <c r="D338" s="251"/>
      <c r="E338" s="251"/>
      <c r="F338" s="251"/>
      <c r="G338" s="251"/>
      <c r="H338" s="251"/>
      <c r="I338" s="251"/>
      <c r="J338" s="235"/>
      <c r="K338" s="236"/>
      <c r="L338" s="236"/>
      <c r="M338" s="236"/>
      <c r="N338" s="236"/>
      <c r="O338" s="236"/>
      <c r="P338" s="269"/>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68"/>
      <c r="D339" s="251"/>
      <c r="E339" s="251"/>
      <c r="F339" s="251"/>
      <c r="G339" s="251"/>
      <c r="H339" s="251"/>
      <c r="I339" s="251"/>
      <c r="J339" s="235"/>
      <c r="K339" s="236"/>
      <c r="L339" s="236"/>
      <c r="M339" s="236"/>
      <c r="N339" s="236"/>
      <c r="O339" s="236"/>
      <c r="P339" s="269"/>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68"/>
      <c r="D340" s="251"/>
      <c r="E340" s="251"/>
      <c r="F340" s="251"/>
      <c r="G340" s="251"/>
      <c r="H340" s="251"/>
      <c r="I340" s="251"/>
      <c r="J340" s="235"/>
      <c r="K340" s="236"/>
      <c r="L340" s="236"/>
      <c r="M340" s="236"/>
      <c r="N340" s="236"/>
      <c r="O340" s="236"/>
      <c r="P340" s="269"/>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68"/>
      <c r="D341" s="251"/>
      <c r="E341" s="251"/>
      <c r="F341" s="251"/>
      <c r="G341" s="251"/>
      <c r="H341" s="251"/>
      <c r="I341" s="251"/>
      <c r="J341" s="235"/>
      <c r="K341" s="236"/>
      <c r="L341" s="236"/>
      <c r="M341" s="236"/>
      <c r="N341" s="236"/>
      <c r="O341" s="236"/>
      <c r="P341" s="269"/>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68"/>
      <c r="D342" s="251"/>
      <c r="E342" s="251"/>
      <c r="F342" s="251"/>
      <c r="G342" s="251"/>
      <c r="H342" s="251"/>
      <c r="I342" s="251"/>
      <c r="J342" s="235"/>
      <c r="K342" s="236"/>
      <c r="L342" s="236"/>
      <c r="M342" s="236"/>
      <c r="N342" s="236"/>
      <c r="O342" s="236"/>
      <c r="P342" s="269"/>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68"/>
      <c r="D343" s="251"/>
      <c r="E343" s="251"/>
      <c r="F343" s="251"/>
      <c r="G343" s="251"/>
      <c r="H343" s="251"/>
      <c r="I343" s="251"/>
      <c r="J343" s="235"/>
      <c r="K343" s="236"/>
      <c r="L343" s="236"/>
      <c r="M343" s="236"/>
      <c r="N343" s="236"/>
      <c r="O343" s="236"/>
      <c r="P343" s="269"/>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68"/>
      <c r="D344" s="251"/>
      <c r="E344" s="251"/>
      <c r="F344" s="251"/>
      <c r="G344" s="251"/>
      <c r="H344" s="251"/>
      <c r="I344" s="251"/>
      <c r="J344" s="235"/>
      <c r="K344" s="236"/>
      <c r="L344" s="236"/>
      <c r="M344" s="236"/>
      <c r="N344" s="236"/>
      <c r="O344" s="236"/>
      <c r="P344" s="269"/>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68"/>
      <c r="D345" s="251"/>
      <c r="E345" s="251"/>
      <c r="F345" s="251"/>
      <c r="G345" s="251"/>
      <c r="H345" s="251"/>
      <c r="I345" s="251"/>
      <c r="J345" s="235"/>
      <c r="K345" s="236"/>
      <c r="L345" s="236"/>
      <c r="M345" s="236"/>
      <c r="N345" s="236"/>
      <c r="O345" s="236"/>
      <c r="P345" s="269"/>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4"/>
      <c r="B353" s="244"/>
      <c r="C353" s="244" t="s">
        <v>83</v>
      </c>
      <c r="D353" s="244"/>
      <c r="E353" s="244"/>
      <c r="F353" s="244"/>
      <c r="G353" s="244"/>
      <c r="H353" s="244"/>
      <c r="I353" s="244"/>
      <c r="J353" s="242" t="s">
        <v>64</v>
      </c>
      <c r="K353" s="242"/>
      <c r="L353" s="242"/>
      <c r="M353" s="242"/>
      <c r="N353" s="242"/>
      <c r="O353" s="242"/>
      <c r="P353" s="243" t="s">
        <v>84</v>
      </c>
      <c r="Q353" s="243"/>
      <c r="R353" s="243"/>
      <c r="S353" s="243"/>
      <c r="T353" s="243"/>
      <c r="U353" s="243"/>
      <c r="V353" s="243"/>
      <c r="W353" s="243"/>
      <c r="X353" s="243"/>
      <c r="Y353" s="243" t="s">
        <v>85</v>
      </c>
      <c r="Z353" s="244"/>
      <c r="AA353" s="244"/>
      <c r="AB353" s="244"/>
      <c r="AC353" s="242" t="s">
        <v>214</v>
      </c>
      <c r="AD353" s="242"/>
      <c r="AE353" s="242"/>
      <c r="AF353" s="242"/>
      <c r="AG353" s="242"/>
      <c r="AH353" s="243" t="s">
        <v>63</v>
      </c>
      <c r="AI353" s="244"/>
      <c r="AJ353" s="244"/>
      <c r="AK353" s="244"/>
      <c r="AL353" s="244" t="s">
        <v>16</v>
      </c>
      <c r="AM353" s="244"/>
      <c r="AN353" s="244"/>
      <c r="AO353" s="252"/>
      <c r="AP353" s="246" t="s">
        <v>220</v>
      </c>
      <c r="AQ353" s="246"/>
      <c r="AR353" s="246"/>
      <c r="AS353" s="246"/>
      <c r="AT353" s="246"/>
      <c r="AU353" s="246"/>
      <c r="AV353" s="246"/>
      <c r="AW353" s="246"/>
      <c r="AX353" s="246"/>
    </row>
    <row r="354" spans="1:50" ht="30" customHeight="1" x14ac:dyDescent="0.15">
      <c r="A354" s="232">
        <v>1</v>
      </c>
      <c r="B354" s="232">
        <v>1</v>
      </c>
      <c r="C354" s="268" t="s">
        <v>663</v>
      </c>
      <c r="D354" s="251"/>
      <c r="E354" s="251"/>
      <c r="F354" s="251"/>
      <c r="G354" s="251"/>
      <c r="H354" s="251"/>
      <c r="I354" s="251"/>
      <c r="J354" s="235">
        <v>3012402010837</v>
      </c>
      <c r="K354" s="236"/>
      <c r="L354" s="236"/>
      <c r="M354" s="236"/>
      <c r="N354" s="236"/>
      <c r="O354" s="236"/>
      <c r="P354" s="269" t="s">
        <v>602</v>
      </c>
      <c r="Q354" s="237"/>
      <c r="R354" s="237"/>
      <c r="S354" s="237"/>
      <c r="T354" s="237"/>
      <c r="U354" s="237"/>
      <c r="V354" s="237"/>
      <c r="W354" s="237"/>
      <c r="X354" s="237"/>
      <c r="Y354" s="238">
        <v>0.6</v>
      </c>
      <c r="Z354" s="239"/>
      <c r="AA354" s="239"/>
      <c r="AB354" s="240"/>
      <c r="AC354" s="225" t="s">
        <v>255</v>
      </c>
      <c r="AD354" s="225"/>
      <c r="AE354" s="225"/>
      <c r="AF354" s="225"/>
      <c r="AG354" s="225"/>
      <c r="AH354" s="226" t="s">
        <v>350</v>
      </c>
      <c r="AI354" s="227"/>
      <c r="AJ354" s="227"/>
      <c r="AK354" s="227"/>
      <c r="AL354" s="228" t="s">
        <v>535</v>
      </c>
      <c r="AM354" s="229"/>
      <c r="AN354" s="229"/>
      <c r="AO354" s="230"/>
      <c r="AP354" s="231"/>
      <c r="AQ354" s="231"/>
      <c r="AR354" s="231"/>
      <c r="AS354" s="231"/>
      <c r="AT354" s="231"/>
      <c r="AU354" s="231"/>
      <c r="AV354" s="231"/>
      <c r="AW354" s="231"/>
      <c r="AX354" s="231"/>
    </row>
    <row r="355" spans="1:50" ht="24.75" customHeight="1" x14ac:dyDescent="0.15">
      <c r="A355" s="232">
        <v>2</v>
      </c>
      <c r="B355" s="232">
        <v>1</v>
      </c>
      <c r="C355" s="268" t="s">
        <v>597</v>
      </c>
      <c r="D355" s="251"/>
      <c r="E355" s="251"/>
      <c r="F355" s="251"/>
      <c r="G355" s="251"/>
      <c r="H355" s="251"/>
      <c r="I355" s="251"/>
      <c r="J355" s="235">
        <v>3012402010837</v>
      </c>
      <c r="K355" s="236"/>
      <c r="L355" s="236"/>
      <c r="M355" s="236"/>
      <c r="N355" s="236"/>
      <c r="O355" s="236"/>
      <c r="P355" s="269" t="s">
        <v>603</v>
      </c>
      <c r="Q355" s="237"/>
      <c r="R355" s="237"/>
      <c r="S355" s="237"/>
      <c r="T355" s="237"/>
      <c r="U355" s="237"/>
      <c r="V355" s="237"/>
      <c r="W355" s="237"/>
      <c r="X355" s="237"/>
      <c r="Y355" s="238">
        <v>0.3</v>
      </c>
      <c r="Z355" s="239"/>
      <c r="AA355" s="239"/>
      <c r="AB355" s="240"/>
      <c r="AC355" s="225" t="s">
        <v>255</v>
      </c>
      <c r="AD355" s="225"/>
      <c r="AE355" s="225"/>
      <c r="AF355" s="225"/>
      <c r="AG355" s="225"/>
      <c r="AH355" s="226" t="s">
        <v>350</v>
      </c>
      <c r="AI355" s="227"/>
      <c r="AJ355" s="227"/>
      <c r="AK355" s="227"/>
      <c r="AL355" s="228" t="s">
        <v>535</v>
      </c>
      <c r="AM355" s="229"/>
      <c r="AN355" s="229"/>
      <c r="AO355" s="230"/>
      <c r="AP355" s="231"/>
      <c r="AQ355" s="231"/>
      <c r="AR355" s="231"/>
      <c r="AS355" s="231"/>
      <c r="AT355" s="231"/>
      <c r="AU355" s="231"/>
      <c r="AV355" s="231"/>
      <c r="AW355" s="231"/>
      <c r="AX355" s="231"/>
    </row>
    <row r="356" spans="1:50" ht="24.75" customHeight="1" x14ac:dyDescent="0.15">
      <c r="A356" s="232">
        <v>3</v>
      </c>
      <c r="B356" s="232">
        <v>1</v>
      </c>
      <c r="C356" s="268" t="s">
        <v>597</v>
      </c>
      <c r="D356" s="251"/>
      <c r="E356" s="251"/>
      <c r="F356" s="251"/>
      <c r="G356" s="251"/>
      <c r="H356" s="251"/>
      <c r="I356" s="251"/>
      <c r="J356" s="235">
        <v>3012402010837</v>
      </c>
      <c r="K356" s="236"/>
      <c r="L356" s="236"/>
      <c r="M356" s="236"/>
      <c r="N356" s="236"/>
      <c r="O356" s="236"/>
      <c r="P356" s="269" t="s">
        <v>605</v>
      </c>
      <c r="Q356" s="237"/>
      <c r="R356" s="237"/>
      <c r="S356" s="237"/>
      <c r="T356" s="237"/>
      <c r="U356" s="237"/>
      <c r="V356" s="237"/>
      <c r="W356" s="237"/>
      <c r="X356" s="237"/>
      <c r="Y356" s="238">
        <v>0.3</v>
      </c>
      <c r="Z356" s="239"/>
      <c r="AA356" s="239"/>
      <c r="AB356" s="240"/>
      <c r="AC356" s="225" t="s">
        <v>255</v>
      </c>
      <c r="AD356" s="225"/>
      <c r="AE356" s="225"/>
      <c r="AF356" s="225"/>
      <c r="AG356" s="225"/>
      <c r="AH356" s="226" t="s">
        <v>350</v>
      </c>
      <c r="AI356" s="227"/>
      <c r="AJ356" s="227"/>
      <c r="AK356" s="227"/>
      <c r="AL356" s="228" t="s">
        <v>535</v>
      </c>
      <c r="AM356" s="229"/>
      <c r="AN356" s="229"/>
      <c r="AO356" s="230"/>
      <c r="AP356" s="231"/>
      <c r="AQ356" s="231"/>
      <c r="AR356" s="231"/>
      <c r="AS356" s="231"/>
      <c r="AT356" s="231"/>
      <c r="AU356" s="231"/>
      <c r="AV356" s="231"/>
      <c r="AW356" s="231"/>
      <c r="AX356" s="231"/>
    </row>
    <row r="357" spans="1:50" ht="30" customHeight="1" x14ac:dyDescent="0.15">
      <c r="A357" s="232">
        <v>4</v>
      </c>
      <c r="B357" s="232">
        <v>1</v>
      </c>
      <c r="C357" s="268" t="s">
        <v>597</v>
      </c>
      <c r="D357" s="251"/>
      <c r="E357" s="251"/>
      <c r="F357" s="251"/>
      <c r="G357" s="251"/>
      <c r="H357" s="251"/>
      <c r="I357" s="251"/>
      <c r="J357" s="235">
        <v>3012402010837</v>
      </c>
      <c r="K357" s="236"/>
      <c r="L357" s="236"/>
      <c r="M357" s="236"/>
      <c r="N357" s="236"/>
      <c r="O357" s="236"/>
      <c r="P357" s="269" t="s">
        <v>604</v>
      </c>
      <c r="Q357" s="237"/>
      <c r="R357" s="237"/>
      <c r="S357" s="237"/>
      <c r="T357" s="237"/>
      <c r="U357" s="237"/>
      <c r="V357" s="237"/>
      <c r="W357" s="237"/>
      <c r="X357" s="237"/>
      <c r="Y357" s="238">
        <v>0.2</v>
      </c>
      <c r="Z357" s="239"/>
      <c r="AA357" s="239"/>
      <c r="AB357" s="240"/>
      <c r="AC357" s="225" t="s">
        <v>255</v>
      </c>
      <c r="AD357" s="225"/>
      <c r="AE357" s="225"/>
      <c r="AF357" s="225"/>
      <c r="AG357" s="225"/>
      <c r="AH357" s="226" t="s">
        <v>350</v>
      </c>
      <c r="AI357" s="227"/>
      <c r="AJ357" s="227"/>
      <c r="AK357" s="227"/>
      <c r="AL357" s="228" t="s">
        <v>535</v>
      </c>
      <c r="AM357" s="229"/>
      <c r="AN357" s="229"/>
      <c r="AO357" s="230"/>
      <c r="AP357" s="231"/>
      <c r="AQ357" s="231"/>
      <c r="AR357" s="231"/>
      <c r="AS357" s="231"/>
      <c r="AT357" s="231"/>
      <c r="AU357" s="231"/>
      <c r="AV357" s="231"/>
      <c r="AW357" s="231"/>
      <c r="AX357" s="231"/>
    </row>
    <row r="358" spans="1:50" ht="24.75" customHeight="1" x14ac:dyDescent="0.15">
      <c r="A358" s="232">
        <v>5</v>
      </c>
      <c r="B358" s="232">
        <v>1</v>
      </c>
      <c r="C358" s="268" t="s">
        <v>597</v>
      </c>
      <c r="D358" s="251"/>
      <c r="E358" s="251"/>
      <c r="F358" s="251"/>
      <c r="G358" s="251"/>
      <c r="H358" s="251"/>
      <c r="I358" s="251"/>
      <c r="J358" s="235">
        <v>3012402010837</v>
      </c>
      <c r="K358" s="236"/>
      <c r="L358" s="236"/>
      <c r="M358" s="236"/>
      <c r="N358" s="236"/>
      <c r="O358" s="236"/>
      <c r="P358" s="269" t="s">
        <v>601</v>
      </c>
      <c r="Q358" s="237"/>
      <c r="R358" s="237"/>
      <c r="S358" s="237"/>
      <c r="T358" s="237"/>
      <c r="U358" s="237"/>
      <c r="V358" s="237"/>
      <c r="W358" s="237"/>
      <c r="X358" s="237"/>
      <c r="Y358" s="238">
        <v>0.1</v>
      </c>
      <c r="Z358" s="239"/>
      <c r="AA358" s="239"/>
      <c r="AB358" s="240"/>
      <c r="AC358" s="225" t="s">
        <v>255</v>
      </c>
      <c r="AD358" s="225"/>
      <c r="AE358" s="225"/>
      <c r="AF358" s="225"/>
      <c r="AG358" s="225"/>
      <c r="AH358" s="226" t="s">
        <v>350</v>
      </c>
      <c r="AI358" s="227"/>
      <c r="AJ358" s="227"/>
      <c r="AK358" s="227"/>
      <c r="AL358" s="228" t="s">
        <v>535</v>
      </c>
      <c r="AM358" s="229"/>
      <c r="AN358" s="229"/>
      <c r="AO358" s="230"/>
      <c r="AP358" s="231"/>
      <c r="AQ358" s="231"/>
      <c r="AR358" s="231"/>
      <c r="AS358" s="231"/>
      <c r="AT358" s="231"/>
      <c r="AU358" s="231"/>
      <c r="AV358" s="231"/>
      <c r="AW358" s="231"/>
      <c r="AX358" s="231"/>
    </row>
    <row r="359" spans="1:50" ht="24.75" customHeight="1" x14ac:dyDescent="0.15">
      <c r="A359" s="232">
        <v>6</v>
      </c>
      <c r="B359" s="232">
        <v>1</v>
      </c>
      <c r="C359" s="268" t="s">
        <v>664</v>
      </c>
      <c r="D359" s="251"/>
      <c r="E359" s="251"/>
      <c r="F359" s="251"/>
      <c r="G359" s="251"/>
      <c r="H359" s="251"/>
      <c r="I359" s="251"/>
      <c r="J359" s="235">
        <v>5012701008662</v>
      </c>
      <c r="K359" s="236"/>
      <c r="L359" s="236"/>
      <c r="M359" s="236"/>
      <c r="N359" s="236"/>
      <c r="O359" s="236"/>
      <c r="P359" s="269" t="s">
        <v>606</v>
      </c>
      <c r="Q359" s="237"/>
      <c r="R359" s="237"/>
      <c r="S359" s="237"/>
      <c r="T359" s="237"/>
      <c r="U359" s="237"/>
      <c r="V359" s="237"/>
      <c r="W359" s="237"/>
      <c r="X359" s="237"/>
      <c r="Y359" s="238">
        <v>0.3</v>
      </c>
      <c r="Z359" s="239"/>
      <c r="AA359" s="239"/>
      <c r="AB359" s="240"/>
      <c r="AC359" s="225" t="s">
        <v>255</v>
      </c>
      <c r="AD359" s="225"/>
      <c r="AE359" s="225"/>
      <c r="AF359" s="225"/>
      <c r="AG359" s="225"/>
      <c r="AH359" s="226" t="s">
        <v>350</v>
      </c>
      <c r="AI359" s="227"/>
      <c r="AJ359" s="227"/>
      <c r="AK359" s="227"/>
      <c r="AL359" s="228" t="s">
        <v>535</v>
      </c>
      <c r="AM359" s="229"/>
      <c r="AN359" s="229"/>
      <c r="AO359" s="230"/>
      <c r="AP359" s="231"/>
      <c r="AQ359" s="231"/>
      <c r="AR359" s="231"/>
      <c r="AS359" s="231"/>
      <c r="AT359" s="231"/>
      <c r="AU359" s="231"/>
      <c r="AV359" s="231"/>
      <c r="AW359" s="231"/>
      <c r="AX359" s="231"/>
    </row>
    <row r="360" spans="1:50" ht="30" customHeight="1" x14ac:dyDescent="0.15">
      <c r="A360" s="232">
        <v>7</v>
      </c>
      <c r="B360" s="232">
        <v>1</v>
      </c>
      <c r="C360" s="268" t="s">
        <v>598</v>
      </c>
      <c r="D360" s="251"/>
      <c r="E360" s="251"/>
      <c r="F360" s="251"/>
      <c r="G360" s="251"/>
      <c r="H360" s="251"/>
      <c r="I360" s="251"/>
      <c r="J360" s="235">
        <v>5012701008662</v>
      </c>
      <c r="K360" s="236"/>
      <c r="L360" s="236"/>
      <c r="M360" s="236"/>
      <c r="N360" s="236"/>
      <c r="O360" s="236"/>
      <c r="P360" s="269" t="s">
        <v>607</v>
      </c>
      <c r="Q360" s="237"/>
      <c r="R360" s="237"/>
      <c r="S360" s="237"/>
      <c r="T360" s="237"/>
      <c r="U360" s="237"/>
      <c r="V360" s="237"/>
      <c r="W360" s="237"/>
      <c r="X360" s="237"/>
      <c r="Y360" s="238">
        <v>0.3</v>
      </c>
      <c r="Z360" s="239"/>
      <c r="AA360" s="239"/>
      <c r="AB360" s="240"/>
      <c r="AC360" s="225" t="s">
        <v>255</v>
      </c>
      <c r="AD360" s="225"/>
      <c r="AE360" s="225"/>
      <c r="AF360" s="225"/>
      <c r="AG360" s="225"/>
      <c r="AH360" s="226" t="s">
        <v>350</v>
      </c>
      <c r="AI360" s="227"/>
      <c r="AJ360" s="227"/>
      <c r="AK360" s="227"/>
      <c r="AL360" s="228" t="s">
        <v>535</v>
      </c>
      <c r="AM360" s="229"/>
      <c r="AN360" s="229"/>
      <c r="AO360" s="230"/>
      <c r="AP360" s="231"/>
      <c r="AQ360" s="231"/>
      <c r="AR360" s="231"/>
      <c r="AS360" s="231"/>
      <c r="AT360" s="231"/>
      <c r="AU360" s="231"/>
      <c r="AV360" s="231"/>
      <c r="AW360" s="231"/>
      <c r="AX360" s="231"/>
    </row>
    <row r="361" spans="1:50" ht="24.75" customHeight="1" x14ac:dyDescent="0.15">
      <c r="A361" s="232">
        <v>8</v>
      </c>
      <c r="B361" s="232">
        <v>1</v>
      </c>
      <c r="C361" s="268" t="s">
        <v>598</v>
      </c>
      <c r="D361" s="251"/>
      <c r="E361" s="251"/>
      <c r="F361" s="251"/>
      <c r="G361" s="251"/>
      <c r="H361" s="251"/>
      <c r="I361" s="251"/>
      <c r="J361" s="235">
        <v>5012701008662</v>
      </c>
      <c r="K361" s="236"/>
      <c r="L361" s="236"/>
      <c r="M361" s="236"/>
      <c r="N361" s="236"/>
      <c r="O361" s="236"/>
      <c r="P361" s="269" t="s">
        <v>608</v>
      </c>
      <c r="Q361" s="237"/>
      <c r="R361" s="237"/>
      <c r="S361" s="237"/>
      <c r="T361" s="237"/>
      <c r="U361" s="237"/>
      <c r="V361" s="237"/>
      <c r="W361" s="237"/>
      <c r="X361" s="237"/>
      <c r="Y361" s="238">
        <v>0.3</v>
      </c>
      <c r="Z361" s="239"/>
      <c r="AA361" s="239"/>
      <c r="AB361" s="240"/>
      <c r="AC361" s="225" t="s">
        <v>255</v>
      </c>
      <c r="AD361" s="225"/>
      <c r="AE361" s="225"/>
      <c r="AF361" s="225"/>
      <c r="AG361" s="225"/>
      <c r="AH361" s="226" t="s">
        <v>350</v>
      </c>
      <c r="AI361" s="227"/>
      <c r="AJ361" s="227"/>
      <c r="AK361" s="227"/>
      <c r="AL361" s="228" t="s">
        <v>535</v>
      </c>
      <c r="AM361" s="229"/>
      <c r="AN361" s="229"/>
      <c r="AO361" s="230"/>
      <c r="AP361" s="231"/>
      <c r="AQ361" s="231"/>
      <c r="AR361" s="231"/>
      <c r="AS361" s="231"/>
      <c r="AT361" s="231"/>
      <c r="AU361" s="231"/>
      <c r="AV361" s="231"/>
      <c r="AW361" s="231"/>
      <c r="AX361" s="231"/>
    </row>
    <row r="362" spans="1:50" ht="24.75" customHeight="1" x14ac:dyDescent="0.15">
      <c r="A362" s="232">
        <v>9</v>
      </c>
      <c r="B362" s="232">
        <v>1</v>
      </c>
      <c r="C362" s="268" t="s">
        <v>598</v>
      </c>
      <c r="D362" s="251"/>
      <c r="E362" s="251"/>
      <c r="F362" s="251"/>
      <c r="G362" s="251"/>
      <c r="H362" s="251"/>
      <c r="I362" s="251"/>
      <c r="J362" s="235">
        <v>5012701008662</v>
      </c>
      <c r="K362" s="236"/>
      <c r="L362" s="236"/>
      <c r="M362" s="236"/>
      <c r="N362" s="236"/>
      <c r="O362" s="236"/>
      <c r="P362" s="269" t="s">
        <v>609</v>
      </c>
      <c r="Q362" s="237"/>
      <c r="R362" s="237"/>
      <c r="S362" s="237"/>
      <c r="T362" s="237"/>
      <c r="U362" s="237"/>
      <c r="V362" s="237"/>
      <c r="W362" s="237"/>
      <c r="X362" s="237"/>
      <c r="Y362" s="238">
        <v>0.2</v>
      </c>
      <c r="Z362" s="239"/>
      <c r="AA362" s="239"/>
      <c r="AB362" s="240"/>
      <c r="AC362" s="225" t="s">
        <v>255</v>
      </c>
      <c r="AD362" s="225"/>
      <c r="AE362" s="225"/>
      <c r="AF362" s="225"/>
      <c r="AG362" s="225"/>
      <c r="AH362" s="226" t="s">
        <v>350</v>
      </c>
      <c r="AI362" s="227"/>
      <c r="AJ362" s="227"/>
      <c r="AK362" s="227"/>
      <c r="AL362" s="228" t="s">
        <v>535</v>
      </c>
      <c r="AM362" s="229"/>
      <c r="AN362" s="229"/>
      <c r="AO362" s="230"/>
      <c r="AP362" s="231"/>
      <c r="AQ362" s="231"/>
      <c r="AR362" s="231"/>
      <c r="AS362" s="231"/>
      <c r="AT362" s="231"/>
      <c r="AU362" s="231"/>
      <c r="AV362" s="231"/>
      <c r="AW362" s="231"/>
      <c r="AX362" s="231"/>
    </row>
    <row r="363" spans="1:50" ht="30" customHeight="1" x14ac:dyDescent="0.15">
      <c r="A363" s="232">
        <v>10</v>
      </c>
      <c r="B363" s="232">
        <v>1</v>
      </c>
      <c r="C363" s="268" t="s">
        <v>598</v>
      </c>
      <c r="D363" s="251"/>
      <c r="E363" s="251"/>
      <c r="F363" s="251"/>
      <c r="G363" s="251"/>
      <c r="H363" s="251"/>
      <c r="I363" s="251"/>
      <c r="J363" s="235">
        <v>5012701008662</v>
      </c>
      <c r="K363" s="236"/>
      <c r="L363" s="236"/>
      <c r="M363" s="236"/>
      <c r="N363" s="236"/>
      <c r="O363" s="236"/>
      <c r="P363" s="269" t="s">
        <v>610</v>
      </c>
      <c r="Q363" s="237"/>
      <c r="R363" s="237"/>
      <c r="S363" s="237"/>
      <c r="T363" s="237"/>
      <c r="U363" s="237"/>
      <c r="V363" s="237"/>
      <c r="W363" s="237"/>
      <c r="X363" s="237"/>
      <c r="Y363" s="238">
        <v>0.2</v>
      </c>
      <c r="Z363" s="239"/>
      <c r="AA363" s="239"/>
      <c r="AB363" s="240"/>
      <c r="AC363" s="225" t="s">
        <v>255</v>
      </c>
      <c r="AD363" s="225"/>
      <c r="AE363" s="225"/>
      <c r="AF363" s="225"/>
      <c r="AG363" s="225"/>
      <c r="AH363" s="226" t="s">
        <v>350</v>
      </c>
      <c r="AI363" s="227"/>
      <c r="AJ363" s="227"/>
      <c r="AK363" s="227"/>
      <c r="AL363" s="228" t="s">
        <v>535</v>
      </c>
      <c r="AM363" s="229"/>
      <c r="AN363" s="229"/>
      <c r="AO363" s="230"/>
      <c r="AP363" s="231"/>
      <c r="AQ363" s="231"/>
      <c r="AR363" s="231"/>
      <c r="AS363" s="231"/>
      <c r="AT363" s="231"/>
      <c r="AU363" s="231"/>
      <c r="AV363" s="231"/>
      <c r="AW363" s="231"/>
      <c r="AX363" s="231"/>
    </row>
    <row r="364" spans="1:50" ht="24.75" customHeight="1" x14ac:dyDescent="0.15">
      <c r="A364" s="232">
        <v>11</v>
      </c>
      <c r="B364" s="232">
        <v>1</v>
      </c>
      <c r="C364" s="268" t="s">
        <v>600</v>
      </c>
      <c r="D364" s="251"/>
      <c r="E364" s="251"/>
      <c r="F364" s="251"/>
      <c r="G364" s="251"/>
      <c r="H364" s="251"/>
      <c r="I364" s="251"/>
      <c r="J364" s="235">
        <v>3010403007563</v>
      </c>
      <c r="K364" s="236"/>
      <c r="L364" s="236"/>
      <c r="M364" s="236"/>
      <c r="N364" s="236"/>
      <c r="O364" s="236"/>
      <c r="P364" s="269" t="s">
        <v>611</v>
      </c>
      <c r="Q364" s="237"/>
      <c r="R364" s="237"/>
      <c r="S364" s="237"/>
      <c r="T364" s="237"/>
      <c r="U364" s="237"/>
      <c r="V364" s="237"/>
      <c r="W364" s="237"/>
      <c r="X364" s="237"/>
      <c r="Y364" s="238">
        <v>0.3</v>
      </c>
      <c r="Z364" s="239"/>
      <c r="AA364" s="239"/>
      <c r="AB364" s="240"/>
      <c r="AC364" s="225" t="s">
        <v>255</v>
      </c>
      <c r="AD364" s="225"/>
      <c r="AE364" s="225"/>
      <c r="AF364" s="225"/>
      <c r="AG364" s="225"/>
      <c r="AH364" s="226" t="s">
        <v>350</v>
      </c>
      <c r="AI364" s="227"/>
      <c r="AJ364" s="227"/>
      <c r="AK364" s="227"/>
      <c r="AL364" s="228" t="s">
        <v>535</v>
      </c>
      <c r="AM364" s="229"/>
      <c r="AN364" s="229"/>
      <c r="AO364" s="230"/>
      <c r="AP364" s="231"/>
      <c r="AQ364" s="231"/>
      <c r="AR364" s="231"/>
      <c r="AS364" s="231"/>
      <c r="AT364" s="231"/>
      <c r="AU364" s="231"/>
      <c r="AV364" s="231"/>
      <c r="AW364" s="231"/>
      <c r="AX364" s="231"/>
    </row>
    <row r="365" spans="1:50" ht="24.75" customHeight="1" x14ac:dyDescent="0.15">
      <c r="A365" s="232">
        <v>12</v>
      </c>
      <c r="B365" s="232">
        <v>1</v>
      </c>
      <c r="C365" s="268" t="s">
        <v>600</v>
      </c>
      <c r="D365" s="251"/>
      <c r="E365" s="251"/>
      <c r="F365" s="251"/>
      <c r="G365" s="251"/>
      <c r="H365" s="251"/>
      <c r="I365" s="251"/>
      <c r="J365" s="235">
        <v>3010403007563</v>
      </c>
      <c r="K365" s="236"/>
      <c r="L365" s="236"/>
      <c r="M365" s="236"/>
      <c r="N365" s="236"/>
      <c r="O365" s="236"/>
      <c r="P365" s="269" t="s">
        <v>612</v>
      </c>
      <c r="Q365" s="237"/>
      <c r="R365" s="237"/>
      <c r="S365" s="237"/>
      <c r="T365" s="237"/>
      <c r="U365" s="237"/>
      <c r="V365" s="237"/>
      <c r="W365" s="237"/>
      <c r="X365" s="237"/>
      <c r="Y365" s="238">
        <v>0.3</v>
      </c>
      <c r="Z365" s="239"/>
      <c r="AA365" s="239"/>
      <c r="AB365" s="240"/>
      <c r="AC365" s="225" t="s">
        <v>255</v>
      </c>
      <c r="AD365" s="225"/>
      <c r="AE365" s="225"/>
      <c r="AF365" s="225"/>
      <c r="AG365" s="225"/>
      <c r="AH365" s="226" t="s">
        <v>350</v>
      </c>
      <c r="AI365" s="227"/>
      <c r="AJ365" s="227"/>
      <c r="AK365" s="227"/>
      <c r="AL365" s="228" t="s">
        <v>535</v>
      </c>
      <c r="AM365" s="229"/>
      <c r="AN365" s="229"/>
      <c r="AO365" s="230"/>
      <c r="AP365" s="231"/>
      <c r="AQ365" s="231"/>
      <c r="AR365" s="231"/>
      <c r="AS365" s="231"/>
      <c r="AT365" s="231"/>
      <c r="AU365" s="231"/>
      <c r="AV365" s="231"/>
      <c r="AW365" s="231"/>
      <c r="AX365" s="231"/>
    </row>
    <row r="366" spans="1:50" ht="30" customHeight="1" x14ac:dyDescent="0.15">
      <c r="A366" s="232">
        <v>13</v>
      </c>
      <c r="B366" s="232">
        <v>1</v>
      </c>
      <c r="C366" s="268" t="s">
        <v>599</v>
      </c>
      <c r="D366" s="251"/>
      <c r="E366" s="251"/>
      <c r="F366" s="251"/>
      <c r="G366" s="251"/>
      <c r="H366" s="251"/>
      <c r="I366" s="251"/>
      <c r="J366" s="235">
        <v>1010401101007</v>
      </c>
      <c r="K366" s="236"/>
      <c r="L366" s="236"/>
      <c r="M366" s="236"/>
      <c r="N366" s="236"/>
      <c r="O366" s="236"/>
      <c r="P366" s="269" t="s">
        <v>613</v>
      </c>
      <c r="Q366" s="237"/>
      <c r="R366" s="237"/>
      <c r="S366" s="237"/>
      <c r="T366" s="237"/>
      <c r="U366" s="237"/>
      <c r="V366" s="237"/>
      <c r="W366" s="237"/>
      <c r="X366" s="237"/>
      <c r="Y366" s="238">
        <v>0.5</v>
      </c>
      <c r="Z366" s="239"/>
      <c r="AA366" s="239"/>
      <c r="AB366" s="240"/>
      <c r="AC366" s="225" t="s">
        <v>255</v>
      </c>
      <c r="AD366" s="225"/>
      <c r="AE366" s="225"/>
      <c r="AF366" s="225"/>
      <c r="AG366" s="225"/>
      <c r="AH366" s="226" t="s">
        <v>350</v>
      </c>
      <c r="AI366" s="227"/>
      <c r="AJ366" s="227"/>
      <c r="AK366" s="227"/>
      <c r="AL366" s="228" t="s">
        <v>535</v>
      </c>
      <c r="AM366" s="229"/>
      <c r="AN366" s="229"/>
      <c r="AO366" s="230"/>
      <c r="AP366" s="231"/>
      <c r="AQ366" s="231"/>
      <c r="AR366" s="231"/>
      <c r="AS366" s="231"/>
      <c r="AT366" s="231"/>
      <c r="AU366" s="231"/>
      <c r="AV366" s="231"/>
      <c r="AW366" s="231"/>
      <c r="AX366" s="231"/>
    </row>
    <row r="367" spans="1:50" ht="24.75" customHeight="1" x14ac:dyDescent="0.15">
      <c r="A367" s="232">
        <v>14</v>
      </c>
      <c r="B367" s="232">
        <v>1</v>
      </c>
      <c r="C367" s="268" t="s">
        <v>665</v>
      </c>
      <c r="D367" s="251"/>
      <c r="E367" s="251"/>
      <c r="F367" s="251"/>
      <c r="G367" s="251"/>
      <c r="H367" s="251"/>
      <c r="I367" s="251"/>
      <c r="J367" s="235">
        <v>4012402010828</v>
      </c>
      <c r="K367" s="236"/>
      <c r="L367" s="236"/>
      <c r="M367" s="236"/>
      <c r="N367" s="236"/>
      <c r="O367" s="236"/>
      <c r="P367" s="269" t="s">
        <v>614</v>
      </c>
      <c r="Q367" s="237"/>
      <c r="R367" s="237"/>
      <c r="S367" s="237"/>
      <c r="T367" s="237"/>
      <c r="U367" s="237"/>
      <c r="V367" s="237"/>
      <c r="W367" s="237"/>
      <c r="X367" s="237"/>
      <c r="Y367" s="238">
        <v>0.4</v>
      </c>
      <c r="Z367" s="239"/>
      <c r="AA367" s="239"/>
      <c r="AB367" s="240"/>
      <c r="AC367" s="225" t="s">
        <v>255</v>
      </c>
      <c r="AD367" s="225"/>
      <c r="AE367" s="225"/>
      <c r="AF367" s="225"/>
      <c r="AG367" s="225"/>
      <c r="AH367" s="226" t="s">
        <v>350</v>
      </c>
      <c r="AI367" s="227"/>
      <c r="AJ367" s="227"/>
      <c r="AK367" s="227"/>
      <c r="AL367" s="228" t="s">
        <v>535</v>
      </c>
      <c r="AM367" s="229"/>
      <c r="AN367" s="229"/>
      <c r="AO367" s="230"/>
      <c r="AP367" s="231"/>
      <c r="AQ367" s="231"/>
      <c r="AR367" s="231"/>
      <c r="AS367" s="231"/>
      <c r="AT367" s="231"/>
      <c r="AU367" s="231"/>
      <c r="AV367" s="231"/>
      <c r="AW367" s="231"/>
      <c r="AX367" s="231"/>
    </row>
    <row r="368" spans="1:50" ht="24.75" customHeight="1" x14ac:dyDescent="0.15">
      <c r="A368" s="232">
        <v>15</v>
      </c>
      <c r="B368" s="232">
        <v>1</v>
      </c>
      <c r="C368" s="268" t="s">
        <v>666</v>
      </c>
      <c r="D368" s="251"/>
      <c r="E368" s="251"/>
      <c r="F368" s="251"/>
      <c r="G368" s="251"/>
      <c r="H368" s="251"/>
      <c r="I368" s="251"/>
      <c r="J368" s="235">
        <v>6012401022905</v>
      </c>
      <c r="K368" s="236"/>
      <c r="L368" s="236"/>
      <c r="M368" s="236"/>
      <c r="N368" s="236"/>
      <c r="O368" s="236"/>
      <c r="P368" s="269" t="s">
        <v>615</v>
      </c>
      <c r="Q368" s="237"/>
      <c r="R368" s="237"/>
      <c r="S368" s="237"/>
      <c r="T368" s="237"/>
      <c r="U368" s="237"/>
      <c r="V368" s="237"/>
      <c r="W368" s="237"/>
      <c r="X368" s="237"/>
      <c r="Y368" s="238">
        <v>0.3</v>
      </c>
      <c r="Z368" s="239"/>
      <c r="AA368" s="239"/>
      <c r="AB368" s="240"/>
      <c r="AC368" s="225" t="s">
        <v>255</v>
      </c>
      <c r="AD368" s="225"/>
      <c r="AE368" s="225"/>
      <c r="AF368" s="225"/>
      <c r="AG368" s="225"/>
      <c r="AH368" s="226" t="s">
        <v>350</v>
      </c>
      <c r="AI368" s="227"/>
      <c r="AJ368" s="227"/>
      <c r="AK368" s="227"/>
      <c r="AL368" s="228" t="s">
        <v>535</v>
      </c>
      <c r="AM368" s="229"/>
      <c r="AN368" s="229"/>
      <c r="AO368" s="230"/>
      <c r="AP368" s="231"/>
      <c r="AQ368" s="231"/>
      <c r="AR368" s="231"/>
      <c r="AS368" s="231"/>
      <c r="AT368" s="231"/>
      <c r="AU368" s="231"/>
      <c r="AV368" s="231"/>
      <c r="AW368" s="231"/>
      <c r="AX368" s="231"/>
    </row>
    <row r="369" spans="1:50" ht="24.75" customHeight="1" x14ac:dyDescent="0.15">
      <c r="A369" s="232">
        <v>16</v>
      </c>
      <c r="B369" s="232">
        <v>1</v>
      </c>
      <c r="C369" s="268" t="s">
        <v>667</v>
      </c>
      <c r="D369" s="251"/>
      <c r="E369" s="251"/>
      <c r="F369" s="251"/>
      <c r="G369" s="251"/>
      <c r="H369" s="251"/>
      <c r="I369" s="251"/>
      <c r="J369" s="235">
        <v>5100001023324</v>
      </c>
      <c r="K369" s="236"/>
      <c r="L369" s="236"/>
      <c r="M369" s="236"/>
      <c r="N369" s="236"/>
      <c r="O369" s="236"/>
      <c r="P369" s="269" t="s">
        <v>616</v>
      </c>
      <c r="Q369" s="237"/>
      <c r="R369" s="237"/>
      <c r="S369" s="237"/>
      <c r="T369" s="237"/>
      <c r="U369" s="237"/>
      <c r="V369" s="237"/>
      <c r="W369" s="237"/>
      <c r="X369" s="237"/>
      <c r="Y369" s="238">
        <v>0.2</v>
      </c>
      <c r="Z369" s="239"/>
      <c r="AA369" s="239"/>
      <c r="AB369" s="240"/>
      <c r="AC369" s="225" t="s">
        <v>255</v>
      </c>
      <c r="AD369" s="225"/>
      <c r="AE369" s="225"/>
      <c r="AF369" s="225"/>
      <c r="AG369" s="225"/>
      <c r="AH369" s="226" t="s">
        <v>350</v>
      </c>
      <c r="AI369" s="227"/>
      <c r="AJ369" s="227"/>
      <c r="AK369" s="227"/>
      <c r="AL369" s="228" t="s">
        <v>535</v>
      </c>
      <c r="AM369" s="229"/>
      <c r="AN369" s="229"/>
      <c r="AO369" s="230"/>
      <c r="AP369" s="231"/>
      <c r="AQ369" s="231"/>
      <c r="AR369" s="231"/>
      <c r="AS369" s="231"/>
      <c r="AT369" s="231"/>
      <c r="AU369" s="231"/>
      <c r="AV369" s="231"/>
      <c r="AW369" s="231"/>
      <c r="AX369" s="231"/>
    </row>
    <row r="370" spans="1:50" ht="30" customHeight="1" x14ac:dyDescent="0.15">
      <c r="A370" s="232">
        <v>17</v>
      </c>
      <c r="B370" s="232">
        <v>1</v>
      </c>
      <c r="C370" s="268" t="s">
        <v>668</v>
      </c>
      <c r="D370" s="251"/>
      <c r="E370" s="251"/>
      <c r="F370" s="251"/>
      <c r="G370" s="251"/>
      <c r="H370" s="251"/>
      <c r="I370" s="251"/>
      <c r="J370" s="235">
        <v>5021001057840</v>
      </c>
      <c r="K370" s="236"/>
      <c r="L370" s="236"/>
      <c r="M370" s="236"/>
      <c r="N370" s="236"/>
      <c r="O370" s="236"/>
      <c r="P370" s="269" t="s">
        <v>617</v>
      </c>
      <c r="Q370" s="237"/>
      <c r="R370" s="237"/>
      <c r="S370" s="237"/>
      <c r="T370" s="237"/>
      <c r="U370" s="237"/>
      <c r="V370" s="237"/>
      <c r="W370" s="237"/>
      <c r="X370" s="237"/>
      <c r="Y370" s="238">
        <v>0.2</v>
      </c>
      <c r="Z370" s="239"/>
      <c r="AA370" s="239"/>
      <c r="AB370" s="240"/>
      <c r="AC370" s="225" t="s">
        <v>255</v>
      </c>
      <c r="AD370" s="225"/>
      <c r="AE370" s="225"/>
      <c r="AF370" s="225"/>
      <c r="AG370" s="225"/>
      <c r="AH370" s="226" t="s">
        <v>350</v>
      </c>
      <c r="AI370" s="227"/>
      <c r="AJ370" s="227"/>
      <c r="AK370" s="227"/>
      <c r="AL370" s="228" t="s">
        <v>535</v>
      </c>
      <c r="AM370" s="229"/>
      <c r="AN370" s="229"/>
      <c r="AO370" s="230"/>
      <c r="AP370" s="231"/>
      <c r="AQ370" s="231"/>
      <c r="AR370" s="231"/>
      <c r="AS370" s="231"/>
      <c r="AT370" s="231"/>
      <c r="AU370" s="231"/>
      <c r="AV370" s="231"/>
      <c r="AW370" s="231"/>
      <c r="AX370" s="231"/>
    </row>
    <row r="371" spans="1:50" ht="24.75" customHeight="1" x14ac:dyDescent="0.15">
      <c r="A371" s="232">
        <v>18</v>
      </c>
      <c r="B371" s="232">
        <v>1</v>
      </c>
      <c r="C371" s="268" t="s">
        <v>669</v>
      </c>
      <c r="D371" s="251"/>
      <c r="E371" s="251"/>
      <c r="F371" s="251"/>
      <c r="G371" s="251"/>
      <c r="H371" s="251"/>
      <c r="I371" s="251"/>
      <c r="J371" s="235">
        <v>3011001001660</v>
      </c>
      <c r="K371" s="236"/>
      <c r="L371" s="236"/>
      <c r="M371" s="236"/>
      <c r="N371" s="236"/>
      <c r="O371" s="236"/>
      <c r="P371" s="269" t="s">
        <v>618</v>
      </c>
      <c r="Q371" s="237"/>
      <c r="R371" s="237"/>
      <c r="S371" s="237"/>
      <c r="T371" s="237"/>
      <c r="U371" s="237"/>
      <c r="V371" s="237"/>
      <c r="W371" s="237"/>
      <c r="X371" s="237"/>
      <c r="Y371" s="238">
        <v>0.2</v>
      </c>
      <c r="Z371" s="239"/>
      <c r="AA371" s="239"/>
      <c r="AB371" s="240"/>
      <c r="AC371" s="225" t="s">
        <v>255</v>
      </c>
      <c r="AD371" s="225"/>
      <c r="AE371" s="225"/>
      <c r="AF371" s="225"/>
      <c r="AG371" s="225"/>
      <c r="AH371" s="226" t="s">
        <v>350</v>
      </c>
      <c r="AI371" s="227"/>
      <c r="AJ371" s="227"/>
      <c r="AK371" s="227"/>
      <c r="AL371" s="228" t="s">
        <v>535</v>
      </c>
      <c r="AM371" s="229"/>
      <c r="AN371" s="229"/>
      <c r="AO371" s="230"/>
      <c r="AP371" s="231"/>
      <c r="AQ371" s="231"/>
      <c r="AR371" s="231"/>
      <c r="AS371" s="231"/>
      <c r="AT371" s="231"/>
      <c r="AU371" s="231"/>
      <c r="AV371" s="231"/>
      <c r="AW371" s="231"/>
      <c r="AX371" s="231"/>
    </row>
    <row r="372" spans="1:50" ht="24.75" customHeight="1" x14ac:dyDescent="0.15">
      <c r="A372" s="232">
        <v>19</v>
      </c>
      <c r="B372" s="232">
        <v>1</v>
      </c>
      <c r="C372" s="268" t="s">
        <v>670</v>
      </c>
      <c r="D372" s="251"/>
      <c r="E372" s="251"/>
      <c r="F372" s="251"/>
      <c r="G372" s="251"/>
      <c r="H372" s="251"/>
      <c r="I372" s="251"/>
      <c r="J372" s="235">
        <v>2012401012190</v>
      </c>
      <c r="K372" s="236"/>
      <c r="L372" s="236"/>
      <c r="M372" s="236"/>
      <c r="N372" s="236"/>
      <c r="O372" s="236"/>
      <c r="P372" s="269" t="s">
        <v>619</v>
      </c>
      <c r="Q372" s="237"/>
      <c r="R372" s="237"/>
      <c r="S372" s="237"/>
      <c r="T372" s="237"/>
      <c r="U372" s="237"/>
      <c r="V372" s="237"/>
      <c r="W372" s="237"/>
      <c r="X372" s="237"/>
      <c r="Y372" s="238">
        <v>0.1</v>
      </c>
      <c r="Z372" s="239"/>
      <c r="AA372" s="239"/>
      <c r="AB372" s="240"/>
      <c r="AC372" s="225" t="s">
        <v>255</v>
      </c>
      <c r="AD372" s="225"/>
      <c r="AE372" s="225"/>
      <c r="AF372" s="225"/>
      <c r="AG372" s="225"/>
      <c r="AH372" s="226" t="s">
        <v>350</v>
      </c>
      <c r="AI372" s="227"/>
      <c r="AJ372" s="227"/>
      <c r="AK372" s="227"/>
      <c r="AL372" s="228" t="s">
        <v>535</v>
      </c>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68"/>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68"/>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68"/>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68"/>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68"/>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68"/>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4"/>
      <c r="B386" s="244"/>
      <c r="C386" s="244" t="s">
        <v>83</v>
      </c>
      <c r="D386" s="244"/>
      <c r="E386" s="244"/>
      <c r="F386" s="244"/>
      <c r="G386" s="244"/>
      <c r="H386" s="244"/>
      <c r="I386" s="244"/>
      <c r="J386" s="242" t="s">
        <v>64</v>
      </c>
      <c r="K386" s="242"/>
      <c r="L386" s="242"/>
      <c r="M386" s="242"/>
      <c r="N386" s="242"/>
      <c r="O386" s="242"/>
      <c r="P386" s="243" t="s">
        <v>84</v>
      </c>
      <c r="Q386" s="243"/>
      <c r="R386" s="243"/>
      <c r="S386" s="243"/>
      <c r="T386" s="243"/>
      <c r="U386" s="243"/>
      <c r="V386" s="243"/>
      <c r="W386" s="243"/>
      <c r="X386" s="243"/>
      <c r="Y386" s="243" t="s">
        <v>85</v>
      </c>
      <c r="Z386" s="244"/>
      <c r="AA386" s="244"/>
      <c r="AB386" s="244"/>
      <c r="AC386" s="242" t="s">
        <v>214</v>
      </c>
      <c r="AD386" s="242"/>
      <c r="AE386" s="242"/>
      <c r="AF386" s="242"/>
      <c r="AG386" s="242"/>
      <c r="AH386" s="243" t="s">
        <v>63</v>
      </c>
      <c r="AI386" s="244"/>
      <c r="AJ386" s="244"/>
      <c r="AK386" s="244"/>
      <c r="AL386" s="244" t="s">
        <v>16</v>
      </c>
      <c r="AM386" s="244"/>
      <c r="AN386" s="244"/>
      <c r="AO386" s="252"/>
      <c r="AP386" s="246" t="s">
        <v>220</v>
      </c>
      <c r="AQ386" s="246"/>
      <c r="AR386" s="246"/>
      <c r="AS386" s="246"/>
      <c r="AT386" s="246"/>
      <c r="AU386" s="246"/>
      <c r="AV386" s="246"/>
      <c r="AW386" s="246"/>
      <c r="AX386" s="246"/>
    </row>
    <row r="387" spans="1:50" ht="30" customHeight="1" x14ac:dyDescent="0.15">
      <c r="A387" s="232">
        <v>1</v>
      </c>
      <c r="B387" s="232">
        <v>1</v>
      </c>
      <c r="C387" s="268" t="s">
        <v>620</v>
      </c>
      <c r="D387" s="251"/>
      <c r="E387" s="251"/>
      <c r="F387" s="251"/>
      <c r="G387" s="251"/>
      <c r="H387" s="251"/>
      <c r="I387" s="251"/>
      <c r="J387" s="235">
        <v>6010401024970</v>
      </c>
      <c r="K387" s="236"/>
      <c r="L387" s="236"/>
      <c r="M387" s="236"/>
      <c r="N387" s="236"/>
      <c r="O387" s="236"/>
      <c r="P387" s="269" t="s">
        <v>625</v>
      </c>
      <c r="Q387" s="237"/>
      <c r="R387" s="237"/>
      <c r="S387" s="237"/>
      <c r="T387" s="237"/>
      <c r="U387" s="237"/>
      <c r="V387" s="237"/>
      <c r="W387" s="237"/>
      <c r="X387" s="237"/>
      <c r="Y387" s="238">
        <v>9.8000000000000007</v>
      </c>
      <c r="Z387" s="239"/>
      <c r="AA387" s="239"/>
      <c r="AB387" s="240"/>
      <c r="AC387" s="225" t="s">
        <v>250</v>
      </c>
      <c r="AD387" s="225"/>
      <c r="AE387" s="225"/>
      <c r="AF387" s="225"/>
      <c r="AG387" s="225"/>
      <c r="AH387" s="226">
        <v>2</v>
      </c>
      <c r="AI387" s="227"/>
      <c r="AJ387" s="227"/>
      <c r="AK387" s="227"/>
      <c r="AL387" s="228">
        <v>79.900000000000006</v>
      </c>
      <c r="AM387" s="229"/>
      <c r="AN387" s="229"/>
      <c r="AO387" s="230"/>
      <c r="AP387" s="231"/>
      <c r="AQ387" s="231"/>
      <c r="AR387" s="231"/>
      <c r="AS387" s="231"/>
      <c r="AT387" s="231"/>
      <c r="AU387" s="231"/>
      <c r="AV387" s="231"/>
      <c r="AW387" s="231"/>
      <c r="AX387" s="231"/>
    </row>
    <row r="388" spans="1:50" ht="45" customHeight="1" x14ac:dyDescent="0.15">
      <c r="A388" s="232">
        <v>2</v>
      </c>
      <c r="B388" s="232">
        <v>1</v>
      </c>
      <c r="C388" s="268" t="s">
        <v>620</v>
      </c>
      <c r="D388" s="251"/>
      <c r="E388" s="251"/>
      <c r="F388" s="251"/>
      <c r="G388" s="251"/>
      <c r="H388" s="251"/>
      <c r="I388" s="251"/>
      <c r="J388" s="235">
        <v>6010401024970</v>
      </c>
      <c r="K388" s="236"/>
      <c r="L388" s="236"/>
      <c r="M388" s="236"/>
      <c r="N388" s="236"/>
      <c r="O388" s="236"/>
      <c r="P388" s="269" t="s">
        <v>624</v>
      </c>
      <c r="Q388" s="237"/>
      <c r="R388" s="237"/>
      <c r="S388" s="237"/>
      <c r="T388" s="237"/>
      <c r="U388" s="237"/>
      <c r="V388" s="237"/>
      <c r="W388" s="237"/>
      <c r="X388" s="237"/>
      <c r="Y388" s="238">
        <v>9.5</v>
      </c>
      <c r="Z388" s="239"/>
      <c r="AA388" s="239"/>
      <c r="AB388" s="240"/>
      <c r="AC388" s="225" t="s">
        <v>249</v>
      </c>
      <c r="AD388" s="225"/>
      <c r="AE388" s="225"/>
      <c r="AF388" s="225"/>
      <c r="AG388" s="225"/>
      <c r="AH388" s="226">
        <v>1</v>
      </c>
      <c r="AI388" s="227"/>
      <c r="AJ388" s="227"/>
      <c r="AK388" s="227"/>
      <c r="AL388" s="228">
        <v>99.7</v>
      </c>
      <c r="AM388" s="229"/>
      <c r="AN388" s="229"/>
      <c r="AO388" s="230"/>
      <c r="AP388" s="231"/>
      <c r="AQ388" s="231"/>
      <c r="AR388" s="231"/>
      <c r="AS388" s="231"/>
      <c r="AT388" s="231"/>
      <c r="AU388" s="231"/>
      <c r="AV388" s="231"/>
      <c r="AW388" s="231"/>
      <c r="AX388" s="231"/>
    </row>
    <row r="389" spans="1:50" ht="30" customHeight="1" x14ac:dyDescent="0.15">
      <c r="A389" s="232">
        <v>3</v>
      </c>
      <c r="B389" s="232">
        <v>1</v>
      </c>
      <c r="C389" s="268" t="s">
        <v>671</v>
      </c>
      <c r="D389" s="251"/>
      <c r="E389" s="251"/>
      <c r="F389" s="251"/>
      <c r="G389" s="251"/>
      <c r="H389" s="251"/>
      <c r="I389" s="251"/>
      <c r="J389" s="235">
        <v>9010001045803</v>
      </c>
      <c r="K389" s="236"/>
      <c r="L389" s="236"/>
      <c r="M389" s="236"/>
      <c r="N389" s="236"/>
      <c r="O389" s="236"/>
      <c r="P389" s="269" t="s">
        <v>626</v>
      </c>
      <c r="Q389" s="237"/>
      <c r="R389" s="237"/>
      <c r="S389" s="237"/>
      <c r="T389" s="237"/>
      <c r="U389" s="237"/>
      <c r="V389" s="237"/>
      <c r="W389" s="237"/>
      <c r="X389" s="237"/>
      <c r="Y389" s="238">
        <v>4.3</v>
      </c>
      <c r="Z389" s="239"/>
      <c r="AA389" s="239"/>
      <c r="AB389" s="240"/>
      <c r="AC389" s="225" t="s">
        <v>250</v>
      </c>
      <c r="AD389" s="225"/>
      <c r="AE389" s="225"/>
      <c r="AF389" s="225"/>
      <c r="AG389" s="225"/>
      <c r="AH389" s="226">
        <v>2</v>
      </c>
      <c r="AI389" s="227"/>
      <c r="AJ389" s="227"/>
      <c r="AK389" s="227"/>
      <c r="AL389" s="228">
        <v>79.900000000000006</v>
      </c>
      <c r="AM389" s="229"/>
      <c r="AN389" s="229"/>
      <c r="AO389" s="230"/>
      <c r="AP389" s="231"/>
      <c r="AQ389" s="231"/>
      <c r="AR389" s="231"/>
      <c r="AS389" s="231"/>
      <c r="AT389" s="231"/>
      <c r="AU389" s="231"/>
      <c r="AV389" s="231"/>
      <c r="AW389" s="231"/>
      <c r="AX389" s="231"/>
    </row>
    <row r="390" spans="1:50" ht="30" customHeight="1" x14ac:dyDescent="0.15">
      <c r="A390" s="232">
        <v>4</v>
      </c>
      <c r="B390" s="232">
        <v>1</v>
      </c>
      <c r="C390" s="268" t="s">
        <v>671</v>
      </c>
      <c r="D390" s="251"/>
      <c r="E390" s="251"/>
      <c r="F390" s="251"/>
      <c r="G390" s="251"/>
      <c r="H390" s="251"/>
      <c r="I390" s="251"/>
      <c r="J390" s="235">
        <v>9010001045803</v>
      </c>
      <c r="K390" s="236"/>
      <c r="L390" s="236"/>
      <c r="M390" s="236"/>
      <c r="N390" s="236"/>
      <c r="O390" s="236"/>
      <c r="P390" s="269" t="s">
        <v>627</v>
      </c>
      <c r="Q390" s="237"/>
      <c r="R390" s="237"/>
      <c r="S390" s="237"/>
      <c r="T390" s="237"/>
      <c r="U390" s="237"/>
      <c r="V390" s="237"/>
      <c r="W390" s="237"/>
      <c r="X390" s="237"/>
      <c r="Y390" s="238">
        <v>1.7</v>
      </c>
      <c r="Z390" s="239"/>
      <c r="AA390" s="239"/>
      <c r="AB390" s="240"/>
      <c r="AC390" s="225" t="s">
        <v>255</v>
      </c>
      <c r="AD390" s="225"/>
      <c r="AE390" s="225"/>
      <c r="AF390" s="225"/>
      <c r="AG390" s="225"/>
      <c r="AH390" s="226" t="s">
        <v>350</v>
      </c>
      <c r="AI390" s="227"/>
      <c r="AJ390" s="227"/>
      <c r="AK390" s="227"/>
      <c r="AL390" s="228" t="s">
        <v>535</v>
      </c>
      <c r="AM390" s="229"/>
      <c r="AN390" s="229"/>
      <c r="AO390" s="230"/>
      <c r="AP390" s="231"/>
      <c r="AQ390" s="231"/>
      <c r="AR390" s="231"/>
      <c r="AS390" s="231"/>
      <c r="AT390" s="231"/>
      <c r="AU390" s="231"/>
      <c r="AV390" s="231"/>
      <c r="AW390" s="231"/>
      <c r="AX390" s="231"/>
    </row>
    <row r="391" spans="1:50" ht="30" customHeight="1" x14ac:dyDescent="0.15">
      <c r="A391" s="232">
        <v>5</v>
      </c>
      <c r="B391" s="232">
        <v>1</v>
      </c>
      <c r="C391" s="268" t="s">
        <v>671</v>
      </c>
      <c r="D391" s="251"/>
      <c r="E391" s="251"/>
      <c r="F391" s="251"/>
      <c r="G391" s="251"/>
      <c r="H391" s="251"/>
      <c r="I391" s="251"/>
      <c r="J391" s="235">
        <v>9010001045803</v>
      </c>
      <c r="K391" s="236"/>
      <c r="L391" s="236"/>
      <c r="M391" s="236"/>
      <c r="N391" s="236"/>
      <c r="O391" s="236"/>
      <c r="P391" s="269" t="s">
        <v>628</v>
      </c>
      <c r="Q391" s="237"/>
      <c r="R391" s="237"/>
      <c r="S391" s="237"/>
      <c r="T391" s="237"/>
      <c r="U391" s="237"/>
      <c r="V391" s="237"/>
      <c r="W391" s="237"/>
      <c r="X391" s="237"/>
      <c r="Y391" s="238">
        <v>0.1</v>
      </c>
      <c r="Z391" s="239"/>
      <c r="AA391" s="239"/>
      <c r="AB391" s="240"/>
      <c r="AC391" s="225" t="s">
        <v>255</v>
      </c>
      <c r="AD391" s="225"/>
      <c r="AE391" s="225"/>
      <c r="AF391" s="225"/>
      <c r="AG391" s="225"/>
      <c r="AH391" s="226" t="s">
        <v>350</v>
      </c>
      <c r="AI391" s="227"/>
      <c r="AJ391" s="227"/>
      <c r="AK391" s="227"/>
      <c r="AL391" s="228" t="s">
        <v>535</v>
      </c>
      <c r="AM391" s="229"/>
      <c r="AN391" s="229"/>
      <c r="AO391" s="230"/>
      <c r="AP391" s="231"/>
      <c r="AQ391" s="231"/>
      <c r="AR391" s="231"/>
      <c r="AS391" s="231"/>
      <c r="AT391" s="231"/>
      <c r="AU391" s="231"/>
      <c r="AV391" s="231"/>
      <c r="AW391" s="231"/>
      <c r="AX391" s="231"/>
    </row>
    <row r="392" spans="1:50" ht="30" customHeight="1" x14ac:dyDescent="0.15">
      <c r="A392" s="232">
        <v>6</v>
      </c>
      <c r="B392" s="232">
        <v>1</v>
      </c>
      <c r="C392" s="268" t="s">
        <v>672</v>
      </c>
      <c r="D392" s="251"/>
      <c r="E392" s="251"/>
      <c r="F392" s="251"/>
      <c r="G392" s="251"/>
      <c r="H392" s="251"/>
      <c r="I392" s="251"/>
      <c r="J392" s="235" t="s">
        <v>673</v>
      </c>
      <c r="K392" s="236"/>
      <c r="L392" s="236"/>
      <c r="M392" s="236"/>
      <c r="N392" s="236"/>
      <c r="O392" s="236"/>
      <c r="P392" s="269" t="s">
        <v>629</v>
      </c>
      <c r="Q392" s="237"/>
      <c r="R392" s="237"/>
      <c r="S392" s="237"/>
      <c r="T392" s="237"/>
      <c r="U392" s="237"/>
      <c r="V392" s="237"/>
      <c r="W392" s="237"/>
      <c r="X392" s="237"/>
      <c r="Y392" s="238">
        <v>0.6</v>
      </c>
      <c r="Z392" s="239"/>
      <c r="AA392" s="239"/>
      <c r="AB392" s="240"/>
      <c r="AC392" s="225" t="s">
        <v>255</v>
      </c>
      <c r="AD392" s="225"/>
      <c r="AE392" s="225"/>
      <c r="AF392" s="225"/>
      <c r="AG392" s="225"/>
      <c r="AH392" s="226" t="s">
        <v>350</v>
      </c>
      <c r="AI392" s="227"/>
      <c r="AJ392" s="227"/>
      <c r="AK392" s="227"/>
      <c r="AL392" s="228" t="s">
        <v>535</v>
      </c>
      <c r="AM392" s="229"/>
      <c r="AN392" s="229"/>
      <c r="AO392" s="230"/>
      <c r="AP392" s="231"/>
      <c r="AQ392" s="231"/>
      <c r="AR392" s="231"/>
      <c r="AS392" s="231"/>
      <c r="AT392" s="231"/>
      <c r="AU392" s="231"/>
      <c r="AV392" s="231"/>
      <c r="AW392" s="231"/>
      <c r="AX392" s="231"/>
    </row>
    <row r="393" spans="1:50" ht="30" customHeight="1" x14ac:dyDescent="0.15">
      <c r="A393" s="232">
        <v>7</v>
      </c>
      <c r="B393" s="232">
        <v>1</v>
      </c>
      <c r="C393" s="268" t="s">
        <v>621</v>
      </c>
      <c r="D393" s="251"/>
      <c r="E393" s="251"/>
      <c r="F393" s="251"/>
      <c r="G393" s="251"/>
      <c r="H393" s="251"/>
      <c r="I393" s="251"/>
      <c r="J393" s="235" t="s">
        <v>350</v>
      </c>
      <c r="K393" s="236"/>
      <c r="L393" s="236"/>
      <c r="M393" s="236"/>
      <c r="N393" s="236"/>
      <c r="O393" s="236"/>
      <c r="P393" s="269" t="s">
        <v>630</v>
      </c>
      <c r="Q393" s="237"/>
      <c r="R393" s="237"/>
      <c r="S393" s="237"/>
      <c r="T393" s="237"/>
      <c r="U393" s="237"/>
      <c r="V393" s="237"/>
      <c r="W393" s="237"/>
      <c r="X393" s="237"/>
      <c r="Y393" s="238">
        <v>0.6</v>
      </c>
      <c r="Z393" s="239"/>
      <c r="AA393" s="239"/>
      <c r="AB393" s="240"/>
      <c r="AC393" s="225" t="s">
        <v>255</v>
      </c>
      <c r="AD393" s="225"/>
      <c r="AE393" s="225"/>
      <c r="AF393" s="225"/>
      <c r="AG393" s="225"/>
      <c r="AH393" s="226" t="s">
        <v>350</v>
      </c>
      <c r="AI393" s="227"/>
      <c r="AJ393" s="227"/>
      <c r="AK393" s="227"/>
      <c r="AL393" s="228" t="s">
        <v>535</v>
      </c>
      <c r="AM393" s="229"/>
      <c r="AN393" s="229"/>
      <c r="AO393" s="230"/>
      <c r="AP393" s="231"/>
      <c r="AQ393" s="231"/>
      <c r="AR393" s="231"/>
      <c r="AS393" s="231"/>
      <c r="AT393" s="231"/>
      <c r="AU393" s="231"/>
      <c r="AV393" s="231"/>
      <c r="AW393" s="231"/>
      <c r="AX393" s="231"/>
    </row>
    <row r="394" spans="1:50" ht="30" customHeight="1" x14ac:dyDescent="0.15">
      <c r="A394" s="232">
        <v>8</v>
      </c>
      <c r="B394" s="232">
        <v>1</v>
      </c>
      <c r="C394" s="268" t="s">
        <v>621</v>
      </c>
      <c r="D394" s="251"/>
      <c r="E394" s="251"/>
      <c r="F394" s="251"/>
      <c r="G394" s="251"/>
      <c r="H394" s="251"/>
      <c r="I394" s="251"/>
      <c r="J394" s="235" t="s">
        <v>673</v>
      </c>
      <c r="K394" s="236"/>
      <c r="L394" s="236"/>
      <c r="M394" s="236"/>
      <c r="N394" s="236"/>
      <c r="O394" s="236"/>
      <c r="P394" s="269" t="s">
        <v>631</v>
      </c>
      <c r="Q394" s="237"/>
      <c r="R394" s="237"/>
      <c r="S394" s="237"/>
      <c r="T394" s="237"/>
      <c r="U394" s="237"/>
      <c r="V394" s="237"/>
      <c r="W394" s="237"/>
      <c r="X394" s="237"/>
      <c r="Y394" s="238">
        <v>0.4</v>
      </c>
      <c r="Z394" s="239"/>
      <c r="AA394" s="239"/>
      <c r="AB394" s="240"/>
      <c r="AC394" s="225" t="s">
        <v>255</v>
      </c>
      <c r="AD394" s="225"/>
      <c r="AE394" s="225"/>
      <c r="AF394" s="225"/>
      <c r="AG394" s="225"/>
      <c r="AH394" s="226" t="s">
        <v>350</v>
      </c>
      <c r="AI394" s="227"/>
      <c r="AJ394" s="227"/>
      <c r="AK394" s="227"/>
      <c r="AL394" s="228" t="s">
        <v>535</v>
      </c>
      <c r="AM394" s="229"/>
      <c r="AN394" s="229"/>
      <c r="AO394" s="230"/>
      <c r="AP394" s="231"/>
      <c r="AQ394" s="231"/>
      <c r="AR394" s="231"/>
      <c r="AS394" s="231"/>
      <c r="AT394" s="231"/>
      <c r="AU394" s="231"/>
      <c r="AV394" s="231"/>
      <c r="AW394" s="231"/>
      <c r="AX394" s="231"/>
    </row>
    <row r="395" spans="1:50" ht="45" customHeight="1" x14ac:dyDescent="0.15">
      <c r="A395" s="232">
        <v>9</v>
      </c>
      <c r="B395" s="232">
        <v>1</v>
      </c>
      <c r="C395" s="268" t="s">
        <v>621</v>
      </c>
      <c r="D395" s="251"/>
      <c r="E395" s="251"/>
      <c r="F395" s="251"/>
      <c r="G395" s="251"/>
      <c r="H395" s="251"/>
      <c r="I395" s="251"/>
      <c r="J395" s="235" t="s">
        <v>673</v>
      </c>
      <c r="K395" s="236"/>
      <c r="L395" s="236"/>
      <c r="M395" s="236"/>
      <c r="N395" s="236"/>
      <c r="O395" s="236"/>
      <c r="P395" s="269" t="s">
        <v>632</v>
      </c>
      <c r="Q395" s="237"/>
      <c r="R395" s="237"/>
      <c r="S395" s="237"/>
      <c r="T395" s="237"/>
      <c r="U395" s="237"/>
      <c r="V395" s="237"/>
      <c r="W395" s="237"/>
      <c r="X395" s="237"/>
      <c r="Y395" s="238">
        <v>0.4</v>
      </c>
      <c r="Z395" s="239"/>
      <c r="AA395" s="239"/>
      <c r="AB395" s="240"/>
      <c r="AC395" s="225" t="s">
        <v>255</v>
      </c>
      <c r="AD395" s="225"/>
      <c r="AE395" s="225"/>
      <c r="AF395" s="225"/>
      <c r="AG395" s="225"/>
      <c r="AH395" s="226" t="s">
        <v>350</v>
      </c>
      <c r="AI395" s="227"/>
      <c r="AJ395" s="227"/>
      <c r="AK395" s="227"/>
      <c r="AL395" s="228" t="s">
        <v>535</v>
      </c>
      <c r="AM395" s="229"/>
      <c r="AN395" s="229"/>
      <c r="AO395" s="230"/>
      <c r="AP395" s="231"/>
      <c r="AQ395" s="231"/>
      <c r="AR395" s="231"/>
      <c r="AS395" s="231"/>
      <c r="AT395" s="231"/>
      <c r="AU395" s="231"/>
      <c r="AV395" s="231"/>
      <c r="AW395" s="231"/>
      <c r="AX395" s="231"/>
    </row>
    <row r="396" spans="1:50" ht="30" customHeight="1" x14ac:dyDescent="0.15">
      <c r="A396" s="232">
        <v>10</v>
      </c>
      <c r="B396" s="232">
        <v>1</v>
      </c>
      <c r="C396" s="268" t="s">
        <v>621</v>
      </c>
      <c r="D396" s="251"/>
      <c r="E396" s="251"/>
      <c r="F396" s="251"/>
      <c r="G396" s="251"/>
      <c r="H396" s="251"/>
      <c r="I396" s="251"/>
      <c r="J396" s="235" t="s">
        <v>673</v>
      </c>
      <c r="K396" s="236"/>
      <c r="L396" s="236"/>
      <c r="M396" s="236"/>
      <c r="N396" s="236"/>
      <c r="O396" s="236"/>
      <c r="P396" s="269" t="s">
        <v>633</v>
      </c>
      <c r="Q396" s="237"/>
      <c r="R396" s="237"/>
      <c r="S396" s="237"/>
      <c r="T396" s="237"/>
      <c r="U396" s="237"/>
      <c r="V396" s="237"/>
      <c r="W396" s="237"/>
      <c r="X396" s="237"/>
      <c r="Y396" s="238">
        <v>0.3</v>
      </c>
      <c r="Z396" s="239"/>
      <c r="AA396" s="239"/>
      <c r="AB396" s="240"/>
      <c r="AC396" s="225" t="s">
        <v>255</v>
      </c>
      <c r="AD396" s="225"/>
      <c r="AE396" s="225"/>
      <c r="AF396" s="225"/>
      <c r="AG396" s="225"/>
      <c r="AH396" s="226" t="s">
        <v>350</v>
      </c>
      <c r="AI396" s="227"/>
      <c r="AJ396" s="227"/>
      <c r="AK396" s="227"/>
      <c r="AL396" s="228" t="s">
        <v>535</v>
      </c>
      <c r="AM396" s="229"/>
      <c r="AN396" s="229"/>
      <c r="AO396" s="230"/>
      <c r="AP396" s="231"/>
      <c r="AQ396" s="231"/>
      <c r="AR396" s="231"/>
      <c r="AS396" s="231"/>
      <c r="AT396" s="231"/>
      <c r="AU396" s="231"/>
      <c r="AV396" s="231"/>
      <c r="AW396" s="231"/>
      <c r="AX396" s="231"/>
    </row>
    <row r="397" spans="1:50" ht="30" customHeight="1" x14ac:dyDescent="0.15">
      <c r="A397" s="232">
        <v>11</v>
      </c>
      <c r="B397" s="232">
        <v>1</v>
      </c>
      <c r="C397" s="268" t="s">
        <v>621</v>
      </c>
      <c r="D397" s="251"/>
      <c r="E397" s="251"/>
      <c r="F397" s="251"/>
      <c r="G397" s="251"/>
      <c r="H397" s="251"/>
      <c r="I397" s="251"/>
      <c r="J397" s="235" t="s">
        <v>673</v>
      </c>
      <c r="K397" s="236"/>
      <c r="L397" s="236"/>
      <c r="M397" s="236"/>
      <c r="N397" s="236"/>
      <c r="O397" s="236"/>
      <c r="P397" s="269" t="s">
        <v>634</v>
      </c>
      <c r="Q397" s="237"/>
      <c r="R397" s="237"/>
      <c r="S397" s="237"/>
      <c r="T397" s="237"/>
      <c r="U397" s="237"/>
      <c r="V397" s="237"/>
      <c r="W397" s="237"/>
      <c r="X397" s="237"/>
      <c r="Y397" s="238">
        <v>0.3</v>
      </c>
      <c r="Z397" s="239"/>
      <c r="AA397" s="239"/>
      <c r="AB397" s="240"/>
      <c r="AC397" s="225" t="s">
        <v>255</v>
      </c>
      <c r="AD397" s="225"/>
      <c r="AE397" s="225"/>
      <c r="AF397" s="225"/>
      <c r="AG397" s="225"/>
      <c r="AH397" s="226" t="s">
        <v>350</v>
      </c>
      <c r="AI397" s="227"/>
      <c r="AJ397" s="227"/>
      <c r="AK397" s="227"/>
      <c r="AL397" s="228" t="s">
        <v>535</v>
      </c>
      <c r="AM397" s="229"/>
      <c r="AN397" s="229"/>
      <c r="AO397" s="230"/>
      <c r="AP397" s="231"/>
      <c r="AQ397" s="231"/>
      <c r="AR397" s="231"/>
      <c r="AS397" s="231"/>
      <c r="AT397" s="231"/>
      <c r="AU397" s="231"/>
      <c r="AV397" s="231"/>
      <c r="AW397" s="231"/>
      <c r="AX397" s="231"/>
    </row>
    <row r="398" spans="1:50" ht="45" customHeight="1" x14ac:dyDescent="0.15">
      <c r="A398" s="232">
        <v>12</v>
      </c>
      <c r="B398" s="232">
        <v>1</v>
      </c>
      <c r="C398" s="268" t="s">
        <v>621</v>
      </c>
      <c r="D398" s="251"/>
      <c r="E398" s="251"/>
      <c r="F398" s="251"/>
      <c r="G398" s="251"/>
      <c r="H398" s="251"/>
      <c r="I398" s="251"/>
      <c r="J398" s="235" t="s">
        <v>673</v>
      </c>
      <c r="K398" s="236"/>
      <c r="L398" s="236"/>
      <c r="M398" s="236"/>
      <c r="N398" s="236"/>
      <c r="O398" s="236"/>
      <c r="P398" s="269" t="s">
        <v>635</v>
      </c>
      <c r="Q398" s="237"/>
      <c r="R398" s="237"/>
      <c r="S398" s="237"/>
      <c r="T398" s="237"/>
      <c r="U398" s="237"/>
      <c r="V398" s="237"/>
      <c r="W398" s="237"/>
      <c r="X398" s="237"/>
      <c r="Y398" s="238">
        <v>0.2</v>
      </c>
      <c r="Z398" s="239"/>
      <c r="AA398" s="239"/>
      <c r="AB398" s="240"/>
      <c r="AC398" s="225" t="s">
        <v>255</v>
      </c>
      <c r="AD398" s="225"/>
      <c r="AE398" s="225"/>
      <c r="AF398" s="225"/>
      <c r="AG398" s="225"/>
      <c r="AH398" s="226" t="s">
        <v>350</v>
      </c>
      <c r="AI398" s="227"/>
      <c r="AJ398" s="227"/>
      <c r="AK398" s="227"/>
      <c r="AL398" s="228" t="s">
        <v>535</v>
      </c>
      <c r="AM398" s="229"/>
      <c r="AN398" s="229"/>
      <c r="AO398" s="230"/>
      <c r="AP398" s="231"/>
      <c r="AQ398" s="231"/>
      <c r="AR398" s="231"/>
      <c r="AS398" s="231"/>
      <c r="AT398" s="231"/>
      <c r="AU398" s="231"/>
      <c r="AV398" s="231"/>
      <c r="AW398" s="231"/>
      <c r="AX398" s="231"/>
    </row>
    <row r="399" spans="1:50" ht="30" customHeight="1" x14ac:dyDescent="0.15">
      <c r="A399" s="232">
        <v>13</v>
      </c>
      <c r="B399" s="232">
        <v>1</v>
      </c>
      <c r="C399" s="268" t="s">
        <v>621</v>
      </c>
      <c r="D399" s="251"/>
      <c r="E399" s="251"/>
      <c r="F399" s="251"/>
      <c r="G399" s="251"/>
      <c r="H399" s="251"/>
      <c r="I399" s="251"/>
      <c r="J399" s="235" t="s">
        <v>673</v>
      </c>
      <c r="K399" s="236"/>
      <c r="L399" s="236"/>
      <c r="M399" s="236"/>
      <c r="N399" s="236"/>
      <c r="O399" s="236"/>
      <c r="P399" s="269" t="s">
        <v>633</v>
      </c>
      <c r="Q399" s="237"/>
      <c r="R399" s="237"/>
      <c r="S399" s="237"/>
      <c r="T399" s="237"/>
      <c r="U399" s="237"/>
      <c r="V399" s="237"/>
      <c r="W399" s="237"/>
      <c r="X399" s="237"/>
      <c r="Y399" s="238">
        <v>0.1</v>
      </c>
      <c r="Z399" s="239"/>
      <c r="AA399" s="239"/>
      <c r="AB399" s="240"/>
      <c r="AC399" s="225" t="s">
        <v>255</v>
      </c>
      <c r="AD399" s="225"/>
      <c r="AE399" s="225"/>
      <c r="AF399" s="225"/>
      <c r="AG399" s="225"/>
      <c r="AH399" s="226" t="s">
        <v>350</v>
      </c>
      <c r="AI399" s="227"/>
      <c r="AJ399" s="227"/>
      <c r="AK399" s="227"/>
      <c r="AL399" s="228" t="s">
        <v>535</v>
      </c>
      <c r="AM399" s="229"/>
      <c r="AN399" s="229"/>
      <c r="AO399" s="230"/>
      <c r="AP399" s="231"/>
      <c r="AQ399" s="231"/>
      <c r="AR399" s="231"/>
      <c r="AS399" s="231"/>
      <c r="AT399" s="231"/>
      <c r="AU399" s="231"/>
      <c r="AV399" s="231"/>
      <c r="AW399" s="231"/>
      <c r="AX399" s="231"/>
    </row>
    <row r="400" spans="1:50" ht="24.75" customHeight="1" x14ac:dyDescent="0.15">
      <c r="A400" s="232">
        <v>14</v>
      </c>
      <c r="B400" s="232">
        <v>1</v>
      </c>
      <c r="C400" s="268" t="s">
        <v>621</v>
      </c>
      <c r="D400" s="251"/>
      <c r="E400" s="251"/>
      <c r="F400" s="251"/>
      <c r="G400" s="251"/>
      <c r="H400" s="251"/>
      <c r="I400" s="251"/>
      <c r="J400" s="235" t="s">
        <v>673</v>
      </c>
      <c r="K400" s="236"/>
      <c r="L400" s="236"/>
      <c r="M400" s="236"/>
      <c r="N400" s="236"/>
      <c r="O400" s="236"/>
      <c r="P400" s="269" t="s">
        <v>636</v>
      </c>
      <c r="Q400" s="237"/>
      <c r="R400" s="237"/>
      <c r="S400" s="237"/>
      <c r="T400" s="237"/>
      <c r="U400" s="237"/>
      <c r="V400" s="237"/>
      <c r="W400" s="237"/>
      <c r="X400" s="237"/>
      <c r="Y400" s="238">
        <v>0.6</v>
      </c>
      <c r="Z400" s="239"/>
      <c r="AA400" s="239"/>
      <c r="AB400" s="240"/>
      <c r="AC400" s="225" t="s">
        <v>255</v>
      </c>
      <c r="AD400" s="225"/>
      <c r="AE400" s="225"/>
      <c r="AF400" s="225"/>
      <c r="AG400" s="225"/>
      <c r="AH400" s="226" t="s">
        <v>350</v>
      </c>
      <c r="AI400" s="227"/>
      <c r="AJ400" s="227"/>
      <c r="AK400" s="227"/>
      <c r="AL400" s="228" t="s">
        <v>535</v>
      </c>
      <c r="AM400" s="229"/>
      <c r="AN400" s="229"/>
      <c r="AO400" s="230"/>
      <c r="AP400" s="231"/>
      <c r="AQ400" s="231"/>
      <c r="AR400" s="231"/>
      <c r="AS400" s="231"/>
      <c r="AT400" s="231"/>
      <c r="AU400" s="231"/>
      <c r="AV400" s="231"/>
      <c r="AW400" s="231"/>
      <c r="AX400" s="231"/>
    </row>
    <row r="401" spans="1:50" ht="30" customHeight="1" x14ac:dyDescent="0.15">
      <c r="A401" s="232">
        <v>15</v>
      </c>
      <c r="B401" s="232">
        <v>1</v>
      </c>
      <c r="C401" s="268" t="s">
        <v>597</v>
      </c>
      <c r="D401" s="251"/>
      <c r="E401" s="251"/>
      <c r="F401" s="251"/>
      <c r="G401" s="251"/>
      <c r="H401" s="251"/>
      <c r="I401" s="251"/>
      <c r="J401" s="235">
        <v>3012402010837</v>
      </c>
      <c r="K401" s="236"/>
      <c r="L401" s="236"/>
      <c r="M401" s="236"/>
      <c r="N401" s="236"/>
      <c r="O401" s="236"/>
      <c r="P401" s="269" t="s">
        <v>637</v>
      </c>
      <c r="Q401" s="237"/>
      <c r="R401" s="237"/>
      <c r="S401" s="237"/>
      <c r="T401" s="237"/>
      <c r="U401" s="237"/>
      <c r="V401" s="237"/>
      <c r="W401" s="237"/>
      <c r="X401" s="237"/>
      <c r="Y401" s="238">
        <v>0.5</v>
      </c>
      <c r="Z401" s="239"/>
      <c r="AA401" s="239"/>
      <c r="AB401" s="240"/>
      <c r="AC401" s="225" t="s">
        <v>255</v>
      </c>
      <c r="AD401" s="225"/>
      <c r="AE401" s="225"/>
      <c r="AF401" s="225"/>
      <c r="AG401" s="225"/>
      <c r="AH401" s="226" t="s">
        <v>350</v>
      </c>
      <c r="AI401" s="227"/>
      <c r="AJ401" s="227"/>
      <c r="AK401" s="227"/>
      <c r="AL401" s="228" t="s">
        <v>535</v>
      </c>
      <c r="AM401" s="229"/>
      <c r="AN401" s="229"/>
      <c r="AO401" s="230"/>
      <c r="AP401" s="231"/>
      <c r="AQ401" s="231"/>
      <c r="AR401" s="231"/>
      <c r="AS401" s="231"/>
      <c r="AT401" s="231"/>
      <c r="AU401" s="231"/>
      <c r="AV401" s="231"/>
      <c r="AW401" s="231"/>
      <c r="AX401" s="231"/>
    </row>
    <row r="402" spans="1:50" ht="30" customHeight="1" x14ac:dyDescent="0.15">
      <c r="A402" s="232">
        <v>16</v>
      </c>
      <c r="B402" s="232">
        <v>1</v>
      </c>
      <c r="C402" s="268" t="s">
        <v>597</v>
      </c>
      <c r="D402" s="251"/>
      <c r="E402" s="251"/>
      <c r="F402" s="251"/>
      <c r="G402" s="251"/>
      <c r="H402" s="251"/>
      <c r="I402" s="251"/>
      <c r="J402" s="235">
        <v>3012402010837</v>
      </c>
      <c r="K402" s="236"/>
      <c r="L402" s="236"/>
      <c r="M402" s="236"/>
      <c r="N402" s="236"/>
      <c r="O402" s="236"/>
      <c r="P402" s="269" t="s">
        <v>638</v>
      </c>
      <c r="Q402" s="237"/>
      <c r="R402" s="237"/>
      <c r="S402" s="237"/>
      <c r="T402" s="237"/>
      <c r="U402" s="237"/>
      <c r="V402" s="237"/>
      <c r="W402" s="237"/>
      <c r="X402" s="237"/>
      <c r="Y402" s="238">
        <v>0.3</v>
      </c>
      <c r="Z402" s="239"/>
      <c r="AA402" s="239"/>
      <c r="AB402" s="240"/>
      <c r="AC402" s="225" t="s">
        <v>255</v>
      </c>
      <c r="AD402" s="225"/>
      <c r="AE402" s="225"/>
      <c r="AF402" s="225"/>
      <c r="AG402" s="225"/>
      <c r="AH402" s="226" t="s">
        <v>350</v>
      </c>
      <c r="AI402" s="227"/>
      <c r="AJ402" s="227"/>
      <c r="AK402" s="227"/>
      <c r="AL402" s="228" t="s">
        <v>535</v>
      </c>
      <c r="AM402" s="229"/>
      <c r="AN402" s="229"/>
      <c r="AO402" s="230"/>
      <c r="AP402" s="231"/>
      <c r="AQ402" s="231"/>
      <c r="AR402" s="231"/>
      <c r="AS402" s="231"/>
      <c r="AT402" s="231"/>
      <c r="AU402" s="231"/>
      <c r="AV402" s="231"/>
      <c r="AW402" s="231"/>
      <c r="AX402" s="231"/>
    </row>
    <row r="403" spans="1:50" ht="30" customHeight="1" x14ac:dyDescent="0.15">
      <c r="A403" s="232">
        <v>17</v>
      </c>
      <c r="B403" s="232">
        <v>1</v>
      </c>
      <c r="C403" s="268" t="s">
        <v>597</v>
      </c>
      <c r="D403" s="251"/>
      <c r="E403" s="251"/>
      <c r="F403" s="251"/>
      <c r="G403" s="251"/>
      <c r="H403" s="251"/>
      <c r="I403" s="251"/>
      <c r="J403" s="235">
        <v>3012402010837</v>
      </c>
      <c r="K403" s="236"/>
      <c r="L403" s="236"/>
      <c r="M403" s="236"/>
      <c r="N403" s="236"/>
      <c r="O403" s="236"/>
      <c r="P403" s="269" t="s">
        <v>639</v>
      </c>
      <c r="Q403" s="237"/>
      <c r="R403" s="237"/>
      <c r="S403" s="237"/>
      <c r="T403" s="237"/>
      <c r="U403" s="237"/>
      <c r="V403" s="237"/>
      <c r="W403" s="237"/>
      <c r="X403" s="237"/>
      <c r="Y403" s="238">
        <v>0.3</v>
      </c>
      <c r="Z403" s="239"/>
      <c r="AA403" s="239"/>
      <c r="AB403" s="240"/>
      <c r="AC403" s="225" t="s">
        <v>255</v>
      </c>
      <c r="AD403" s="225"/>
      <c r="AE403" s="225"/>
      <c r="AF403" s="225"/>
      <c r="AG403" s="225"/>
      <c r="AH403" s="226" t="s">
        <v>350</v>
      </c>
      <c r="AI403" s="227"/>
      <c r="AJ403" s="227"/>
      <c r="AK403" s="227"/>
      <c r="AL403" s="228" t="s">
        <v>535</v>
      </c>
      <c r="AM403" s="229"/>
      <c r="AN403" s="229"/>
      <c r="AO403" s="230"/>
      <c r="AP403" s="231"/>
      <c r="AQ403" s="231"/>
      <c r="AR403" s="231"/>
      <c r="AS403" s="231"/>
      <c r="AT403" s="231"/>
      <c r="AU403" s="231"/>
      <c r="AV403" s="231"/>
      <c r="AW403" s="231"/>
      <c r="AX403" s="231"/>
    </row>
    <row r="404" spans="1:50" ht="30" customHeight="1" x14ac:dyDescent="0.15">
      <c r="A404" s="232">
        <v>18</v>
      </c>
      <c r="B404" s="232">
        <v>1</v>
      </c>
      <c r="C404" s="268" t="s">
        <v>597</v>
      </c>
      <c r="D404" s="251"/>
      <c r="E404" s="251"/>
      <c r="F404" s="251"/>
      <c r="G404" s="251"/>
      <c r="H404" s="251"/>
      <c r="I404" s="251"/>
      <c r="J404" s="235">
        <v>3012402010837</v>
      </c>
      <c r="K404" s="236"/>
      <c r="L404" s="236"/>
      <c r="M404" s="236"/>
      <c r="N404" s="236"/>
      <c r="O404" s="236"/>
      <c r="P404" s="269" t="s">
        <v>640</v>
      </c>
      <c r="Q404" s="237"/>
      <c r="R404" s="237"/>
      <c r="S404" s="237"/>
      <c r="T404" s="237"/>
      <c r="U404" s="237"/>
      <c r="V404" s="237"/>
      <c r="W404" s="237"/>
      <c r="X404" s="237"/>
      <c r="Y404" s="238">
        <v>0.2</v>
      </c>
      <c r="Z404" s="239"/>
      <c r="AA404" s="239"/>
      <c r="AB404" s="240"/>
      <c r="AC404" s="225" t="s">
        <v>255</v>
      </c>
      <c r="AD404" s="225"/>
      <c r="AE404" s="225"/>
      <c r="AF404" s="225"/>
      <c r="AG404" s="225"/>
      <c r="AH404" s="226" t="s">
        <v>350</v>
      </c>
      <c r="AI404" s="227"/>
      <c r="AJ404" s="227"/>
      <c r="AK404" s="227"/>
      <c r="AL404" s="228" t="s">
        <v>535</v>
      </c>
      <c r="AM404" s="229"/>
      <c r="AN404" s="229"/>
      <c r="AO404" s="230"/>
      <c r="AP404" s="231"/>
      <c r="AQ404" s="231"/>
      <c r="AR404" s="231"/>
      <c r="AS404" s="231"/>
      <c r="AT404" s="231"/>
      <c r="AU404" s="231"/>
      <c r="AV404" s="231"/>
      <c r="AW404" s="231"/>
      <c r="AX404" s="231"/>
    </row>
    <row r="405" spans="1:50" ht="30" customHeight="1" x14ac:dyDescent="0.15">
      <c r="A405" s="232">
        <v>19</v>
      </c>
      <c r="B405" s="232">
        <v>1</v>
      </c>
      <c r="C405" s="268" t="s">
        <v>597</v>
      </c>
      <c r="D405" s="251"/>
      <c r="E405" s="251"/>
      <c r="F405" s="251"/>
      <c r="G405" s="251"/>
      <c r="H405" s="251"/>
      <c r="I405" s="251"/>
      <c r="J405" s="235">
        <v>3012402010837</v>
      </c>
      <c r="K405" s="236"/>
      <c r="L405" s="236"/>
      <c r="M405" s="236"/>
      <c r="N405" s="236"/>
      <c r="O405" s="236"/>
      <c r="P405" s="269" t="s">
        <v>652</v>
      </c>
      <c r="Q405" s="237"/>
      <c r="R405" s="237"/>
      <c r="S405" s="237"/>
      <c r="T405" s="237"/>
      <c r="U405" s="237"/>
      <c r="V405" s="237"/>
      <c r="W405" s="237"/>
      <c r="X405" s="237"/>
      <c r="Y405" s="238">
        <v>1.6</v>
      </c>
      <c r="Z405" s="239"/>
      <c r="AA405" s="239"/>
      <c r="AB405" s="240"/>
      <c r="AC405" s="225" t="s">
        <v>255</v>
      </c>
      <c r="AD405" s="225"/>
      <c r="AE405" s="225"/>
      <c r="AF405" s="225"/>
      <c r="AG405" s="225"/>
      <c r="AH405" s="226" t="s">
        <v>350</v>
      </c>
      <c r="AI405" s="227"/>
      <c r="AJ405" s="227"/>
      <c r="AK405" s="227"/>
      <c r="AL405" s="228" t="s">
        <v>535</v>
      </c>
      <c r="AM405" s="229"/>
      <c r="AN405" s="229"/>
      <c r="AO405" s="230"/>
      <c r="AP405" s="231"/>
      <c r="AQ405" s="231"/>
      <c r="AR405" s="231"/>
      <c r="AS405" s="231"/>
      <c r="AT405" s="231"/>
      <c r="AU405" s="231"/>
      <c r="AV405" s="231"/>
      <c r="AW405" s="231"/>
      <c r="AX405" s="231"/>
    </row>
    <row r="406" spans="1:50" ht="30" customHeight="1" x14ac:dyDescent="0.15">
      <c r="A406" s="232">
        <v>20</v>
      </c>
      <c r="B406" s="232">
        <v>1</v>
      </c>
      <c r="C406" s="268" t="s">
        <v>598</v>
      </c>
      <c r="D406" s="251"/>
      <c r="E406" s="251"/>
      <c r="F406" s="251"/>
      <c r="G406" s="251"/>
      <c r="H406" s="251"/>
      <c r="I406" s="251"/>
      <c r="J406" s="235">
        <v>5012701008662</v>
      </c>
      <c r="K406" s="236"/>
      <c r="L406" s="236"/>
      <c r="M406" s="236"/>
      <c r="N406" s="236"/>
      <c r="O406" s="236"/>
      <c r="P406" s="269" t="s">
        <v>649</v>
      </c>
      <c r="Q406" s="237"/>
      <c r="R406" s="237"/>
      <c r="S406" s="237"/>
      <c r="T406" s="237"/>
      <c r="U406" s="237"/>
      <c r="V406" s="237"/>
      <c r="W406" s="237"/>
      <c r="X406" s="237"/>
      <c r="Y406" s="238">
        <v>0.4</v>
      </c>
      <c r="Z406" s="239"/>
      <c r="AA406" s="239"/>
      <c r="AB406" s="240"/>
      <c r="AC406" s="225" t="s">
        <v>255</v>
      </c>
      <c r="AD406" s="225"/>
      <c r="AE406" s="225"/>
      <c r="AF406" s="225"/>
      <c r="AG406" s="225"/>
      <c r="AH406" s="226" t="s">
        <v>350</v>
      </c>
      <c r="AI406" s="227"/>
      <c r="AJ406" s="227"/>
      <c r="AK406" s="227"/>
      <c r="AL406" s="228" t="s">
        <v>535</v>
      </c>
      <c r="AM406" s="229"/>
      <c r="AN406" s="229"/>
      <c r="AO406" s="230"/>
      <c r="AP406" s="231"/>
      <c r="AQ406" s="231"/>
      <c r="AR406" s="231"/>
      <c r="AS406" s="231"/>
      <c r="AT406" s="231"/>
      <c r="AU406" s="231"/>
      <c r="AV406" s="231"/>
      <c r="AW406" s="231"/>
      <c r="AX406" s="231"/>
    </row>
    <row r="407" spans="1:50" ht="30" customHeight="1" x14ac:dyDescent="0.15">
      <c r="A407" s="232">
        <v>21</v>
      </c>
      <c r="B407" s="232">
        <v>1</v>
      </c>
      <c r="C407" s="268" t="s">
        <v>598</v>
      </c>
      <c r="D407" s="251"/>
      <c r="E407" s="251"/>
      <c r="F407" s="251"/>
      <c r="G407" s="251"/>
      <c r="H407" s="251"/>
      <c r="I407" s="251"/>
      <c r="J407" s="235">
        <v>5012701008662</v>
      </c>
      <c r="K407" s="236"/>
      <c r="L407" s="236"/>
      <c r="M407" s="236"/>
      <c r="N407" s="236"/>
      <c r="O407" s="236"/>
      <c r="P407" s="269" t="s">
        <v>650</v>
      </c>
      <c r="Q407" s="237"/>
      <c r="R407" s="237"/>
      <c r="S407" s="237"/>
      <c r="T407" s="237"/>
      <c r="U407" s="237"/>
      <c r="V407" s="237"/>
      <c r="W407" s="237"/>
      <c r="X407" s="237"/>
      <c r="Y407" s="238">
        <v>0.3</v>
      </c>
      <c r="Z407" s="239"/>
      <c r="AA407" s="239"/>
      <c r="AB407" s="240"/>
      <c r="AC407" s="225" t="s">
        <v>255</v>
      </c>
      <c r="AD407" s="225"/>
      <c r="AE407" s="225"/>
      <c r="AF407" s="225"/>
      <c r="AG407" s="225"/>
      <c r="AH407" s="226" t="s">
        <v>350</v>
      </c>
      <c r="AI407" s="227"/>
      <c r="AJ407" s="227"/>
      <c r="AK407" s="227"/>
      <c r="AL407" s="228" t="s">
        <v>535</v>
      </c>
      <c r="AM407" s="229"/>
      <c r="AN407" s="229"/>
      <c r="AO407" s="230"/>
      <c r="AP407" s="231"/>
      <c r="AQ407" s="231"/>
      <c r="AR407" s="231"/>
      <c r="AS407" s="231"/>
      <c r="AT407" s="231"/>
      <c r="AU407" s="231"/>
      <c r="AV407" s="231"/>
      <c r="AW407" s="231"/>
      <c r="AX407" s="231"/>
    </row>
    <row r="408" spans="1:50" ht="30" customHeight="1" x14ac:dyDescent="0.15">
      <c r="A408" s="232">
        <v>22</v>
      </c>
      <c r="B408" s="232">
        <v>1</v>
      </c>
      <c r="C408" s="268" t="s">
        <v>598</v>
      </c>
      <c r="D408" s="251"/>
      <c r="E408" s="251"/>
      <c r="F408" s="251"/>
      <c r="G408" s="251"/>
      <c r="H408" s="251"/>
      <c r="I408" s="251"/>
      <c r="J408" s="235">
        <v>5012701008662</v>
      </c>
      <c r="K408" s="236"/>
      <c r="L408" s="236"/>
      <c r="M408" s="236"/>
      <c r="N408" s="236"/>
      <c r="O408" s="236"/>
      <c r="P408" s="269" t="s">
        <v>609</v>
      </c>
      <c r="Q408" s="237"/>
      <c r="R408" s="237"/>
      <c r="S408" s="237"/>
      <c r="T408" s="237"/>
      <c r="U408" s="237"/>
      <c r="V408" s="237"/>
      <c r="W408" s="237"/>
      <c r="X408" s="237"/>
      <c r="Y408" s="238">
        <v>0.3</v>
      </c>
      <c r="Z408" s="239"/>
      <c r="AA408" s="239"/>
      <c r="AB408" s="240"/>
      <c r="AC408" s="225" t="s">
        <v>255</v>
      </c>
      <c r="AD408" s="225"/>
      <c r="AE408" s="225"/>
      <c r="AF408" s="225"/>
      <c r="AG408" s="225"/>
      <c r="AH408" s="226" t="s">
        <v>350</v>
      </c>
      <c r="AI408" s="227"/>
      <c r="AJ408" s="227"/>
      <c r="AK408" s="227"/>
      <c r="AL408" s="228" t="s">
        <v>535</v>
      </c>
      <c r="AM408" s="229"/>
      <c r="AN408" s="229"/>
      <c r="AO408" s="230"/>
      <c r="AP408" s="231"/>
      <c r="AQ408" s="231"/>
      <c r="AR408" s="231"/>
      <c r="AS408" s="231"/>
      <c r="AT408" s="231"/>
      <c r="AU408" s="231"/>
      <c r="AV408" s="231"/>
      <c r="AW408" s="231"/>
      <c r="AX408" s="231"/>
    </row>
    <row r="409" spans="1:50" ht="30" customHeight="1" x14ac:dyDescent="0.15">
      <c r="A409" s="232">
        <v>23</v>
      </c>
      <c r="B409" s="232">
        <v>1</v>
      </c>
      <c r="C409" s="268" t="s">
        <v>598</v>
      </c>
      <c r="D409" s="251"/>
      <c r="E409" s="251"/>
      <c r="F409" s="251"/>
      <c r="G409" s="251"/>
      <c r="H409" s="251"/>
      <c r="I409" s="251"/>
      <c r="J409" s="235">
        <v>5012701008662</v>
      </c>
      <c r="K409" s="236"/>
      <c r="L409" s="236"/>
      <c r="M409" s="236"/>
      <c r="N409" s="236"/>
      <c r="O409" s="236"/>
      <c r="P409" s="269" t="s">
        <v>651</v>
      </c>
      <c r="Q409" s="237"/>
      <c r="R409" s="237"/>
      <c r="S409" s="237"/>
      <c r="T409" s="237"/>
      <c r="U409" s="237"/>
      <c r="V409" s="237"/>
      <c r="W409" s="237"/>
      <c r="X409" s="237"/>
      <c r="Y409" s="238">
        <v>1.6</v>
      </c>
      <c r="Z409" s="239"/>
      <c r="AA409" s="239"/>
      <c r="AB409" s="240"/>
      <c r="AC409" s="225" t="s">
        <v>255</v>
      </c>
      <c r="AD409" s="225"/>
      <c r="AE409" s="225"/>
      <c r="AF409" s="225"/>
      <c r="AG409" s="225"/>
      <c r="AH409" s="226" t="s">
        <v>350</v>
      </c>
      <c r="AI409" s="227"/>
      <c r="AJ409" s="227"/>
      <c r="AK409" s="227"/>
      <c r="AL409" s="228" t="s">
        <v>535</v>
      </c>
      <c r="AM409" s="229"/>
      <c r="AN409" s="229"/>
      <c r="AO409" s="230"/>
      <c r="AP409" s="231"/>
      <c r="AQ409" s="231"/>
      <c r="AR409" s="231"/>
      <c r="AS409" s="231"/>
      <c r="AT409" s="231"/>
      <c r="AU409" s="231"/>
      <c r="AV409" s="231"/>
      <c r="AW409" s="231"/>
      <c r="AX409" s="231"/>
    </row>
    <row r="410" spans="1:50" ht="30" customHeight="1" x14ac:dyDescent="0.15">
      <c r="A410" s="232">
        <v>24</v>
      </c>
      <c r="B410" s="232">
        <v>1</v>
      </c>
      <c r="C410" s="268" t="s">
        <v>695</v>
      </c>
      <c r="D410" s="251"/>
      <c r="E410" s="251"/>
      <c r="F410" s="251"/>
      <c r="G410" s="251"/>
      <c r="H410" s="251"/>
      <c r="I410" s="251"/>
      <c r="J410" s="235" t="s">
        <v>673</v>
      </c>
      <c r="K410" s="236"/>
      <c r="L410" s="236"/>
      <c r="M410" s="236"/>
      <c r="N410" s="236"/>
      <c r="O410" s="236"/>
      <c r="P410" s="269" t="s">
        <v>648</v>
      </c>
      <c r="Q410" s="237"/>
      <c r="R410" s="237"/>
      <c r="S410" s="237"/>
      <c r="T410" s="237"/>
      <c r="U410" s="237"/>
      <c r="V410" s="237"/>
      <c r="W410" s="237"/>
      <c r="X410" s="237"/>
      <c r="Y410" s="238">
        <v>0.5</v>
      </c>
      <c r="Z410" s="239"/>
      <c r="AA410" s="239"/>
      <c r="AB410" s="240"/>
      <c r="AC410" s="225" t="s">
        <v>164</v>
      </c>
      <c r="AD410" s="225"/>
      <c r="AE410" s="225"/>
      <c r="AF410" s="225"/>
      <c r="AG410" s="225"/>
      <c r="AH410" s="226" t="s">
        <v>350</v>
      </c>
      <c r="AI410" s="227"/>
      <c r="AJ410" s="227"/>
      <c r="AK410" s="227"/>
      <c r="AL410" s="228" t="s">
        <v>535</v>
      </c>
      <c r="AM410" s="229"/>
      <c r="AN410" s="229"/>
      <c r="AO410" s="230"/>
      <c r="AP410" s="231"/>
      <c r="AQ410" s="231"/>
      <c r="AR410" s="231"/>
      <c r="AS410" s="231"/>
      <c r="AT410" s="231"/>
      <c r="AU410" s="231"/>
      <c r="AV410" s="231"/>
      <c r="AW410" s="231"/>
      <c r="AX410" s="231"/>
    </row>
    <row r="411" spans="1:50" s="6" customFormat="1" ht="30" customHeight="1" x14ac:dyDescent="0.15">
      <c r="A411" s="232">
        <v>25</v>
      </c>
      <c r="B411" s="232">
        <v>1</v>
      </c>
      <c r="C411" s="268" t="s">
        <v>622</v>
      </c>
      <c r="D411" s="251"/>
      <c r="E411" s="251"/>
      <c r="F411" s="251"/>
      <c r="G411" s="251"/>
      <c r="H411" s="251"/>
      <c r="I411" s="251"/>
      <c r="J411" s="235">
        <v>6010001085868</v>
      </c>
      <c r="K411" s="236"/>
      <c r="L411" s="236"/>
      <c r="M411" s="236"/>
      <c r="N411" s="236"/>
      <c r="O411" s="236"/>
      <c r="P411" s="269" t="s">
        <v>647</v>
      </c>
      <c r="Q411" s="237"/>
      <c r="R411" s="237"/>
      <c r="S411" s="237"/>
      <c r="T411" s="237"/>
      <c r="U411" s="237"/>
      <c r="V411" s="237"/>
      <c r="W411" s="237"/>
      <c r="X411" s="237"/>
      <c r="Y411" s="238">
        <v>1.4</v>
      </c>
      <c r="Z411" s="239"/>
      <c r="AA411" s="239"/>
      <c r="AB411" s="240"/>
      <c r="AC411" s="225" t="s">
        <v>255</v>
      </c>
      <c r="AD411" s="225"/>
      <c r="AE411" s="225"/>
      <c r="AF411" s="225"/>
      <c r="AG411" s="225"/>
      <c r="AH411" s="226" t="s">
        <v>350</v>
      </c>
      <c r="AI411" s="227"/>
      <c r="AJ411" s="227"/>
      <c r="AK411" s="227"/>
      <c r="AL411" s="228" t="s">
        <v>535</v>
      </c>
      <c r="AM411" s="229"/>
      <c r="AN411" s="229"/>
      <c r="AO411" s="230"/>
      <c r="AP411" s="231"/>
      <c r="AQ411" s="231"/>
      <c r="AR411" s="231"/>
      <c r="AS411" s="231"/>
      <c r="AT411" s="231"/>
      <c r="AU411" s="231"/>
      <c r="AV411" s="231"/>
      <c r="AW411" s="231"/>
      <c r="AX411" s="231"/>
    </row>
    <row r="412" spans="1:50" ht="30" customHeight="1" x14ac:dyDescent="0.15">
      <c r="A412" s="232">
        <v>26</v>
      </c>
      <c r="B412" s="232">
        <v>1</v>
      </c>
      <c r="C412" s="268" t="s">
        <v>623</v>
      </c>
      <c r="D412" s="251"/>
      <c r="E412" s="251"/>
      <c r="F412" s="251"/>
      <c r="G412" s="251"/>
      <c r="H412" s="251"/>
      <c r="I412" s="251"/>
      <c r="J412" s="235">
        <v>3012702000315</v>
      </c>
      <c r="K412" s="236"/>
      <c r="L412" s="236"/>
      <c r="M412" s="236"/>
      <c r="N412" s="236"/>
      <c r="O412" s="236"/>
      <c r="P412" s="269" t="s">
        <v>646</v>
      </c>
      <c r="Q412" s="237"/>
      <c r="R412" s="237"/>
      <c r="S412" s="237"/>
      <c r="T412" s="237"/>
      <c r="U412" s="237"/>
      <c r="V412" s="237"/>
      <c r="W412" s="237"/>
      <c r="X412" s="237"/>
      <c r="Y412" s="238">
        <v>1</v>
      </c>
      <c r="Z412" s="239"/>
      <c r="AA412" s="239"/>
      <c r="AB412" s="240"/>
      <c r="AC412" s="225" t="s">
        <v>255</v>
      </c>
      <c r="AD412" s="225"/>
      <c r="AE412" s="225"/>
      <c r="AF412" s="225"/>
      <c r="AG412" s="225"/>
      <c r="AH412" s="226" t="s">
        <v>350</v>
      </c>
      <c r="AI412" s="227"/>
      <c r="AJ412" s="227"/>
      <c r="AK412" s="227"/>
      <c r="AL412" s="228" t="s">
        <v>535</v>
      </c>
      <c r="AM412" s="229"/>
      <c r="AN412" s="229"/>
      <c r="AO412" s="230"/>
      <c r="AP412" s="231"/>
      <c r="AQ412" s="231"/>
      <c r="AR412" s="231"/>
      <c r="AS412" s="231"/>
      <c r="AT412" s="231"/>
      <c r="AU412" s="231"/>
      <c r="AV412" s="231"/>
      <c r="AW412" s="231"/>
      <c r="AX412" s="231"/>
    </row>
    <row r="413" spans="1:50" ht="30" customHeight="1" x14ac:dyDescent="0.15">
      <c r="A413" s="232">
        <v>27</v>
      </c>
      <c r="B413" s="232">
        <v>1</v>
      </c>
      <c r="C413" s="268" t="s">
        <v>623</v>
      </c>
      <c r="D413" s="251"/>
      <c r="E413" s="251"/>
      <c r="F413" s="251"/>
      <c r="G413" s="251"/>
      <c r="H413" s="251"/>
      <c r="I413" s="251"/>
      <c r="J413" s="235">
        <v>3012702000315</v>
      </c>
      <c r="K413" s="236"/>
      <c r="L413" s="236"/>
      <c r="M413" s="236"/>
      <c r="N413" s="236"/>
      <c r="O413" s="236"/>
      <c r="P413" s="269" t="s">
        <v>645</v>
      </c>
      <c r="Q413" s="237"/>
      <c r="R413" s="237"/>
      <c r="S413" s="237"/>
      <c r="T413" s="237"/>
      <c r="U413" s="237"/>
      <c r="V413" s="237"/>
      <c r="W413" s="237"/>
      <c r="X413" s="237"/>
      <c r="Y413" s="238">
        <v>0.3</v>
      </c>
      <c r="Z413" s="239"/>
      <c r="AA413" s="239"/>
      <c r="AB413" s="240"/>
      <c r="AC413" s="225" t="s">
        <v>255</v>
      </c>
      <c r="AD413" s="225"/>
      <c r="AE413" s="225"/>
      <c r="AF413" s="225"/>
      <c r="AG413" s="225"/>
      <c r="AH413" s="226" t="s">
        <v>350</v>
      </c>
      <c r="AI413" s="227"/>
      <c r="AJ413" s="227"/>
      <c r="AK413" s="227"/>
      <c r="AL413" s="228" t="s">
        <v>535</v>
      </c>
      <c r="AM413" s="229"/>
      <c r="AN413" s="229"/>
      <c r="AO413" s="230"/>
      <c r="AP413" s="231"/>
      <c r="AQ413" s="231"/>
      <c r="AR413" s="231"/>
      <c r="AS413" s="231"/>
      <c r="AT413" s="231"/>
      <c r="AU413" s="231"/>
      <c r="AV413" s="231"/>
      <c r="AW413" s="231"/>
      <c r="AX413" s="231"/>
    </row>
    <row r="414" spans="1:50" ht="45.75" customHeight="1" x14ac:dyDescent="0.15">
      <c r="A414" s="232">
        <v>28</v>
      </c>
      <c r="B414" s="232">
        <v>1</v>
      </c>
      <c r="C414" s="268" t="s">
        <v>696</v>
      </c>
      <c r="D414" s="251"/>
      <c r="E414" s="251"/>
      <c r="F414" s="251"/>
      <c r="G414" s="251"/>
      <c r="H414" s="251"/>
      <c r="I414" s="251"/>
      <c r="J414" s="235" t="s">
        <v>673</v>
      </c>
      <c r="K414" s="236"/>
      <c r="L414" s="236"/>
      <c r="M414" s="236"/>
      <c r="N414" s="236"/>
      <c r="O414" s="236"/>
      <c r="P414" s="269" t="s">
        <v>641</v>
      </c>
      <c r="Q414" s="237"/>
      <c r="R414" s="237"/>
      <c r="S414" s="237"/>
      <c r="T414" s="237"/>
      <c r="U414" s="237"/>
      <c r="V414" s="237"/>
      <c r="W414" s="237"/>
      <c r="X414" s="237"/>
      <c r="Y414" s="238">
        <v>1.3</v>
      </c>
      <c r="Z414" s="239"/>
      <c r="AA414" s="239"/>
      <c r="AB414" s="240"/>
      <c r="AC414" s="225" t="s">
        <v>164</v>
      </c>
      <c r="AD414" s="225"/>
      <c r="AE414" s="225"/>
      <c r="AF414" s="225"/>
      <c r="AG414" s="225"/>
      <c r="AH414" s="226" t="s">
        <v>350</v>
      </c>
      <c r="AI414" s="227"/>
      <c r="AJ414" s="227"/>
      <c r="AK414" s="227"/>
      <c r="AL414" s="228" t="s">
        <v>535</v>
      </c>
      <c r="AM414" s="229"/>
      <c r="AN414" s="229"/>
      <c r="AO414" s="230"/>
      <c r="AP414" s="231"/>
      <c r="AQ414" s="231"/>
      <c r="AR414" s="231"/>
      <c r="AS414" s="231"/>
      <c r="AT414" s="231"/>
      <c r="AU414" s="231"/>
      <c r="AV414" s="231"/>
      <c r="AW414" s="231"/>
      <c r="AX414" s="231"/>
    </row>
    <row r="415" spans="1:50" ht="30" customHeight="1" x14ac:dyDescent="0.15">
      <c r="A415" s="232">
        <v>29</v>
      </c>
      <c r="B415" s="232">
        <v>1</v>
      </c>
      <c r="C415" s="268" t="s">
        <v>642</v>
      </c>
      <c r="D415" s="251"/>
      <c r="E415" s="251"/>
      <c r="F415" s="251"/>
      <c r="G415" s="251"/>
      <c r="H415" s="251"/>
      <c r="I415" s="251"/>
      <c r="J415" s="235">
        <v>6011301004402</v>
      </c>
      <c r="K415" s="236"/>
      <c r="L415" s="236"/>
      <c r="M415" s="236"/>
      <c r="N415" s="236"/>
      <c r="O415" s="236"/>
      <c r="P415" s="269" t="s">
        <v>643</v>
      </c>
      <c r="Q415" s="237"/>
      <c r="R415" s="237"/>
      <c r="S415" s="237"/>
      <c r="T415" s="237"/>
      <c r="U415" s="237"/>
      <c r="V415" s="237"/>
      <c r="W415" s="237"/>
      <c r="X415" s="237"/>
      <c r="Y415" s="238">
        <v>0.8</v>
      </c>
      <c r="Z415" s="239"/>
      <c r="AA415" s="239"/>
      <c r="AB415" s="240"/>
      <c r="AC415" s="225" t="s">
        <v>255</v>
      </c>
      <c r="AD415" s="225"/>
      <c r="AE415" s="225"/>
      <c r="AF415" s="225"/>
      <c r="AG415" s="225"/>
      <c r="AH415" s="226" t="s">
        <v>350</v>
      </c>
      <c r="AI415" s="227"/>
      <c r="AJ415" s="227"/>
      <c r="AK415" s="227"/>
      <c r="AL415" s="228" t="s">
        <v>535</v>
      </c>
      <c r="AM415" s="229"/>
      <c r="AN415" s="229"/>
      <c r="AO415" s="230"/>
      <c r="AP415" s="231"/>
      <c r="AQ415" s="231"/>
      <c r="AR415" s="231"/>
      <c r="AS415" s="231"/>
      <c r="AT415" s="231"/>
      <c r="AU415" s="231"/>
      <c r="AV415" s="231"/>
      <c r="AW415" s="231"/>
      <c r="AX415" s="231"/>
    </row>
    <row r="416" spans="1:50" ht="30" customHeight="1" x14ac:dyDescent="0.15">
      <c r="A416" s="232">
        <v>30</v>
      </c>
      <c r="B416" s="232">
        <v>1</v>
      </c>
      <c r="C416" s="268" t="s">
        <v>642</v>
      </c>
      <c r="D416" s="251"/>
      <c r="E416" s="251"/>
      <c r="F416" s="251"/>
      <c r="G416" s="251"/>
      <c r="H416" s="251"/>
      <c r="I416" s="251"/>
      <c r="J416" s="235">
        <v>6011301004402</v>
      </c>
      <c r="K416" s="236"/>
      <c r="L416" s="236"/>
      <c r="M416" s="236"/>
      <c r="N416" s="236"/>
      <c r="O416" s="236"/>
      <c r="P416" s="269" t="s">
        <v>644</v>
      </c>
      <c r="Q416" s="237"/>
      <c r="R416" s="237"/>
      <c r="S416" s="237"/>
      <c r="T416" s="237"/>
      <c r="U416" s="237"/>
      <c r="V416" s="237"/>
      <c r="W416" s="237"/>
      <c r="X416" s="237"/>
      <c r="Y416" s="238">
        <v>0.4</v>
      </c>
      <c r="Z416" s="239"/>
      <c r="AA416" s="239"/>
      <c r="AB416" s="240"/>
      <c r="AC416" s="225" t="s">
        <v>255</v>
      </c>
      <c r="AD416" s="225"/>
      <c r="AE416" s="225"/>
      <c r="AF416" s="225"/>
      <c r="AG416" s="225"/>
      <c r="AH416" s="226" t="s">
        <v>350</v>
      </c>
      <c r="AI416" s="227"/>
      <c r="AJ416" s="227"/>
      <c r="AK416" s="227"/>
      <c r="AL416" s="228" t="s">
        <v>535</v>
      </c>
      <c r="AM416" s="229"/>
      <c r="AN416" s="229"/>
      <c r="AO416" s="230"/>
      <c r="AP416" s="231"/>
      <c r="AQ416" s="231"/>
      <c r="AR416" s="231"/>
      <c r="AS416" s="231"/>
      <c r="AT416" s="231"/>
      <c r="AU416" s="231"/>
      <c r="AV416" s="231"/>
      <c r="AW416" s="231"/>
      <c r="AX416" s="23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4"/>
      <c r="B419" s="244"/>
      <c r="C419" s="244" t="s">
        <v>83</v>
      </c>
      <c r="D419" s="244"/>
      <c r="E419" s="244"/>
      <c r="F419" s="244"/>
      <c r="G419" s="244"/>
      <c r="H419" s="244"/>
      <c r="I419" s="244"/>
      <c r="J419" s="242" t="s">
        <v>64</v>
      </c>
      <c r="K419" s="242"/>
      <c r="L419" s="242"/>
      <c r="M419" s="242"/>
      <c r="N419" s="242"/>
      <c r="O419" s="242"/>
      <c r="P419" s="243" t="s">
        <v>84</v>
      </c>
      <c r="Q419" s="243"/>
      <c r="R419" s="243"/>
      <c r="S419" s="243"/>
      <c r="T419" s="243"/>
      <c r="U419" s="243"/>
      <c r="V419" s="243"/>
      <c r="W419" s="243"/>
      <c r="X419" s="243"/>
      <c r="Y419" s="243" t="s">
        <v>85</v>
      </c>
      <c r="Z419" s="244"/>
      <c r="AA419" s="244"/>
      <c r="AB419" s="244"/>
      <c r="AC419" s="242" t="s">
        <v>214</v>
      </c>
      <c r="AD419" s="242"/>
      <c r="AE419" s="242"/>
      <c r="AF419" s="242"/>
      <c r="AG419" s="242"/>
      <c r="AH419" s="243" t="s">
        <v>63</v>
      </c>
      <c r="AI419" s="244"/>
      <c r="AJ419" s="244"/>
      <c r="AK419" s="244"/>
      <c r="AL419" s="244" t="s">
        <v>16</v>
      </c>
      <c r="AM419" s="244"/>
      <c r="AN419" s="244"/>
      <c r="AO419" s="252"/>
      <c r="AP419" s="246" t="s">
        <v>220</v>
      </c>
      <c r="AQ419" s="246"/>
      <c r="AR419" s="246"/>
      <c r="AS419" s="246"/>
      <c r="AT419" s="246"/>
      <c r="AU419" s="246"/>
      <c r="AV419" s="246"/>
      <c r="AW419" s="246"/>
      <c r="AX419" s="246"/>
    </row>
    <row r="420" spans="1:50" ht="45" customHeight="1" x14ac:dyDescent="0.15">
      <c r="A420" s="232">
        <v>1</v>
      </c>
      <c r="B420" s="232">
        <v>1</v>
      </c>
      <c r="C420" s="268" t="s">
        <v>674</v>
      </c>
      <c r="D420" s="251"/>
      <c r="E420" s="251"/>
      <c r="F420" s="251"/>
      <c r="G420" s="251"/>
      <c r="H420" s="251"/>
      <c r="I420" s="251"/>
      <c r="J420" s="235">
        <v>5012405001732</v>
      </c>
      <c r="K420" s="236"/>
      <c r="L420" s="236"/>
      <c r="M420" s="236"/>
      <c r="N420" s="236"/>
      <c r="O420" s="236"/>
      <c r="P420" s="269" t="s">
        <v>690</v>
      </c>
      <c r="Q420" s="237"/>
      <c r="R420" s="237"/>
      <c r="S420" s="237"/>
      <c r="T420" s="237"/>
      <c r="U420" s="237"/>
      <c r="V420" s="237"/>
      <c r="W420" s="237"/>
      <c r="X420" s="237"/>
      <c r="Y420" s="238">
        <v>10.9</v>
      </c>
      <c r="Z420" s="239"/>
      <c r="AA420" s="239"/>
      <c r="AB420" s="240"/>
      <c r="AC420" s="225" t="s">
        <v>164</v>
      </c>
      <c r="AD420" s="225"/>
      <c r="AE420" s="225"/>
      <c r="AF420" s="225"/>
      <c r="AG420" s="225"/>
      <c r="AH420" s="226" t="s">
        <v>540</v>
      </c>
      <c r="AI420" s="227"/>
      <c r="AJ420" s="227"/>
      <c r="AK420" s="227"/>
      <c r="AL420" s="228">
        <v>100</v>
      </c>
      <c r="AM420" s="229"/>
      <c r="AN420" s="229"/>
      <c r="AO420" s="230"/>
      <c r="AP420" s="231"/>
      <c r="AQ420" s="231"/>
      <c r="AR420" s="231"/>
      <c r="AS420" s="231"/>
      <c r="AT420" s="231"/>
      <c r="AU420" s="231"/>
      <c r="AV420" s="231"/>
      <c r="AW420" s="231"/>
      <c r="AX420" s="231"/>
    </row>
    <row r="421" spans="1:50" ht="30" customHeight="1" x14ac:dyDescent="0.15">
      <c r="A421" s="232">
        <v>2</v>
      </c>
      <c r="B421" s="232">
        <v>1</v>
      </c>
      <c r="C421" s="268" t="s">
        <v>675</v>
      </c>
      <c r="D421" s="251"/>
      <c r="E421" s="251"/>
      <c r="F421" s="251"/>
      <c r="G421" s="251"/>
      <c r="H421" s="251"/>
      <c r="I421" s="251"/>
      <c r="J421" s="235">
        <v>9011001029597</v>
      </c>
      <c r="K421" s="236"/>
      <c r="L421" s="236"/>
      <c r="M421" s="236"/>
      <c r="N421" s="236"/>
      <c r="O421" s="236"/>
      <c r="P421" s="269" t="s">
        <v>694</v>
      </c>
      <c r="Q421" s="237"/>
      <c r="R421" s="237"/>
      <c r="S421" s="237"/>
      <c r="T421" s="237"/>
      <c r="U421" s="237"/>
      <c r="V421" s="237"/>
      <c r="W421" s="237"/>
      <c r="X421" s="237"/>
      <c r="Y421" s="238">
        <v>0.4</v>
      </c>
      <c r="Z421" s="239"/>
      <c r="AA421" s="239"/>
      <c r="AB421" s="240"/>
      <c r="AC421" s="225" t="s">
        <v>255</v>
      </c>
      <c r="AD421" s="225"/>
      <c r="AE421" s="225"/>
      <c r="AF421" s="225"/>
      <c r="AG421" s="225"/>
      <c r="AH421" s="226" t="s">
        <v>540</v>
      </c>
      <c r="AI421" s="227"/>
      <c r="AJ421" s="227"/>
      <c r="AK421" s="227"/>
      <c r="AL421" s="228" t="s">
        <v>535</v>
      </c>
      <c r="AM421" s="229"/>
      <c r="AN421" s="229"/>
      <c r="AO421" s="230"/>
      <c r="AP421" s="231"/>
      <c r="AQ421" s="231"/>
      <c r="AR421" s="231"/>
      <c r="AS421" s="231"/>
      <c r="AT421" s="231"/>
      <c r="AU421" s="231"/>
      <c r="AV421" s="231"/>
      <c r="AW421" s="231"/>
      <c r="AX421" s="231"/>
    </row>
    <row r="422" spans="1:50" ht="30" customHeight="1" x14ac:dyDescent="0.15">
      <c r="A422" s="232">
        <v>3</v>
      </c>
      <c r="B422" s="232">
        <v>1</v>
      </c>
      <c r="C422" s="268" t="s">
        <v>541</v>
      </c>
      <c r="D422" s="251"/>
      <c r="E422" s="251"/>
      <c r="F422" s="251"/>
      <c r="G422" s="251"/>
      <c r="H422" s="251"/>
      <c r="I422" s="251"/>
      <c r="J422" s="235">
        <v>9011001029597</v>
      </c>
      <c r="K422" s="236"/>
      <c r="L422" s="236"/>
      <c r="M422" s="236"/>
      <c r="N422" s="236"/>
      <c r="O422" s="236"/>
      <c r="P422" s="269" t="s">
        <v>694</v>
      </c>
      <c r="Q422" s="237"/>
      <c r="R422" s="237"/>
      <c r="S422" s="237"/>
      <c r="T422" s="237"/>
      <c r="U422" s="237"/>
      <c r="V422" s="237"/>
      <c r="W422" s="237"/>
      <c r="X422" s="237"/>
      <c r="Y422" s="238">
        <v>0.3</v>
      </c>
      <c r="Z422" s="239"/>
      <c r="AA422" s="239"/>
      <c r="AB422" s="240"/>
      <c r="AC422" s="225" t="s">
        <v>255</v>
      </c>
      <c r="AD422" s="225"/>
      <c r="AE422" s="225"/>
      <c r="AF422" s="225"/>
      <c r="AG422" s="225"/>
      <c r="AH422" s="226" t="s">
        <v>540</v>
      </c>
      <c r="AI422" s="227"/>
      <c r="AJ422" s="227"/>
      <c r="AK422" s="227"/>
      <c r="AL422" s="228" t="s">
        <v>535</v>
      </c>
      <c r="AM422" s="229"/>
      <c r="AN422" s="229"/>
      <c r="AO422" s="230"/>
      <c r="AP422" s="231"/>
      <c r="AQ422" s="231"/>
      <c r="AR422" s="231"/>
      <c r="AS422" s="231"/>
      <c r="AT422" s="231"/>
      <c r="AU422" s="231"/>
      <c r="AV422" s="231"/>
      <c r="AW422" s="231"/>
      <c r="AX422" s="231"/>
    </row>
    <row r="423" spans="1:50" ht="30" customHeight="1" x14ac:dyDescent="0.15">
      <c r="A423" s="232">
        <v>4</v>
      </c>
      <c r="B423" s="232">
        <v>1</v>
      </c>
      <c r="C423" s="268" t="s">
        <v>541</v>
      </c>
      <c r="D423" s="251"/>
      <c r="E423" s="251"/>
      <c r="F423" s="251"/>
      <c r="G423" s="251"/>
      <c r="H423" s="251"/>
      <c r="I423" s="251"/>
      <c r="J423" s="235">
        <v>9011001029597</v>
      </c>
      <c r="K423" s="236"/>
      <c r="L423" s="236"/>
      <c r="M423" s="236"/>
      <c r="N423" s="236"/>
      <c r="O423" s="236"/>
      <c r="P423" s="269" t="s">
        <v>694</v>
      </c>
      <c r="Q423" s="237"/>
      <c r="R423" s="237"/>
      <c r="S423" s="237"/>
      <c r="T423" s="237"/>
      <c r="U423" s="237"/>
      <c r="V423" s="237"/>
      <c r="W423" s="237"/>
      <c r="X423" s="237"/>
      <c r="Y423" s="238">
        <v>0.3</v>
      </c>
      <c r="Z423" s="239"/>
      <c r="AA423" s="239"/>
      <c r="AB423" s="240"/>
      <c r="AC423" s="225" t="s">
        <v>255</v>
      </c>
      <c r="AD423" s="225"/>
      <c r="AE423" s="225"/>
      <c r="AF423" s="225"/>
      <c r="AG423" s="225"/>
      <c r="AH423" s="226" t="s">
        <v>540</v>
      </c>
      <c r="AI423" s="227"/>
      <c r="AJ423" s="227"/>
      <c r="AK423" s="227"/>
      <c r="AL423" s="228" t="s">
        <v>535</v>
      </c>
      <c r="AM423" s="229"/>
      <c r="AN423" s="229"/>
      <c r="AO423" s="230"/>
      <c r="AP423" s="231"/>
      <c r="AQ423" s="231"/>
      <c r="AR423" s="231"/>
      <c r="AS423" s="231"/>
      <c r="AT423" s="231"/>
      <c r="AU423" s="231"/>
      <c r="AV423" s="231"/>
      <c r="AW423" s="231"/>
      <c r="AX423" s="231"/>
    </row>
    <row r="424" spans="1:50" ht="30" customHeight="1" x14ac:dyDescent="0.15">
      <c r="A424" s="232">
        <v>5</v>
      </c>
      <c r="B424" s="232">
        <v>1</v>
      </c>
      <c r="C424" s="268" t="s">
        <v>541</v>
      </c>
      <c r="D424" s="251"/>
      <c r="E424" s="251"/>
      <c r="F424" s="251"/>
      <c r="G424" s="251"/>
      <c r="H424" s="251"/>
      <c r="I424" s="251"/>
      <c r="J424" s="235">
        <v>9011001029597</v>
      </c>
      <c r="K424" s="236"/>
      <c r="L424" s="236"/>
      <c r="M424" s="236"/>
      <c r="N424" s="236"/>
      <c r="O424" s="236"/>
      <c r="P424" s="269" t="s">
        <v>694</v>
      </c>
      <c r="Q424" s="237"/>
      <c r="R424" s="237"/>
      <c r="S424" s="237"/>
      <c r="T424" s="237"/>
      <c r="U424" s="237"/>
      <c r="V424" s="237"/>
      <c r="W424" s="237"/>
      <c r="X424" s="237"/>
      <c r="Y424" s="238">
        <v>0.3</v>
      </c>
      <c r="Z424" s="239"/>
      <c r="AA424" s="239"/>
      <c r="AB424" s="240"/>
      <c r="AC424" s="225" t="s">
        <v>255</v>
      </c>
      <c r="AD424" s="225"/>
      <c r="AE424" s="225"/>
      <c r="AF424" s="225"/>
      <c r="AG424" s="225"/>
      <c r="AH424" s="226" t="s">
        <v>540</v>
      </c>
      <c r="AI424" s="227"/>
      <c r="AJ424" s="227"/>
      <c r="AK424" s="227"/>
      <c r="AL424" s="228" t="s">
        <v>535</v>
      </c>
      <c r="AM424" s="229"/>
      <c r="AN424" s="229"/>
      <c r="AO424" s="230"/>
      <c r="AP424" s="231"/>
      <c r="AQ424" s="231"/>
      <c r="AR424" s="231"/>
      <c r="AS424" s="231"/>
      <c r="AT424" s="231"/>
      <c r="AU424" s="231"/>
      <c r="AV424" s="231"/>
      <c r="AW424" s="231"/>
      <c r="AX424" s="231"/>
    </row>
    <row r="425" spans="1:50" ht="30" customHeight="1" x14ac:dyDescent="0.15">
      <c r="A425" s="232">
        <v>6</v>
      </c>
      <c r="B425" s="232">
        <v>1</v>
      </c>
      <c r="C425" s="268" t="s">
        <v>541</v>
      </c>
      <c r="D425" s="251"/>
      <c r="E425" s="251"/>
      <c r="F425" s="251"/>
      <c r="G425" s="251"/>
      <c r="H425" s="251"/>
      <c r="I425" s="251"/>
      <c r="J425" s="235">
        <v>9011001029597</v>
      </c>
      <c r="K425" s="236"/>
      <c r="L425" s="236"/>
      <c r="M425" s="236"/>
      <c r="N425" s="236"/>
      <c r="O425" s="236"/>
      <c r="P425" s="269" t="s">
        <v>694</v>
      </c>
      <c r="Q425" s="237"/>
      <c r="R425" s="237"/>
      <c r="S425" s="237"/>
      <c r="T425" s="237"/>
      <c r="U425" s="237"/>
      <c r="V425" s="237"/>
      <c r="W425" s="237"/>
      <c r="X425" s="237"/>
      <c r="Y425" s="238">
        <v>0.3</v>
      </c>
      <c r="Z425" s="239"/>
      <c r="AA425" s="239"/>
      <c r="AB425" s="240"/>
      <c r="AC425" s="225" t="s">
        <v>255</v>
      </c>
      <c r="AD425" s="225"/>
      <c r="AE425" s="225"/>
      <c r="AF425" s="225"/>
      <c r="AG425" s="225"/>
      <c r="AH425" s="226" t="s">
        <v>540</v>
      </c>
      <c r="AI425" s="227"/>
      <c r="AJ425" s="227"/>
      <c r="AK425" s="227"/>
      <c r="AL425" s="228" t="s">
        <v>535</v>
      </c>
      <c r="AM425" s="229"/>
      <c r="AN425" s="229"/>
      <c r="AO425" s="230"/>
      <c r="AP425" s="231"/>
      <c r="AQ425" s="231"/>
      <c r="AR425" s="231"/>
      <c r="AS425" s="231"/>
      <c r="AT425" s="231"/>
      <c r="AU425" s="231"/>
      <c r="AV425" s="231"/>
      <c r="AW425" s="231"/>
      <c r="AX425" s="231"/>
    </row>
    <row r="426" spans="1:50" ht="30" customHeight="1" x14ac:dyDescent="0.15">
      <c r="A426" s="232">
        <v>7</v>
      </c>
      <c r="B426" s="232">
        <v>1</v>
      </c>
      <c r="C426" s="268" t="s">
        <v>541</v>
      </c>
      <c r="D426" s="251"/>
      <c r="E426" s="251"/>
      <c r="F426" s="251"/>
      <c r="G426" s="251"/>
      <c r="H426" s="251"/>
      <c r="I426" s="251"/>
      <c r="J426" s="235">
        <v>9011001029597</v>
      </c>
      <c r="K426" s="236"/>
      <c r="L426" s="236"/>
      <c r="M426" s="236"/>
      <c r="N426" s="236"/>
      <c r="O426" s="236"/>
      <c r="P426" s="269" t="s">
        <v>694</v>
      </c>
      <c r="Q426" s="237"/>
      <c r="R426" s="237"/>
      <c r="S426" s="237"/>
      <c r="T426" s="237"/>
      <c r="U426" s="237"/>
      <c r="V426" s="237"/>
      <c r="W426" s="237"/>
      <c r="X426" s="237"/>
      <c r="Y426" s="238">
        <v>0.3</v>
      </c>
      <c r="Z426" s="239"/>
      <c r="AA426" s="239"/>
      <c r="AB426" s="240"/>
      <c r="AC426" s="225" t="s">
        <v>255</v>
      </c>
      <c r="AD426" s="225"/>
      <c r="AE426" s="225"/>
      <c r="AF426" s="225"/>
      <c r="AG426" s="225"/>
      <c r="AH426" s="226" t="s">
        <v>540</v>
      </c>
      <c r="AI426" s="227"/>
      <c r="AJ426" s="227"/>
      <c r="AK426" s="227"/>
      <c r="AL426" s="228" t="s">
        <v>535</v>
      </c>
      <c r="AM426" s="229"/>
      <c r="AN426" s="229"/>
      <c r="AO426" s="230"/>
      <c r="AP426" s="231"/>
      <c r="AQ426" s="231"/>
      <c r="AR426" s="231"/>
      <c r="AS426" s="231"/>
      <c r="AT426" s="231"/>
      <c r="AU426" s="231"/>
      <c r="AV426" s="231"/>
      <c r="AW426" s="231"/>
      <c r="AX426" s="231"/>
    </row>
    <row r="427" spans="1:50" ht="30" customHeight="1" x14ac:dyDescent="0.15">
      <c r="A427" s="232">
        <v>8</v>
      </c>
      <c r="B427" s="232">
        <v>1</v>
      </c>
      <c r="C427" s="268" t="s">
        <v>541</v>
      </c>
      <c r="D427" s="251"/>
      <c r="E427" s="251"/>
      <c r="F427" s="251"/>
      <c r="G427" s="251"/>
      <c r="H427" s="251"/>
      <c r="I427" s="251"/>
      <c r="J427" s="235">
        <v>9011001029597</v>
      </c>
      <c r="K427" s="236"/>
      <c r="L427" s="236"/>
      <c r="M427" s="236"/>
      <c r="N427" s="236"/>
      <c r="O427" s="236"/>
      <c r="P427" s="269" t="s">
        <v>694</v>
      </c>
      <c r="Q427" s="237"/>
      <c r="R427" s="237"/>
      <c r="S427" s="237"/>
      <c r="T427" s="237"/>
      <c r="U427" s="237"/>
      <c r="V427" s="237"/>
      <c r="W427" s="237"/>
      <c r="X427" s="237"/>
      <c r="Y427" s="238">
        <v>0.3</v>
      </c>
      <c r="Z427" s="239"/>
      <c r="AA427" s="239"/>
      <c r="AB427" s="240"/>
      <c r="AC427" s="225" t="s">
        <v>255</v>
      </c>
      <c r="AD427" s="225"/>
      <c r="AE427" s="225"/>
      <c r="AF427" s="225"/>
      <c r="AG427" s="225"/>
      <c r="AH427" s="226" t="s">
        <v>540</v>
      </c>
      <c r="AI427" s="227"/>
      <c r="AJ427" s="227"/>
      <c r="AK427" s="227"/>
      <c r="AL427" s="228" t="s">
        <v>535</v>
      </c>
      <c r="AM427" s="229"/>
      <c r="AN427" s="229"/>
      <c r="AO427" s="230"/>
      <c r="AP427" s="231"/>
      <c r="AQ427" s="231"/>
      <c r="AR427" s="231"/>
      <c r="AS427" s="231"/>
      <c r="AT427" s="231"/>
      <c r="AU427" s="231"/>
      <c r="AV427" s="231"/>
      <c r="AW427" s="231"/>
      <c r="AX427" s="231"/>
    </row>
    <row r="428" spans="1:50" ht="30" customHeight="1" x14ac:dyDescent="0.15">
      <c r="A428" s="232">
        <v>9</v>
      </c>
      <c r="B428" s="232">
        <v>1</v>
      </c>
      <c r="C428" s="268" t="s">
        <v>541</v>
      </c>
      <c r="D428" s="251"/>
      <c r="E428" s="251"/>
      <c r="F428" s="251"/>
      <c r="G428" s="251"/>
      <c r="H428" s="251"/>
      <c r="I428" s="251"/>
      <c r="J428" s="235">
        <v>9011001029597</v>
      </c>
      <c r="K428" s="236"/>
      <c r="L428" s="236"/>
      <c r="M428" s="236"/>
      <c r="N428" s="236"/>
      <c r="O428" s="236"/>
      <c r="P428" s="269" t="s">
        <v>694</v>
      </c>
      <c r="Q428" s="237"/>
      <c r="R428" s="237"/>
      <c r="S428" s="237"/>
      <c r="T428" s="237"/>
      <c r="U428" s="237"/>
      <c r="V428" s="237"/>
      <c r="W428" s="237"/>
      <c r="X428" s="237"/>
      <c r="Y428" s="238">
        <v>0.3</v>
      </c>
      <c r="Z428" s="239"/>
      <c r="AA428" s="239"/>
      <c r="AB428" s="240"/>
      <c r="AC428" s="225" t="s">
        <v>255</v>
      </c>
      <c r="AD428" s="225"/>
      <c r="AE428" s="225"/>
      <c r="AF428" s="225"/>
      <c r="AG428" s="225"/>
      <c r="AH428" s="226" t="s">
        <v>540</v>
      </c>
      <c r="AI428" s="227"/>
      <c r="AJ428" s="227"/>
      <c r="AK428" s="227"/>
      <c r="AL428" s="228" t="s">
        <v>535</v>
      </c>
      <c r="AM428" s="229"/>
      <c r="AN428" s="229"/>
      <c r="AO428" s="230"/>
      <c r="AP428" s="231"/>
      <c r="AQ428" s="231"/>
      <c r="AR428" s="231"/>
      <c r="AS428" s="231"/>
      <c r="AT428" s="231"/>
      <c r="AU428" s="231"/>
      <c r="AV428" s="231"/>
      <c r="AW428" s="231"/>
      <c r="AX428" s="231"/>
    </row>
    <row r="429" spans="1:50" ht="30" customHeight="1" x14ac:dyDescent="0.15">
      <c r="A429" s="232">
        <v>10</v>
      </c>
      <c r="B429" s="232">
        <v>1</v>
      </c>
      <c r="C429" s="268" t="s">
        <v>542</v>
      </c>
      <c r="D429" s="251"/>
      <c r="E429" s="251"/>
      <c r="F429" s="251"/>
      <c r="G429" s="251"/>
      <c r="H429" s="251"/>
      <c r="I429" s="251"/>
      <c r="J429" s="235">
        <v>6011401007305</v>
      </c>
      <c r="K429" s="236"/>
      <c r="L429" s="236"/>
      <c r="M429" s="236"/>
      <c r="N429" s="236"/>
      <c r="O429" s="236"/>
      <c r="P429" s="269" t="s">
        <v>543</v>
      </c>
      <c r="Q429" s="237"/>
      <c r="R429" s="237"/>
      <c r="S429" s="237"/>
      <c r="T429" s="237"/>
      <c r="U429" s="237"/>
      <c r="V429" s="237"/>
      <c r="W429" s="237"/>
      <c r="X429" s="237"/>
      <c r="Y429" s="238">
        <v>1.7</v>
      </c>
      <c r="Z429" s="239"/>
      <c r="AA429" s="239"/>
      <c r="AB429" s="240"/>
      <c r="AC429" s="225" t="s">
        <v>249</v>
      </c>
      <c r="AD429" s="225"/>
      <c r="AE429" s="225"/>
      <c r="AF429" s="225"/>
      <c r="AG429" s="225"/>
      <c r="AH429" s="226">
        <v>2</v>
      </c>
      <c r="AI429" s="227"/>
      <c r="AJ429" s="227"/>
      <c r="AK429" s="227"/>
      <c r="AL429" s="228">
        <v>99.2</v>
      </c>
      <c r="AM429" s="229"/>
      <c r="AN429" s="229"/>
      <c r="AO429" s="230"/>
      <c r="AP429" s="231"/>
      <c r="AQ429" s="231"/>
      <c r="AR429" s="231"/>
      <c r="AS429" s="231"/>
      <c r="AT429" s="231"/>
      <c r="AU429" s="231"/>
      <c r="AV429" s="231"/>
      <c r="AW429" s="231"/>
      <c r="AX429" s="231"/>
    </row>
    <row r="430" spans="1:50" ht="30" customHeight="1" x14ac:dyDescent="0.15">
      <c r="A430" s="232">
        <v>11</v>
      </c>
      <c r="B430" s="232">
        <v>1</v>
      </c>
      <c r="C430" s="268" t="s">
        <v>544</v>
      </c>
      <c r="D430" s="251"/>
      <c r="E430" s="251"/>
      <c r="F430" s="251"/>
      <c r="G430" s="251"/>
      <c r="H430" s="251"/>
      <c r="I430" s="251"/>
      <c r="J430" s="235">
        <v>6011301004402</v>
      </c>
      <c r="K430" s="236"/>
      <c r="L430" s="236"/>
      <c r="M430" s="236"/>
      <c r="N430" s="236"/>
      <c r="O430" s="236"/>
      <c r="P430" s="269" t="s">
        <v>545</v>
      </c>
      <c r="Q430" s="237"/>
      <c r="R430" s="237"/>
      <c r="S430" s="237"/>
      <c r="T430" s="237"/>
      <c r="U430" s="237"/>
      <c r="V430" s="237"/>
      <c r="W430" s="237"/>
      <c r="X430" s="237"/>
      <c r="Y430" s="238">
        <v>1</v>
      </c>
      <c r="Z430" s="239"/>
      <c r="AA430" s="239"/>
      <c r="AB430" s="240"/>
      <c r="AC430" s="225" t="s">
        <v>255</v>
      </c>
      <c r="AD430" s="225"/>
      <c r="AE430" s="225"/>
      <c r="AF430" s="225"/>
      <c r="AG430" s="225"/>
      <c r="AH430" s="226" t="s">
        <v>540</v>
      </c>
      <c r="AI430" s="227"/>
      <c r="AJ430" s="227"/>
      <c r="AK430" s="227"/>
      <c r="AL430" s="228" t="s">
        <v>535</v>
      </c>
      <c r="AM430" s="229"/>
      <c r="AN430" s="229"/>
      <c r="AO430" s="230"/>
      <c r="AP430" s="231"/>
      <c r="AQ430" s="231"/>
      <c r="AR430" s="231"/>
      <c r="AS430" s="231"/>
      <c r="AT430" s="231"/>
      <c r="AU430" s="231"/>
      <c r="AV430" s="231"/>
      <c r="AW430" s="231"/>
      <c r="AX430" s="231"/>
    </row>
    <row r="431" spans="1:50" ht="30" customHeight="1" x14ac:dyDescent="0.15">
      <c r="A431" s="232">
        <v>12</v>
      </c>
      <c r="B431" s="232">
        <v>1</v>
      </c>
      <c r="C431" s="268" t="s">
        <v>544</v>
      </c>
      <c r="D431" s="251"/>
      <c r="E431" s="251"/>
      <c r="F431" s="251"/>
      <c r="G431" s="251"/>
      <c r="H431" s="251"/>
      <c r="I431" s="251"/>
      <c r="J431" s="235">
        <v>6011301004402</v>
      </c>
      <c r="K431" s="236"/>
      <c r="L431" s="236"/>
      <c r="M431" s="236"/>
      <c r="N431" s="236"/>
      <c r="O431" s="236"/>
      <c r="P431" s="269" t="s">
        <v>546</v>
      </c>
      <c r="Q431" s="237"/>
      <c r="R431" s="237"/>
      <c r="S431" s="237"/>
      <c r="T431" s="237"/>
      <c r="U431" s="237"/>
      <c r="V431" s="237"/>
      <c r="W431" s="237"/>
      <c r="X431" s="237"/>
      <c r="Y431" s="238">
        <v>0.2</v>
      </c>
      <c r="Z431" s="239"/>
      <c r="AA431" s="239"/>
      <c r="AB431" s="240"/>
      <c r="AC431" s="225" t="s">
        <v>255</v>
      </c>
      <c r="AD431" s="225"/>
      <c r="AE431" s="225"/>
      <c r="AF431" s="225"/>
      <c r="AG431" s="225"/>
      <c r="AH431" s="226" t="s">
        <v>540</v>
      </c>
      <c r="AI431" s="227"/>
      <c r="AJ431" s="227"/>
      <c r="AK431" s="227"/>
      <c r="AL431" s="228" t="s">
        <v>535</v>
      </c>
      <c r="AM431" s="229"/>
      <c r="AN431" s="229"/>
      <c r="AO431" s="230"/>
      <c r="AP431" s="231"/>
      <c r="AQ431" s="231"/>
      <c r="AR431" s="231"/>
      <c r="AS431" s="231"/>
      <c r="AT431" s="231"/>
      <c r="AU431" s="231"/>
      <c r="AV431" s="231"/>
      <c r="AW431" s="231"/>
      <c r="AX431" s="231"/>
    </row>
    <row r="432" spans="1:50" ht="30" customHeight="1" x14ac:dyDescent="0.15">
      <c r="A432" s="232">
        <v>13</v>
      </c>
      <c r="B432" s="232">
        <v>1</v>
      </c>
      <c r="C432" s="268" t="s">
        <v>544</v>
      </c>
      <c r="D432" s="251"/>
      <c r="E432" s="251"/>
      <c r="F432" s="251"/>
      <c r="G432" s="251"/>
      <c r="H432" s="251"/>
      <c r="I432" s="251"/>
      <c r="J432" s="235">
        <v>6011301004402</v>
      </c>
      <c r="K432" s="236"/>
      <c r="L432" s="236"/>
      <c r="M432" s="236"/>
      <c r="N432" s="236"/>
      <c r="O432" s="236"/>
      <c r="P432" s="269" t="s">
        <v>546</v>
      </c>
      <c r="Q432" s="237"/>
      <c r="R432" s="237"/>
      <c r="S432" s="237"/>
      <c r="T432" s="237"/>
      <c r="U432" s="237"/>
      <c r="V432" s="237"/>
      <c r="W432" s="237"/>
      <c r="X432" s="237"/>
      <c r="Y432" s="238">
        <v>0.1</v>
      </c>
      <c r="Z432" s="239"/>
      <c r="AA432" s="239"/>
      <c r="AB432" s="240"/>
      <c r="AC432" s="225" t="s">
        <v>255</v>
      </c>
      <c r="AD432" s="225"/>
      <c r="AE432" s="225"/>
      <c r="AF432" s="225"/>
      <c r="AG432" s="225"/>
      <c r="AH432" s="226" t="s">
        <v>540</v>
      </c>
      <c r="AI432" s="227"/>
      <c r="AJ432" s="227"/>
      <c r="AK432" s="227"/>
      <c r="AL432" s="228" t="s">
        <v>535</v>
      </c>
      <c r="AM432" s="229"/>
      <c r="AN432" s="229"/>
      <c r="AO432" s="230"/>
      <c r="AP432" s="231"/>
      <c r="AQ432" s="231"/>
      <c r="AR432" s="231"/>
      <c r="AS432" s="231"/>
      <c r="AT432" s="231"/>
      <c r="AU432" s="231"/>
      <c r="AV432" s="231"/>
      <c r="AW432" s="231"/>
      <c r="AX432" s="231"/>
    </row>
    <row r="433" spans="1:50" ht="30" customHeight="1" x14ac:dyDescent="0.15">
      <c r="A433" s="232">
        <v>14</v>
      </c>
      <c r="B433" s="232">
        <v>1</v>
      </c>
      <c r="C433" s="268" t="s">
        <v>547</v>
      </c>
      <c r="D433" s="251"/>
      <c r="E433" s="251"/>
      <c r="F433" s="251"/>
      <c r="G433" s="251"/>
      <c r="H433" s="251"/>
      <c r="I433" s="251"/>
      <c r="J433" s="235">
        <v>3010001029968</v>
      </c>
      <c r="K433" s="236"/>
      <c r="L433" s="236"/>
      <c r="M433" s="236"/>
      <c r="N433" s="236"/>
      <c r="O433" s="236"/>
      <c r="P433" s="269" t="s">
        <v>548</v>
      </c>
      <c r="Q433" s="237"/>
      <c r="R433" s="237"/>
      <c r="S433" s="237"/>
      <c r="T433" s="237"/>
      <c r="U433" s="237"/>
      <c r="V433" s="237"/>
      <c r="W433" s="237"/>
      <c r="X433" s="237"/>
      <c r="Y433" s="238">
        <v>1</v>
      </c>
      <c r="Z433" s="239"/>
      <c r="AA433" s="239"/>
      <c r="AB433" s="240"/>
      <c r="AC433" s="225" t="s">
        <v>255</v>
      </c>
      <c r="AD433" s="225"/>
      <c r="AE433" s="225"/>
      <c r="AF433" s="225"/>
      <c r="AG433" s="225"/>
      <c r="AH433" s="226" t="s">
        <v>540</v>
      </c>
      <c r="AI433" s="227"/>
      <c r="AJ433" s="227"/>
      <c r="AK433" s="227"/>
      <c r="AL433" s="228" t="s">
        <v>535</v>
      </c>
      <c r="AM433" s="229"/>
      <c r="AN433" s="229"/>
      <c r="AO433" s="230"/>
      <c r="AP433" s="231"/>
      <c r="AQ433" s="231"/>
      <c r="AR433" s="231"/>
      <c r="AS433" s="231"/>
      <c r="AT433" s="231"/>
      <c r="AU433" s="231"/>
      <c r="AV433" s="231"/>
      <c r="AW433" s="231"/>
      <c r="AX433" s="231"/>
    </row>
    <row r="434" spans="1:50" ht="30" customHeight="1" x14ac:dyDescent="0.15">
      <c r="A434" s="232">
        <v>15</v>
      </c>
      <c r="B434" s="232">
        <v>1</v>
      </c>
      <c r="C434" s="268" t="s">
        <v>580</v>
      </c>
      <c r="D434" s="251"/>
      <c r="E434" s="251"/>
      <c r="F434" s="251"/>
      <c r="G434" s="251"/>
      <c r="H434" s="251"/>
      <c r="I434" s="251"/>
      <c r="J434" s="235">
        <v>8000020130001</v>
      </c>
      <c r="K434" s="236"/>
      <c r="L434" s="236"/>
      <c r="M434" s="236"/>
      <c r="N434" s="236"/>
      <c r="O434" s="236"/>
      <c r="P434" s="269" t="s">
        <v>581</v>
      </c>
      <c r="Q434" s="237"/>
      <c r="R434" s="237"/>
      <c r="S434" s="237"/>
      <c r="T434" s="237"/>
      <c r="U434" s="237"/>
      <c r="V434" s="237"/>
      <c r="W434" s="237"/>
      <c r="X434" s="237"/>
      <c r="Y434" s="238">
        <v>0.7</v>
      </c>
      <c r="Z434" s="239"/>
      <c r="AA434" s="239"/>
      <c r="AB434" s="240"/>
      <c r="AC434" s="225" t="s">
        <v>255</v>
      </c>
      <c r="AD434" s="225"/>
      <c r="AE434" s="225"/>
      <c r="AF434" s="225"/>
      <c r="AG434" s="225"/>
      <c r="AH434" s="226" t="s">
        <v>540</v>
      </c>
      <c r="AI434" s="227"/>
      <c r="AJ434" s="227"/>
      <c r="AK434" s="227"/>
      <c r="AL434" s="228" t="s">
        <v>535</v>
      </c>
      <c r="AM434" s="229"/>
      <c r="AN434" s="229"/>
      <c r="AO434" s="230"/>
      <c r="AP434" s="231"/>
      <c r="AQ434" s="231"/>
      <c r="AR434" s="231"/>
      <c r="AS434" s="231"/>
      <c r="AT434" s="231"/>
      <c r="AU434" s="231"/>
      <c r="AV434" s="231"/>
      <c r="AW434" s="231"/>
      <c r="AX434" s="231"/>
    </row>
    <row r="435" spans="1:50" ht="30" customHeight="1" x14ac:dyDescent="0.15">
      <c r="A435" s="232">
        <v>16</v>
      </c>
      <c r="B435" s="232">
        <v>1</v>
      </c>
      <c r="C435" s="268" t="s">
        <v>697</v>
      </c>
      <c r="D435" s="251"/>
      <c r="E435" s="251"/>
      <c r="F435" s="251"/>
      <c r="G435" s="251"/>
      <c r="H435" s="251"/>
      <c r="I435" s="251"/>
      <c r="J435" s="235">
        <v>1011001022683</v>
      </c>
      <c r="K435" s="236"/>
      <c r="L435" s="236"/>
      <c r="M435" s="236"/>
      <c r="N435" s="236"/>
      <c r="O435" s="236"/>
      <c r="P435" s="269" t="s">
        <v>550</v>
      </c>
      <c r="Q435" s="237"/>
      <c r="R435" s="237"/>
      <c r="S435" s="237"/>
      <c r="T435" s="237"/>
      <c r="U435" s="237"/>
      <c r="V435" s="237"/>
      <c r="W435" s="237"/>
      <c r="X435" s="237"/>
      <c r="Y435" s="238">
        <v>0.5</v>
      </c>
      <c r="Z435" s="239"/>
      <c r="AA435" s="239"/>
      <c r="AB435" s="240"/>
      <c r="AC435" s="225" t="s">
        <v>255</v>
      </c>
      <c r="AD435" s="225"/>
      <c r="AE435" s="225"/>
      <c r="AF435" s="225"/>
      <c r="AG435" s="225"/>
      <c r="AH435" s="226" t="s">
        <v>350</v>
      </c>
      <c r="AI435" s="227"/>
      <c r="AJ435" s="227"/>
      <c r="AK435" s="227"/>
      <c r="AL435" s="228" t="s">
        <v>535</v>
      </c>
      <c r="AM435" s="229"/>
      <c r="AN435" s="229"/>
      <c r="AO435" s="230"/>
      <c r="AP435" s="231"/>
      <c r="AQ435" s="231"/>
      <c r="AR435" s="231"/>
      <c r="AS435" s="231"/>
      <c r="AT435" s="231"/>
      <c r="AU435" s="231"/>
      <c r="AV435" s="231"/>
      <c r="AW435" s="231"/>
      <c r="AX435" s="231"/>
    </row>
    <row r="436" spans="1:50" ht="30" customHeight="1" x14ac:dyDescent="0.15">
      <c r="A436" s="232">
        <v>17</v>
      </c>
      <c r="B436" s="232">
        <v>1</v>
      </c>
      <c r="C436" s="268" t="s">
        <v>697</v>
      </c>
      <c r="D436" s="251"/>
      <c r="E436" s="251"/>
      <c r="F436" s="251"/>
      <c r="G436" s="251"/>
      <c r="H436" s="251"/>
      <c r="I436" s="251"/>
      <c r="J436" s="235">
        <v>1011001022683</v>
      </c>
      <c r="K436" s="236"/>
      <c r="L436" s="236"/>
      <c r="M436" s="236"/>
      <c r="N436" s="236"/>
      <c r="O436" s="236"/>
      <c r="P436" s="259" t="s">
        <v>549</v>
      </c>
      <c r="Q436" s="260"/>
      <c r="R436" s="260"/>
      <c r="S436" s="260"/>
      <c r="T436" s="260"/>
      <c r="U436" s="260"/>
      <c r="V436" s="260"/>
      <c r="W436" s="260"/>
      <c r="X436" s="261"/>
      <c r="Y436" s="238">
        <v>0.2</v>
      </c>
      <c r="Z436" s="239"/>
      <c r="AA436" s="239"/>
      <c r="AB436" s="240"/>
      <c r="AC436" s="262" t="s">
        <v>255</v>
      </c>
      <c r="AD436" s="263"/>
      <c r="AE436" s="263"/>
      <c r="AF436" s="263"/>
      <c r="AG436" s="264"/>
      <c r="AH436" s="265" t="s">
        <v>350</v>
      </c>
      <c r="AI436" s="266"/>
      <c r="AJ436" s="266"/>
      <c r="AK436" s="267"/>
      <c r="AL436" s="228" t="s">
        <v>535</v>
      </c>
      <c r="AM436" s="229"/>
      <c r="AN436" s="229"/>
      <c r="AO436" s="230"/>
      <c r="AP436" s="231"/>
      <c r="AQ436" s="231"/>
      <c r="AR436" s="231"/>
      <c r="AS436" s="231"/>
      <c r="AT436" s="231"/>
      <c r="AU436" s="231"/>
      <c r="AV436" s="231"/>
      <c r="AW436" s="231"/>
      <c r="AX436" s="231"/>
    </row>
    <row r="437" spans="1:50" ht="30" customHeight="1" x14ac:dyDescent="0.15">
      <c r="A437" s="232">
        <v>18</v>
      </c>
      <c r="B437" s="232">
        <v>1</v>
      </c>
      <c r="C437" s="268" t="s">
        <v>697</v>
      </c>
      <c r="D437" s="251"/>
      <c r="E437" s="251"/>
      <c r="F437" s="251"/>
      <c r="G437" s="251"/>
      <c r="H437" s="251"/>
      <c r="I437" s="251"/>
      <c r="J437" s="235">
        <v>1011001022683</v>
      </c>
      <c r="K437" s="236"/>
      <c r="L437" s="236"/>
      <c r="M437" s="236"/>
      <c r="N437" s="236"/>
      <c r="O437" s="236"/>
      <c r="P437" s="259" t="s">
        <v>551</v>
      </c>
      <c r="Q437" s="260"/>
      <c r="R437" s="260"/>
      <c r="S437" s="260"/>
      <c r="T437" s="260"/>
      <c r="U437" s="260"/>
      <c r="V437" s="260"/>
      <c r="W437" s="260"/>
      <c r="X437" s="261"/>
      <c r="Y437" s="238">
        <v>0.1</v>
      </c>
      <c r="Z437" s="239"/>
      <c r="AA437" s="239"/>
      <c r="AB437" s="240"/>
      <c r="AC437" s="262" t="s">
        <v>255</v>
      </c>
      <c r="AD437" s="263"/>
      <c r="AE437" s="263"/>
      <c r="AF437" s="263"/>
      <c r="AG437" s="264"/>
      <c r="AH437" s="265" t="s">
        <v>350</v>
      </c>
      <c r="AI437" s="266"/>
      <c r="AJ437" s="266"/>
      <c r="AK437" s="267"/>
      <c r="AL437" s="228" t="s">
        <v>535</v>
      </c>
      <c r="AM437" s="229"/>
      <c r="AN437" s="229"/>
      <c r="AO437" s="230"/>
      <c r="AP437" s="231"/>
      <c r="AQ437" s="231"/>
      <c r="AR437" s="231"/>
      <c r="AS437" s="231"/>
      <c r="AT437" s="231"/>
      <c r="AU437" s="231"/>
      <c r="AV437" s="231"/>
      <c r="AW437" s="231"/>
      <c r="AX437" s="231"/>
    </row>
    <row r="438" spans="1:50" ht="30" customHeight="1" x14ac:dyDescent="0.15">
      <c r="A438" s="232">
        <v>19</v>
      </c>
      <c r="B438" s="232">
        <v>1</v>
      </c>
      <c r="C438" s="253" t="s">
        <v>676</v>
      </c>
      <c r="D438" s="254"/>
      <c r="E438" s="254"/>
      <c r="F438" s="254"/>
      <c r="G438" s="254"/>
      <c r="H438" s="254"/>
      <c r="I438" s="255"/>
      <c r="J438" s="256">
        <v>5010001043117</v>
      </c>
      <c r="K438" s="257"/>
      <c r="L438" s="257"/>
      <c r="M438" s="257"/>
      <c r="N438" s="257"/>
      <c r="O438" s="258"/>
      <c r="P438" s="259" t="s">
        <v>556</v>
      </c>
      <c r="Q438" s="260"/>
      <c r="R438" s="260"/>
      <c r="S438" s="260"/>
      <c r="T438" s="260"/>
      <c r="U438" s="260"/>
      <c r="V438" s="260"/>
      <c r="W438" s="260"/>
      <c r="X438" s="261"/>
      <c r="Y438" s="238">
        <v>0.3</v>
      </c>
      <c r="Z438" s="239"/>
      <c r="AA438" s="239"/>
      <c r="AB438" s="240"/>
      <c r="AC438" s="262" t="s">
        <v>255</v>
      </c>
      <c r="AD438" s="263"/>
      <c r="AE438" s="263"/>
      <c r="AF438" s="263"/>
      <c r="AG438" s="264"/>
      <c r="AH438" s="265" t="s">
        <v>350</v>
      </c>
      <c r="AI438" s="266"/>
      <c r="AJ438" s="266"/>
      <c r="AK438" s="267"/>
      <c r="AL438" s="228" t="s">
        <v>535</v>
      </c>
      <c r="AM438" s="229"/>
      <c r="AN438" s="229"/>
      <c r="AO438" s="230"/>
      <c r="AP438" s="231"/>
      <c r="AQ438" s="231"/>
      <c r="AR438" s="231"/>
      <c r="AS438" s="231"/>
      <c r="AT438" s="231"/>
      <c r="AU438" s="231"/>
      <c r="AV438" s="231"/>
      <c r="AW438" s="231"/>
      <c r="AX438" s="231"/>
    </row>
    <row r="439" spans="1:50" ht="30" customHeight="1" x14ac:dyDescent="0.15">
      <c r="A439" s="232">
        <v>20</v>
      </c>
      <c r="B439" s="232">
        <v>1</v>
      </c>
      <c r="C439" s="253" t="s">
        <v>552</v>
      </c>
      <c r="D439" s="254"/>
      <c r="E439" s="254"/>
      <c r="F439" s="254"/>
      <c r="G439" s="254"/>
      <c r="H439" s="254"/>
      <c r="I439" s="255"/>
      <c r="J439" s="256">
        <v>5010001043117</v>
      </c>
      <c r="K439" s="257"/>
      <c r="L439" s="257"/>
      <c r="M439" s="257"/>
      <c r="N439" s="257"/>
      <c r="O439" s="258"/>
      <c r="P439" s="259" t="s">
        <v>553</v>
      </c>
      <c r="Q439" s="260"/>
      <c r="R439" s="260"/>
      <c r="S439" s="260"/>
      <c r="T439" s="260"/>
      <c r="U439" s="260"/>
      <c r="V439" s="260"/>
      <c r="W439" s="260"/>
      <c r="X439" s="261"/>
      <c r="Y439" s="238">
        <v>0.2</v>
      </c>
      <c r="Z439" s="239"/>
      <c r="AA439" s="239"/>
      <c r="AB439" s="240"/>
      <c r="AC439" s="262" t="s">
        <v>255</v>
      </c>
      <c r="AD439" s="263"/>
      <c r="AE439" s="263"/>
      <c r="AF439" s="263"/>
      <c r="AG439" s="264"/>
      <c r="AH439" s="265" t="s">
        <v>350</v>
      </c>
      <c r="AI439" s="266"/>
      <c r="AJ439" s="266"/>
      <c r="AK439" s="267"/>
      <c r="AL439" s="228" t="s">
        <v>535</v>
      </c>
      <c r="AM439" s="229"/>
      <c r="AN439" s="229"/>
      <c r="AO439" s="230"/>
      <c r="AP439" s="231"/>
      <c r="AQ439" s="231"/>
      <c r="AR439" s="231"/>
      <c r="AS439" s="231"/>
      <c r="AT439" s="231"/>
      <c r="AU439" s="231"/>
      <c r="AV439" s="231"/>
      <c r="AW439" s="231"/>
      <c r="AX439" s="231"/>
    </row>
    <row r="440" spans="1:50" ht="30" customHeight="1" x14ac:dyDescent="0.15">
      <c r="A440" s="232">
        <v>21</v>
      </c>
      <c r="B440" s="232">
        <v>1</v>
      </c>
      <c r="C440" s="253" t="s">
        <v>552</v>
      </c>
      <c r="D440" s="254"/>
      <c r="E440" s="254"/>
      <c r="F440" s="254"/>
      <c r="G440" s="254"/>
      <c r="H440" s="254"/>
      <c r="I440" s="255"/>
      <c r="J440" s="256">
        <v>5010001043117</v>
      </c>
      <c r="K440" s="257"/>
      <c r="L440" s="257"/>
      <c r="M440" s="257"/>
      <c r="N440" s="257"/>
      <c r="O440" s="258"/>
      <c r="P440" s="259" t="s">
        <v>554</v>
      </c>
      <c r="Q440" s="260"/>
      <c r="R440" s="260"/>
      <c r="S440" s="260"/>
      <c r="T440" s="260"/>
      <c r="U440" s="260"/>
      <c r="V440" s="260"/>
      <c r="W440" s="260"/>
      <c r="X440" s="261"/>
      <c r="Y440" s="238">
        <v>0.2</v>
      </c>
      <c r="Z440" s="239"/>
      <c r="AA440" s="239"/>
      <c r="AB440" s="240"/>
      <c r="AC440" s="262" t="s">
        <v>255</v>
      </c>
      <c r="AD440" s="263"/>
      <c r="AE440" s="263"/>
      <c r="AF440" s="263"/>
      <c r="AG440" s="264"/>
      <c r="AH440" s="265" t="s">
        <v>350</v>
      </c>
      <c r="AI440" s="266"/>
      <c r="AJ440" s="266"/>
      <c r="AK440" s="267"/>
      <c r="AL440" s="228" t="s">
        <v>535</v>
      </c>
      <c r="AM440" s="229"/>
      <c r="AN440" s="229"/>
      <c r="AO440" s="230"/>
      <c r="AP440" s="231"/>
      <c r="AQ440" s="231"/>
      <c r="AR440" s="231"/>
      <c r="AS440" s="231"/>
      <c r="AT440" s="231"/>
      <c r="AU440" s="231"/>
      <c r="AV440" s="231"/>
      <c r="AW440" s="231"/>
      <c r="AX440" s="231"/>
    </row>
    <row r="441" spans="1:50" ht="30" customHeight="1" x14ac:dyDescent="0.15">
      <c r="A441" s="232">
        <v>22</v>
      </c>
      <c r="B441" s="232">
        <v>1</v>
      </c>
      <c r="C441" s="253" t="s">
        <v>552</v>
      </c>
      <c r="D441" s="254"/>
      <c r="E441" s="254"/>
      <c r="F441" s="254"/>
      <c r="G441" s="254"/>
      <c r="H441" s="254"/>
      <c r="I441" s="255"/>
      <c r="J441" s="256">
        <v>5010001043117</v>
      </c>
      <c r="K441" s="257"/>
      <c r="L441" s="257"/>
      <c r="M441" s="257"/>
      <c r="N441" s="257"/>
      <c r="O441" s="258"/>
      <c r="P441" s="259" t="s">
        <v>555</v>
      </c>
      <c r="Q441" s="260"/>
      <c r="R441" s="260"/>
      <c r="S441" s="260"/>
      <c r="T441" s="260"/>
      <c r="U441" s="260"/>
      <c r="V441" s="260"/>
      <c r="W441" s="260"/>
      <c r="X441" s="261"/>
      <c r="Y441" s="238">
        <v>0.1</v>
      </c>
      <c r="Z441" s="239"/>
      <c r="AA441" s="239"/>
      <c r="AB441" s="240"/>
      <c r="AC441" s="262" t="s">
        <v>255</v>
      </c>
      <c r="AD441" s="263"/>
      <c r="AE441" s="263"/>
      <c r="AF441" s="263"/>
      <c r="AG441" s="264"/>
      <c r="AH441" s="265" t="s">
        <v>350</v>
      </c>
      <c r="AI441" s="266"/>
      <c r="AJ441" s="266"/>
      <c r="AK441" s="267"/>
      <c r="AL441" s="228" t="s">
        <v>535</v>
      </c>
      <c r="AM441" s="229"/>
      <c r="AN441" s="229"/>
      <c r="AO441" s="230"/>
      <c r="AP441" s="231"/>
      <c r="AQ441" s="231"/>
      <c r="AR441" s="231"/>
      <c r="AS441" s="231"/>
      <c r="AT441" s="231"/>
      <c r="AU441" s="231"/>
      <c r="AV441" s="231"/>
      <c r="AW441" s="231"/>
      <c r="AX441" s="231"/>
    </row>
    <row r="442" spans="1:50" ht="30" customHeight="1" x14ac:dyDescent="0.15">
      <c r="A442" s="232">
        <v>23</v>
      </c>
      <c r="B442" s="232">
        <v>1</v>
      </c>
      <c r="C442" s="253" t="s">
        <v>677</v>
      </c>
      <c r="D442" s="254"/>
      <c r="E442" s="254"/>
      <c r="F442" s="254"/>
      <c r="G442" s="254"/>
      <c r="H442" s="254"/>
      <c r="I442" s="255"/>
      <c r="J442" s="256">
        <v>8010001032991</v>
      </c>
      <c r="K442" s="257"/>
      <c r="L442" s="257"/>
      <c r="M442" s="257"/>
      <c r="N442" s="257"/>
      <c r="O442" s="258"/>
      <c r="P442" s="259" t="s">
        <v>557</v>
      </c>
      <c r="Q442" s="260"/>
      <c r="R442" s="260"/>
      <c r="S442" s="260"/>
      <c r="T442" s="260"/>
      <c r="U442" s="260"/>
      <c r="V442" s="260"/>
      <c r="W442" s="260"/>
      <c r="X442" s="261"/>
      <c r="Y442" s="238">
        <v>0.3</v>
      </c>
      <c r="Z442" s="239"/>
      <c r="AA442" s="239"/>
      <c r="AB442" s="240"/>
      <c r="AC442" s="262" t="s">
        <v>255</v>
      </c>
      <c r="AD442" s="263"/>
      <c r="AE442" s="263"/>
      <c r="AF442" s="263"/>
      <c r="AG442" s="264"/>
      <c r="AH442" s="265" t="s">
        <v>350</v>
      </c>
      <c r="AI442" s="266"/>
      <c r="AJ442" s="266"/>
      <c r="AK442" s="267"/>
      <c r="AL442" s="228" t="s">
        <v>535</v>
      </c>
      <c r="AM442" s="229"/>
      <c r="AN442" s="229"/>
      <c r="AO442" s="230"/>
      <c r="AP442" s="231"/>
      <c r="AQ442" s="231"/>
      <c r="AR442" s="231"/>
      <c r="AS442" s="231"/>
      <c r="AT442" s="231"/>
      <c r="AU442" s="231"/>
      <c r="AV442" s="231"/>
      <c r="AW442" s="231"/>
      <c r="AX442" s="231"/>
    </row>
    <row r="443" spans="1:50" ht="30" customHeight="1" x14ac:dyDescent="0.15">
      <c r="A443" s="232">
        <v>24</v>
      </c>
      <c r="B443" s="232">
        <v>1</v>
      </c>
      <c r="C443" s="253" t="s">
        <v>678</v>
      </c>
      <c r="D443" s="254"/>
      <c r="E443" s="254"/>
      <c r="F443" s="254"/>
      <c r="G443" s="254"/>
      <c r="H443" s="254"/>
      <c r="I443" s="255"/>
      <c r="J443" s="256">
        <v>6012401022319</v>
      </c>
      <c r="K443" s="257"/>
      <c r="L443" s="257"/>
      <c r="M443" s="257"/>
      <c r="N443" s="257"/>
      <c r="O443" s="258"/>
      <c r="P443" s="259" t="s">
        <v>559</v>
      </c>
      <c r="Q443" s="260"/>
      <c r="R443" s="260"/>
      <c r="S443" s="260"/>
      <c r="T443" s="260"/>
      <c r="U443" s="260"/>
      <c r="V443" s="260"/>
      <c r="W443" s="260"/>
      <c r="X443" s="261"/>
      <c r="Y443" s="238">
        <v>0.2</v>
      </c>
      <c r="Z443" s="239"/>
      <c r="AA443" s="239"/>
      <c r="AB443" s="240"/>
      <c r="AC443" s="262" t="s">
        <v>255</v>
      </c>
      <c r="AD443" s="263"/>
      <c r="AE443" s="263"/>
      <c r="AF443" s="263"/>
      <c r="AG443" s="264"/>
      <c r="AH443" s="265" t="s">
        <v>350</v>
      </c>
      <c r="AI443" s="266"/>
      <c r="AJ443" s="266"/>
      <c r="AK443" s="267"/>
      <c r="AL443" s="228" t="s">
        <v>535</v>
      </c>
      <c r="AM443" s="229"/>
      <c r="AN443" s="229"/>
      <c r="AO443" s="230"/>
      <c r="AP443" s="231"/>
      <c r="AQ443" s="231"/>
      <c r="AR443" s="231"/>
      <c r="AS443" s="231"/>
      <c r="AT443" s="231"/>
      <c r="AU443" s="231"/>
      <c r="AV443" s="231"/>
      <c r="AW443" s="231"/>
      <c r="AX443" s="231"/>
    </row>
    <row r="444" spans="1:50" s="6" customFormat="1" ht="30" customHeight="1" x14ac:dyDescent="0.15">
      <c r="A444" s="232">
        <v>25</v>
      </c>
      <c r="B444" s="232">
        <v>1</v>
      </c>
      <c r="C444" s="253" t="s">
        <v>558</v>
      </c>
      <c r="D444" s="254"/>
      <c r="E444" s="254"/>
      <c r="F444" s="254"/>
      <c r="G444" s="254"/>
      <c r="H444" s="254"/>
      <c r="I444" s="255"/>
      <c r="J444" s="256">
        <v>6012401022319</v>
      </c>
      <c r="K444" s="257"/>
      <c r="L444" s="257"/>
      <c r="M444" s="257"/>
      <c r="N444" s="257"/>
      <c r="O444" s="258"/>
      <c r="P444" s="259" t="s">
        <v>560</v>
      </c>
      <c r="Q444" s="260"/>
      <c r="R444" s="260"/>
      <c r="S444" s="260"/>
      <c r="T444" s="260"/>
      <c r="U444" s="260"/>
      <c r="V444" s="260"/>
      <c r="W444" s="260"/>
      <c r="X444" s="261"/>
      <c r="Y444" s="238">
        <v>0.1</v>
      </c>
      <c r="Z444" s="239"/>
      <c r="AA444" s="239"/>
      <c r="AB444" s="240"/>
      <c r="AC444" s="262" t="s">
        <v>255</v>
      </c>
      <c r="AD444" s="263"/>
      <c r="AE444" s="263"/>
      <c r="AF444" s="263"/>
      <c r="AG444" s="264"/>
      <c r="AH444" s="265" t="s">
        <v>350</v>
      </c>
      <c r="AI444" s="266"/>
      <c r="AJ444" s="266"/>
      <c r="AK444" s="267"/>
      <c r="AL444" s="228" t="s">
        <v>700</v>
      </c>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3"/>
      <c r="D445" s="254"/>
      <c r="E445" s="254"/>
      <c r="F445" s="254"/>
      <c r="G445" s="254"/>
      <c r="H445" s="254"/>
      <c r="I445" s="255"/>
      <c r="J445" s="256"/>
      <c r="K445" s="257"/>
      <c r="L445" s="257"/>
      <c r="M445" s="257"/>
      <c r="N445" s="257"/>
      <c r="O445" s="258"/>
      <c r="P445" s="259"/>
      <c r="Q445" s="260"/>
      <c r="R445" s="260"/>
      <c r="S445" s="260"/>
      <c r="T445" s="260"/>
      <c r="U445" s="260"/>
      <c r="V445" s="260"/>
      <c r="W445" s="260"/>
      <c r="X445" s="261"/>
      <c r="Y445" s="238"/>
      <c r="Z445" s="239"/>
      <c r="AA445" s="239"/>
      <c r="AB445" s="240"/>
      <c r="AC445" s="262"/>
      <c r="AD445" s="263"/>
      <c r="AE445" s="263"/>
      <c r="AF445" s="263"/>
      <c r="AG445" s="264"/>
      <c r="AH445" s="265"/>
      <c r="AI445" s="266"/>
      <c r="AJ445" s="266"/>
      <c r="AK445" s="26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70"/>
      <c r="D446" s="271"/>
      <c r="E446" s="271"/>
      <c r="F446" s="271"/>
      <c r="G446" s="271"/>
      <c r="H446" s="271"/>
      <c r="I446" s="272"/>
      <c r="J446" s="256"/>
      <c r="K446" s="257"/>
      <c r="L446" s="257"/>
      <c r="M446" s="257"/>
      <c r="N446" s="257"/>
      <c r="O446" s="258"/>
      <c r="P446" s="273"/>
      <c r="Q446" s="274"/>
      <c r="R446" s="274"/>
      <c r="S446" s="274"/>
      <c r="T446" s="274"/>
      <c r="U446" s="274"/>
      <c r="V446" s="274"/>
      <c r="W446" s="274"/>
      <c r="X446" s="275"/>
      <c r="Y446" s="238"/>
      <c r="Z446" s="239"/>
      <c r="AA446" s="239"/>
      <c r="AB446" s="240"/>
      <c r="AC446" s="262"/>
      <c r="AD446" s="263"/>
      <c r="AE446" s="263"/>
      <c r="AF446" s="263"/>
      <c r="AG446" s="264"/>
      <c r="AH446" s="265"/>
      <c r="AI446" s="266"/>
      <c r="AJ446" s="266"/>
      <c r="AK446" s="26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83</v>
      </c>
      <c r="D452" s="244"/>
      <c r="E452" s="244"/>
      <c r="F452" s="244"/>
      <c r="G452" s="244"/>
      <c r="H452" s="244"/>
      <c r="I452" s="244"/>
      <c r="J452" s="242" t="s">
        <v>64</v>
      </c>
      <c r="K452" s="242"/>
      <c r="L452" s="242"/>
      <c r="M452" s="242"/>
      <c r="N452" s="242"/>
      <c r="O452" s="242"/>
      <c r="P452" s="243" t="s">
        <v>84</v>
      </c>
      <c r="Q452" s="243"/>
      <c r="R452" s="243"/>
      <c r="S452" s="243"/>
      <c r="T452" s="243"/>
      <c r="U452" s="243"/>
      <c r="V452" s="243"/>
      <c r="W452" s="243"/>
      <c r="X452" s="243"/>
      <c r="Y452" s="243" t="s">
        <v>85</v>
      </c>
      <c r="Z452" s="244"/>
      <c r="AA452" s="244"/>
      <c r="AB452" s="244"/>
      <c r="AC452" s="242" t="s">
        <v>214</v>
      </c>
      <c r="AD452" s="242"/>
      <c r="AE452" s="242"/>
      <c r="AF452" s="242"/>
      <c r="AG452" s="242"/>
      <c r="AH452" s="243" t="s">
        <v>63</v>
      </c>
      <c r="AI452" s="244"/>
      <c r="AJ452" s="244"/>
      <c r="AK452" s="244"/>
      <c r="AL452" s="244" t="s">
        <v>16</v>
      </c>
      <c r="AM452" s="244"/>
      <c r="AN452" s="244"/>
      <c r="AO452" s="252"/>
      <c r="AP452" s="246" t="s">
        <v>220</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68"/>
      <c r="D454" s="251"/>
      <c r="E454" s="251"/>
      <c r="F454" s="251"/>
      <c r="G454" s="251"/>
      <c r="H454" s="251"/>
      <c r="I454" s="251"/>
      <c r="J454" s="235"/>
      <c r="K454" s="236"/>
      <c r="L454" s="236"/>
      <c r="M454" s="236"/>
      <c r="N454" s="236"/>
      <c r="O454" s="236"/>
      <c r="P454" s="269"/>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3"/>
      <c r="D455" s="254"/>
      <c r="E455" s="254"/>
      <c r="F455" s="254"/>
      <c r="G455" s="254"/>
      <c r="H455" s="254"/>
      <c r="I455" s="255"/>
      <c r="J455" s="256"/>
      <c r="K455" s="257"/>
      <c r="L455" s="257"/>
      <c r="M455" s="257"/>
      <c r="N455" s="257"/>
      <c r="O455" s="258"/>
      <c r="P455" s="259"/>
      <c r="Q455" s="260"/>
      <c r="R455" s="260"/>
      <c r="S455" s="260"/>
      <c r="T455" s="260"/>
      <c r="U455" s="260"/>
      <c r="V455" s="260"/>
      <c r="W455" s="260"/>
      <c r="X455" s="261"/>
      <c r="Y455" s="238"/>
      <c r="Z455" s="239"/>
      <c r="AA455" s="239"/>
      <c r="AB455" s="240"/>
      <c r="AC455" s="262"/>
      <c r="AD455" s="263"/>
      <c r="AE455" s="263"/>
      <c r="AF455" s="263"/>
      <c r="AG455" s="264"/>
      <c r="AH455" s="265"/>
      <c r="AI455" s="266"/>
      <c r="AJ455" s="266"/>
      <c r="AK455" s="26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3"/>
      <c r="D456" s="254"/>
      <c r="E456" s="254"/>
      <c r="F456" s="254"/>
      <c r="G456" s="254"/>
      <c r="H456" s="254"/>
      <c r="I456" s="255"/>
      <c r="J456" s="256"/>
      <c r="K456" s="257"/>
      <c r="L456" s="257"/>
      <c r="M456" s="257"/>
      <c r="N456" s="257"/>
      <c r="O456" s="258"/>
      <c r="P456" s="259"/>
      <c r="Q456" s="260"/>
      <c r="R456" s="260"/>
      <c r="S456" s="260"/>
      <c r="T456" s="260"/>
      <c r="U456" s="260"/>
      <c r="V456" s="260"/>
      <c r="W456" s="260"/>
      <c r="X456" s="261"/>
      <c r="Y456" s="238"/>
      <c r="Z456" s="239"/>
      <c r="AA456" s="239"/>
      <c r="AB456" s="240"/>
      <c r="AC456" s="262"/>
      <c r="AD456" s="263"/>
      <c r="AE456" s="263"/>
      <c r="AF456" s="263"/>
      <c r="AG456" s="264"/>
      <c r="AH456" s="265"/>
      <c r="AI456" s="266"/>
      <c r="AJ456" s="266"/>
      <c r="AK456" s="26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3"/>
      <c r="D457" s="254"/>
      <c r="E457" s="254"/>
      <c r="F457" s="254"/>
      <c r="G457" s="254"/>
      <c r="H457" s="254"/>
      <c r="I457" s="255"/>
      <c r="J457" s="256"/>
      <c r="K457" s="257"/>
      <c r="L457" s="257"/>
      <c r="M457" s="257"/>
      <c r="N457" s="257"/>
      <c r="O457" s="258"/>
      <c r="P457" s="259"/>
      <c r="Q457" s="260"/>
      <c r="R457" s="260"/>
      <c r="S457" s="260"/>
      <c r="T457" s="260"/>
      <c r="U457" s="260"/>
      <c r="V457" s="260"/>
      <c r="W457" s="260"/>
      <c r="X457" s="261"/>
      <c r="Y457" s="238"/>
      <c r="Z457" s="239"/>
      <c r="AA457" s="239"/>
      <c r="AB457" s="240"/>
      <c r="AC457" s="262"/>
      <c r="AD457" s="263"/>
      <c r="AE457" s="263"/>
      <c r="AF457" s="263"/>
      <c r="AG457" s="264"/>
      <c r="AH457" s="265"/>
      <c r="AI457" s="266"/>
      <c r="AJ457" s="266"/>
      <c r="AK457" s="26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3"/>
      <c r="D458" s="254"/>
      <c r="E458" s="254"/>
      <c r="F458" s="254"/>
      <c r="G458" s="254"/>
      <c r="H458" s="254"/>
      <c r="I458" s="255"/>
      <c r="J458" s="256"/>
      <c r="K458" s="257"/>
      <c r="L458" s="257"/>
      <c r="M458" s="257"/>
      <c r="N458" s="257"/>
      <c r="O458" s="258"/>
      <c r="P458" s="259"/>
      <c r="Q458" s="260"/>
      <c r="R458" s="260"/>
      <c r="S458" s="260"/>
      <c r="T458" s="260"/>
      <c r="U458" s="260"/>
      <c r="V458" s="260"/>
      <c r="W458" s="260"/>
      <c r="X458" s="261"/>
      <c r="Y458" s="238"/>
      <c r="Z458" s="239"/>
      <c r="AA458" s="239"/>
      <c r="AB458" s="240"/>
      <c r="AC458" s="262"/>
      <c r="AD458" s="263"/>
      <c r="AE458" s="263"/>
      <c r="AF458" s="263"/>
      <c r="AG458" s="264"/>
      <c r="AH458" s="265"/>
      <c r="AI458" s="266"/>
      <c r="AJ458" s="266"/>
      <c r="AK458" s="26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3"/>
      <c r="D459" s="254"/>
      <c r="E459" s="254"/>
      <c r="F459" s="254"/>
      <c r="G459" s="254"/>
      <c r="H459" s="254"/>
      <c r="I459" s="255"/>
      <c r="J459" s="256"/>
      <c r="K459" s="257"/>
      <c r="L459" s="257"/>
      <c r="M459" s="257"/>
      <c r="N459" s="257"/>
      <c r="O459" s="258"/>
      <c r="P459" s="259"/>
      <c r="Q459" s="260"/>
      <c r="R459" s="260"/>
      <c r="S459" s="260"/>
      <c r="T459" s="260"/>
      <c r="U459" s="260"/>
      <c r="V459" s="260"/>
      <c r="W459" s="260"/>
      <c r="X459" s="261"/>
      <c r="Y459" s="238"/>
      <c r="Z459" s="239"/>
      <c r="AA459" s="239"/>
      <c r="AB459" s="240"/>
      <c r="AC459" s="262"/>
      <c r="AD459" s="263"/>
      <c r="AE459" s="263"/>
      <c r="AF459" s="263"/>
      <c r="AG459" s="264"/>
      <c r="AH459" s="265"/>
      <c r="AI459" s="266"/>
      <c r="AJ459" s="266"/>
      <c r="AK459" s="26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3"/>
      <c r="D460" s="254"/>
      <c r="E460" s="254"/>
      <c r="F460" s="254"/>
      <c r="G460" s="254"/>
      <c r="H460" s="254"/>
      <c r="I460" s="255"/>
      <c r="J460" s="256"/>
      <c r="K460" s="257"/>
      <c r="L460" s="257"/>
      <c r="M460" s="257"/>
      <c r="N460" s="257"/>
      <c r="O460" s="258"/>
      <c r="P460" s="259"/>
      <c r="Q460" s="260"/>
      <c r="R460" s="260"/>
      <c r="S460" s="260"/>
      <c r="T460" s="260"/>
      <c r="U460" s="260"/>
      <c r="V460" s="260"/>
      <c r="W460" s="260"/>
      <c r="X460" s="261"/>
      <c r="Y460" s="238"/>
      <c r="Z460" s="239"/>
      <c r="AA460" s="239"/>
      <c r="AB460" s="240"/>
      <c r="AC460" s="262"/>
      <c r="AD460" s="263"/>
      <c r="AE460" s="263"/>
      <c r="AF460" s="263"/>
      <c r="AG460" s="264"/>
      <c r="AH460" s="265"/>
      <c r="AI460" s="266"/>
      <c r="AJ460" s="266"/>
      <c r="AK460" s="26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3"/>
      <c r="D461" s="254"/>
      <c r="E461" s="254"/>
      <c r="F461" s="254"/>
      <c r="G461" s="254"/>
      <c r="H461" s="254"/>
      <c r="I461" s="255"/>
      <c r="J461" s="256"/>
      <c r="K461" s="257"/>
      <c r="L461" s="257"/>
      <c r="M461" s="257"/>
      <c r="N461" s="257"/>
      <c r="O461" s="258"/>
      <c r="P461" s="259"/>
      <c r="Q461" s="260"/>
      <c r="R461" s="260"/>
      <c r="S461" s="260"/>
      <c r="T461" s="260"/>
      <c r="U461" s="260"/>
      <c r="V461" s="260"/>
      <c r="W461" s="260"/>
      <c r="X461" s="261"/>
      <c r="Y461" s="238"/>
      <c r="Z461" s="239"/>
      <c r="AA461" s="239"/>
      <c r="AB461" s="240"/>
      <c r="AC461" s="262"/>
      <c r="AD461" s="263"/>
      <c r="AE461" s="263"/>
      <c r="AF461" s="263"/>
      <c r="AG461" s="264"/>
      <c r="AH461" s="265"/>
      <c r="AI461" s="266"/>
      <c r="AJ461" s="266"/>
      <c r="AK461" s="26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3"/>
      <c r="D462" s="254"/>
      <c r="E462" s="254"/>
      <c r="F462" s="254"/>
      <c r="G462" s="254"/>
      <c r="H462" s="254"/>
      <c r="I462" s="255"/>
      <c r="J462" s="256"/>
      <c r="K462" s="257"/>
      <c r="L462" s="257"/>
      <c r="M462" s="257"/>
      <c r="N462" s="257"/>
      <c r="O462" s="258"/>
      <c r="P462" s="259"/>
      <c r="Q462" s="260"/>
      <c r="R462" s="260"/>
      <c r="S462" s="260"/>
      <c r="T462" s="260"/>
      <c r="U462" s="260"/>
      <c r="V462" s="260"/>
      <c r="W462" s="260"/>
      <c r="X462" s="261"/>
      <c r="Y462" s="238"/>
      <c r="Z462" s="239"/>
      <c r="AA462" s="239"/>
      <c r="AB462" s="240"/>
      <c r="AC462" s="262"/>
      <c r="AD462" s="263"/>
      <c r="AE462" s="263"/>
      <c r="AF462" s="263"/>
      <c r="AG462" s="264"/>
      <c r="AH462" s="265"/>
      <c r="AI462" s="266"/>
      <c r="AJ462" s="266"/>
      <c r="AK462" s="26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3"/>
      <c r="D463" s="254"/>
      <c r="E463" s="254"/>
      <c r="F463" s="254"/>
      <c r="G463" s="254"/>
      <c r="H463" s="254"/>
      <c r="I463" s="255"/>
      <c r="J463" s="256"/>
      <c r="K463" s="257"/>
      <c r="L463" s="257"/>
      <c r="M463" s="257"/>
      <c r="N463" s="257"/>
      <c r="O463" s="258"/>
      <c r="P463" s="259"/>
      <c r="Q463" s="260"/>
      <c r="R463" s="260"/>
      <c r="S463" s="260"/>
      <c r="T463" s="260"/>
      <c r="U463" s="260"/>
      <c r="V463" s="260"/>
      <c r="W463" s="260"/>
      <c r="X463" s="261"/>
      <c r="Y463" s="238"/>
      <c r="Z463" s="239"/>
      <c r="AA463" s="239"/>
      <c r="AB463" s="240"/>
      <c r="AC463" s="262"/>
      <c r="AD463" s="263"/>
      <c r="AE463" s="263"/>
      <c r="AF463" s="263"/>
      <c r="AG463" s="264"/>
      <c r="AH463" s="265"/>
      <c r="AI463" s="266"/>
      <c r="AJ463" s="266"/>
      <c r="AK463" s="26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3"/>
      <c r="D464" s="254"/>
      <c r="E464" s="254"/>
      <c r="F464" s="254"/>
      <c r="G464" s="254"/>
      <c r="H464" s="254"/>
      <c r="I464" s="255"/>
      <c r="J464" s="256"/>
      <c r="K464" s="257"/>
      <c r="L464" s="257"/>
      <c r="M464" s="257"/>
      <c r="N464" s="257"/>
      <c r="O464" s="258"/>
      <c r="P464" s="259"/>
      <c r="Q464" s="260"/>
      <c r="R464" s="260"/>
      <c r="S464" s="260"/>
      <c r="T464" s="260"/>
      <c r="U464" s="260"/>
      <c r="V464" s="260"/>
      <c r="W464" s="260"/>
      <c r="X464" s="261"/>
      <c r="Y464" s="238"/>
      <c r="Z464" s="239"/>
      <c r="AA464" s="239"/>
      <c r="AB464" s="240"/>
      <c r="AC464" s="262"/>
      <c r="AD464" s="263"/>
      <c r="AE464" s="263"/>
      <c r="AF464" s="263"/>
      <c r="AG464" s="264"/>
      <c r="AH464" s="265"/>
      <c r="AI464" s="266"/>
      <c r="AJ464" s="266"/>
      <c r="AK464" s="26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83</v>
      </c>
      <c r="D485" s="244"/>
      <c r="E485" s="244"/>
      <c r="F485" s="244"/>
      <c r="G485" s="244"/>
      <c r="H485" s="244"/>
      <c r="I485" s="244"/>
      <c r="J485" s="242" t="s">
        <v>64</v>
      </c>
      <c r="K485" s="242"/>
      <c r="L485" s="242"/>
      <c r="M485" s="242"/>
      <c r="N485" s="242"/>
      <c r="O485" s="242"/>
      <c r="P485" s="243" t="s">
        <v>84</v>
      </c>
      <c r="Q485" s="243"/>
      <c r="R485" s="243"/>
      <c r="S485" s="243"/>
      <c r="T485" s="243"/>
      <c r="U485" s="243"/>
      <c r="V485" s="243"/>
      <c r="W485" s="243"/>
      <c r="X485" s="243"/>
      <c r="Y485" s="243" t="s">
        <v>85</v>
      </c>
      <c r="Z485" s="244"/>
      <c r="AA485" s="244"/>
      <c r="AB485" s="244"/>
      <c r="AC485" s="242" t="s">
        <v>214</v>
      </c>
      <c r="AD485" s="242"/>
      <c r="AE485" s="242"/>
      <c r="AF485" s="242"/>
      <c r="AG485" s="242"/>
      <c r="AH485" s="243" t="s">
        <v>63</v>
      </c>
      <c r="AI485" s="244"/>
      <c r="AJ485" s="244"/>
      <c r="AK485" s="244"/>
      <c r="AL485" s="244" t="s">
        <v>16</v>
      </c>
      <c r="AM485" s="244"/>
      <c r="AN485" s="244"/>
      <c r="AO485" s="252"/>
      <c r="AP485" s="246" t="s">
        <v>220</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93</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23" t="s">
        <v>221</v>
      </c>
      <c r="AM516" s="724"/>
      <c r="AN516" s="724"/>
      <c r="AO516" s="65" t="s">
        <v>216</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2"/>
      <c r="B519" s="232"/>
      <c r="C519" s="242" t="s">
        <v>95</v>
      </c>
      <c r="D519" s="250"/>
      <c r="E519" s="242" t="s">
        <v>96</v>
      </c>
      <c r="F519" s="250"/>
      <c r="G519" s="250"/>
      <c r="H519" s="250"/>
      <c r="I519" s="250"/>
      <c r="J519" s="242" t="s">
        <v>64</v>
      </c>
      <c r="K519" s="242"/>
      <c r="L519" s="242"/>
      <c r="M519" s="242"/>
      <c r="N519" s="242"/>
      <c r="O519" s="242"/>
      <c r="P519" s="243" t="s">
        <v>84</v>
      </c>
      <c r="Q519" s="243"/>
      <c r="R519" s="243"/>
      <c r="S519" s="243"/>
      <c r="T519" s="243"/>
      <c r="U519" s="243"/>
      <c r="V519" s="243"/>
      <c r="W519" s="243"/>
      <c r="X519" s="243"/>
      <c r="Y519" s="242" t="s">
        <v>97</v>
      </c>
      <c r="Z519" s="250"/>
      <c r="AA519" s="250"/>
      <c r="AB519" s="250"/>
      <c r="AC519" s="242" t="s">
        <v>62</v>
      </c>
      <c r="AD519" s="242"/>
      <c r="AE519" s="242"/>
      <c r="AF519" s="242"/>
      <c r="AG519" s="242"/>
      <c r="AH519" s="243" t="s">
        <v>63</v>
      </c>
      <c r="AI519" s="244"/>
      <c r="AJ519" s="244"/>
      <c r="AK519" s="244"/>
      <c r="AL519" s="244" t="s">
        <v>16</v>
      </c>
      <c r="AM519" s="244"/>
      <c r="AN519" s="244"/>
      <c r="AO519" s="245"/>
      <c r="AP519" s="246" t="s">
        <v>220</v>
      </c>
      <c r="AQ519" s="246"/>
      <c r="AR519" s="246"/>
      <c r="AS519" s="246"/>
      <c r="AT519" s="246"/>
      <c r="AU519" s="246"/>
      <c r="AV519" s="246"/>
      <c r="AW519" s="246"/>
      <c r="AX519" s="246"/>
    </row>
    <row r="520" spans="1:50" ht="24.75"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294 Y321:Y325 Y354:Y370 Y420:Y422 Y453 Y486:Y515 P14:AX18 P22:AJ22 P21:AX21 L25:L31 R25:R31 AE89:AE90 AI89:AI90 AM89:AM90 AQ89:AQ90 AU89:AU90 AE118:AE119 AM118:AM119 AI118:AI119 AQ118:AQ119 Y429:Y434 Y298:Y317 Y465:Y482 Y446:Y449 Y346:Y350 Y334:Y337 Y372:Y383 Y390:Y397 Y399:Y410 Y416 Y412">
    <cfRule type="expression" dxfId="663" priority="1355">
      <formula>IF(RIGHT(TEXT(L14,"0.#"),1)=".",FALSE,TRUE)</formula>
    </cfRule>
    <cfRule type="expression" dxfId="662" priority="1356">
      <formula>IF(RIGHT(TEXT(L14,"0.#"),1)=".",TRUE,FALSE)</formula>
    </cfRule>
  </conditionalFormatting>
  <conditionalFormatting sqref="AL255:AO284 AL288:AO289 AL373:AO383 AL387:AO387 AL420:AO420 AL453:AO453 AL486:AO515 AL520:AO549 AL429:AO429 AL446:AO449 AL291:AO291 AL298:AO317 AL465:AO482 AL321:AO324 AL337:AO337 AL346:AO350">
    <cfRule type="expression" dxfId="661" priority="1239">
      <formula>IF(AND(AL255&gt;=0, RIGHT(TEXT(AL255,"0.#"),1)&lt;&gt;"."),TRUE,FALSE)</formula>
    </cfRule>
    <cfRule type="expression" dxfId="660" priority="1240">
      <formula>IF(AND(AL255&gt;=0, RIGHT(TEXT(AL255,"0.#"),1)="."),TRUE,FALSE)</formula>
    </cfRule>
    <cfRule type="expression" dxfId="659" priority="1241">
      <formula>IF(AND(AL255&lt;0, RIGHT(TEXT(AL255,"0.#"),1)&lt;&gt;"."),TRUE,FALSE)</formula>
    </cfRule>
    <cfRule type="expression" dxfId="658" priority="1242">
      <formula>IF(AND(AL255&lt;0, RIGHT(TEXT(AL255,"0.#"),1)="."),TRUE,FALSE)</formula>
    </cfRule>
  </conditionalFormatting>
  <conditionalFormatting sqref="AE130:AE131 AM130:AM131 AI130:AI131 AQ130:AQ131">
    <cfRule type="expression" dxfId="657" priority="797">
      <formula>IF(RIGHT(TEXT(AE130,"0.#"),1)=".",FALSE,TRUE)</formula>
    </cfRule>
    <cfRule type="expression" dxfId="656" priority="798">
      <formula>IF(RIGHT(TEXT(AE130,"0.#"),1)=".",TRUE,FALSE)</formula>
    </cfRule>
  </conditionalFormatting>
  <conditionalFormatting sqref="AE41:AE43 AI41:AI43 AM41:AM43 AQ41:AQ43 AU41:AU43">
    <cfRule type="expression" dxfId="655" priority="823">
      <formula>IF(RIGHT(TEXT(AE41,"0.#"),1)=".",FALSE,TRUE)</formula>
    </cfRule>
    <cfRule type="expression" dxfId="654" priority="824">
      <formula>IF(RIGHT(TEXT(AE41,"0.#"),1)=".",TRUE,FALSE)</formula>
    </cfRule>
  </conditionalFormatting>
  <conditionalFormatting sqref="AE48:AE50 AI48:AI50 AM48:AM50 AQ48:AQ50 AU48:AU50">
    <cfRule type="expression" dxfId="653" priority="821">
      <formula>IF(RIGHT(TEXT(AE48,"0.#"),1)=".",FALSE,TRUE)</formula>
    </cfRule>
    <cfRule type="expression" dxfId="652" priority="822">
      <formula>IF(RIGHT(TEXT(AE48,"0.#"),1)=".",TRUE,FALSE)</formula>
    </cfRule>
  </conditionalFormatting>
  <conditionalFormatting sqref="AE55:AE57 AI55:AI57 AM55:AM57 AQ55:AQ57 AU55:AU57">
    <cfRule type="expression" dxfId="651" priority="819">
      <formula>IF(RIGHT(TEXT(AE55,"0.#"),1)=".",FALSE,TRUE)</formula>
    </cfRule>
    <cfRule type="expression" dxfId="650" priority="820">
      <formula>IF(RIGHT(TEXT(AE55,"0.#"),1)=".",TRUE,FALSE)</formula>
    </cfRule>
  </conditionalFormatting>
  <conditionalFormatting sqref="AE62:AE64 AI62:AI64 AM62:AM64 AQ62:AQ64 AU62:AU64">
    <cfRule type="expression" dxfId="649" priority="817">
      <formula>IF(RIGHT(TEXT(AE62,"0.#"),1)=".",FALSE,TRUE)</formula>
    </cfRule>
    <cfRule type="expression" dxfId="648" priority="818">
      <formula>IF(RIGHT(TEXT(AE62,"0.#"),1)=".",TRUE,FALSE)</formula>
    </cfRule>
  </conditionalFormatting>
  <conditionalFormatting sqref="AE94:AE96 AI94:AI96 AM94:AM96 AQ94:AQ96 AU94:AU96">
    <cfRule type="expression" dxfId="647" priority="815">
      <formula>IF(RIGHT(TEXT(AE94,"0.#"),1)=".",FALSE,TRUE)</formula>
    </cfRule>
    <cfRule type="expression" dxfId="646" priority="816">
      <formula>IF(RIGHT(TEXT(AE94,"0.#"),1)=".",TRUE,FALSE)</formula>
    </cfRule>
  </conditionalFormatting>
  <conditionalFormatting sqref="AE99:AE101 AI99:AI101 AM99:AM101 AQ99:AQ101 AU99:AU101">
    <cfRule type="expression" dxfId="645" priority="813">
      <formula>IF(RIGHT(TEXT(AE99,"0.#"),1)=".",FALSE,TRUE)</formula>
    </cfRule>
    <cfRule type="expression" dxfId="644" priority="814">
      <formula>IF(RIGHT(TEXT(AE99,"0.#"),1)=".",TRUE,FALSE)</formula>
    </cfRule>
  </conditionalFormatting>
  <conditionalFormatting sqref="AE121:AE122 AM121:AM122 AI121:AI122 AQ121:AQ122">
    <cfRule type="expression" dxfId="643" priority="803">
      <formula>IF(RIGHT(TEXT(AE121,"0.#"),1)=".",FALSE,TRUE)</formula>
    </cfRule>
    <cfRule type="expression" dxfId="642" priority="804">
      <formula>IF(RIGHT(TEXT(AE121,"0.#"),1)=".",TRUE,FALSE)</formula>
    </cfRule>
  </conditionalFormatting>
  <conditionalFormatting sqref="AE124:AE125 AM124:AM125 AI124:AI125 AQ124:AQ125">
    <cfRule type="expression" dxfId="641" priority="801">
      <formula>IF(RIGHT(TEXT(AE124,"0.#"),1)=".",FALSE,TRUE)</formula>
    </cfRule>
    <cfRule type="expression" dxfId="640" priority="802">
      <formula>IF(RIGHT(TEXT(AE124,"0.#"),1)=".",TRUE,FALSE)</formula>
    </cfRule>
  </conditionalFormatting>
  <conditionalFormatting sqref="AE127:AE128 AM127:AM128 AI127:AI128 AQ127:AQ128">
    <cfRule type="expression" dxfId="639" priority="799">
      <formula>IF(RIGHT(TEXT(AE127,"0.#"),1)=".",FALSE,TRUE)</formula>
    </cfRule>
    <cfRule type="expression" dxfId="638" priority="800">
      <formula>IF(RIGHT(TEXT(AE127,"0.#"),1)=".",TRUE,FALSE)</formula>
    </cfRule>
  </conditionalFormatting>
  <conditionalFormatting sqref="AE103 AQ103">
    <cfRule type="expression" dxfId="637" priority="795">
      <formula>IF(RIGHT(TEXT(AE103,"0.#"),1)=".",FALSE,TRUE)</formula>
    </cfRule>
    <cfRule type="expression" dxfId="636" priority="796">
      <formula>IF(RIGHT(TEXT(AE103,"0.#"),1)=".",TRUE,FALSE)</formula>
    </cfRule>
  </conditionalFormatting>
  <conditionalFormatting sqref="AI103">
    <cfRule type="expression" dxfId="635" priority="793">
      <formula>IF(RIGHT(TEXT(AI103,"0.#"),1)=".",FALSE,TRUE)</formula>
    </cfRule>
    <cfRule type="expression" dxfId="634" priority="794">
      <formula>IF(RIGHT(TEXT(AI103,"0.#"),1)=".",TRUE,FALSE)</formula>
    </cfRule>
  </conditionalFormatting>
  <conditionalFormatting sqref="AM103">
    <cfRule type="expression" dxfId="633" priority="791">
      <formula>IF(RIGHT(TEXT(AM103,"0.#"),1)=".",FALSE,TRUE)</formula>
    </cfRule>
    <cfRule type="expression" dxfId="632" priority="792">
      <formula>IF(RIGHT(TEXT(AM103,"0.#"),1)=".",TRUE,FALSE)</formula>
    </cfRule>
  </conditionalFormatting>
  <conditionalFormatting sqref="AE104">
    <cfRule type="expression" dxfId="631" priority="789">
      <formula>IF(RIGHT(TEXT(AE104,"0.#"),1)=".",FALSE,TRUE)</formula>
    </cfRule>
    <cfRule type="expression" dxfId="630" priority="790">
      <formula>IF(RIGHT(TEXT(AE104,"0.#"),1)=".",TRUE,FALSE)</formula>
    </cfRule>
  </conditionalFormatting>
  <conditionalFormatting sqref="AI104">
    <cfRule type="expression" dxfId="629" priority="787">
      <formula>IF(RIGHT(TEXT(AI104,"0.#"),1)=".",FALSE,TRUE)</formula>
    </cfRule>
    <cfRule type="expression" dxfId="628" priority="788">
      <formula>IF(RIGHT(TEXT(AI104,"0.#"),1)=".",TRUE,FALSE)</formula>
    </cfRule>
  </conditionalFormatting>
  <conditionalFormatting sqref="AM104">
    <cfRule type="expression" dxfId="627" priority="785">
      <formula>IF(RIGHT(TEXT(AM104,"0.#"),1)=".",FALSE,TRUE)</formula>
    </cfRule>
    <cfRule type="expression" dxfId="626" priority="786">
      <formula>IF(RIGHT(TEXT(AM104,"0.#"),1)=".",TRUE,FALSE)</formula>
    </cfRule>
  </conditionalFormatting>
  <conditionalFormatting sqref="AQ104">
    <cfRule type="expression" dxfId="625" priority="783">
      <formula>IF(RIGHT(TEXT(AQ104,"0.#"),1)=".",FALSE,TRUE)</formula>
    </cfRule>
    <cfRule type="expression" dxfId="624" priority="784">
      <formula>IF(RIGHT(TEXT(AQ104,"0.#"),1)=".",TRUE,FALSE)</formula>
    </cfRule>
  </conditionalFormatting>
  <conditionalFormatting sqref="AE106">
    <cfRule type="expression" dxfId="623" priority="781">
      <formula>IF(RIGHT(TEXT(AE106,"0.#"),1)=".",FALSE,TRUE)</formula>
    </cfRule>
    <cfRule type="expression" dxfId="622" priority="782">
      <formula>IF(RIGHT(TEXT(AE106,"0.#"),1)=".",TRUE,FALSE)</formula>
    </cfRule>
  </conditionalFormatting>
  <conditionalFormatting sqref="AI106">
    <cfRule type="expression" dxfId="621" priority="779">
      <formula>IF(RIGHT(TEXT(AI106,"0.#"),1)=".",FALSE,TRUE)</formula>
    </cfRule>
    <cfRule type="expression" dxfId="620" priority="780">
      <formula>IF(RIGHT(TEXT(AI106,"0.#"),1)=".",TRUE,FALSE)</formula>
    </cfRule>
  </conditionalFormatting>
  <conditionalFormatting sqref="AM106">
    <cfRule type="expression" dxfId="619" priority="777">
      <formula>IF(RIGHT(TEXT(AM106,"0.#"),1)=".",FALSE,TRUE)</formula>
    </cfRule>
    <cfRule type="expression" dxfId="618" priority="778">
      <formula>IF(RIGHT(TEXT(AM106,"0.#"),1)=".",TRUE,FALSE)</formula>
    </cfRule>
  </conditionalFormatting>
  <conditionalFormatting sqref="AE107">
    <cfRule type="expression" dxfId="617" priority="775">
      <formula>IF(RIGHT(TEXT(AE107,"0.#"),1)=".",FALSE,TRUE)</formula>
    </cfRule>
    <cfRule type="expression" dxfId="616" priority="776">
      <formula>IF(RIGHT(TEXT(AE107,"0.#"),1)=".",TRUE,FALSE)</formula>
    </cfRule>
  </conditionalFormatting>
  <conditionalFormatting sqref="AI107">
    <cfRule type="expression" dxfId="615" priority="773">
      <formula>IF(RIGHT(TEXT(AI107,"0.#"),1)=".",FALSE,TRUE)</formula>
    </cfRule>
    <cfRule type="expression" dxfId="614" priority="774">
      <formula>IF(RIGHT(TEXT(AI107,"0.#"),1)=".",TRUE,FALSE)</formula>
    </cfRule>
  </conditionalFormatting>
  <conditionalFormatting sqref="AM107">
    <cfRule type="expression" dxfId="613" priority="771">
      <formula>IF(RIGHT(TEXT(AM107,"0.#"),1)=".",FALSE,TRUE)</formula>
    </cfRule>
    <cfRule type="expression" dxfId="612" priority="772">
      <formula>IF(RIGHT(TEXT(AM107,"0.#"),1)=".",TRUE,FALSE)</formula>
    </cfRule>
  </conditionalFormatting>
  <conditionalFormatting sqref="AE109">
    <cfRule type="expression" dxfId="611" priority="769">
      <formula>IF(RIGHT(TEXT(AE109,"0.#"),1)=".",FALSE,TRUE)</formula>
    </cfRule>
    <cfRule type="expression" dxfId="610" priority="770">
      <formula>IF(RIGHT(TEXT(AE109,"0.#"),1)=".",TRUE,FALSE)</formula>
    </cfRule>
  </conditionalFormatting>
  <conditionalFormatting sqref="AI109">
    <cfRule type="expression" dxfId="609" priority="767">
      <formula>IF(RIGHT(TEXT(AI109,"0.#"),1)=".",FALSE,TRUE)</formula>
    </cfRule>
    <cfRule type="expression" dxfId="608" priority="768">
      <formula>IF(RIGHT(TEXT(AI109,"0.#"),1)=".",TRUE,FALSE)</formula>
    </cfRule>
  </conditionalFormatting>
  <conditionalFormatting sqref="AM109">
    <cfRule type="expression" dxfId="607" priority="765">
      <formula>IF(RIGHT(TEXT(AM109,"0.#"),1)=".",FALSE,TRUE)</formula>
    </cfRule>
    <cfRule type="expression" dxfId="606" priority="766">
      <formula>IF(RIGHT(TEXT(AM109,"0.#"),1)=".",TRUE,FALSE)</formula>
    </cfRule>
  </conditionalFormatting>
  <conditionalFormatting sqref="AE110">
    <cfRule type="expression" dxfId="605" priority="763">
      <formula>IF(RIGHT(TEXT(AE110,"0.#"),1)=".",FALSE,TRUE)</formula>
    </cfRule>
    <cfRule type="expression" dxfId="604" priority="764">
      <formula>IF(RIGHT(TEXT(AE110,"0.#"),1)=".",TRUE,FALSE)</formula>
    </cfRule>
  </conditionalFormatting>
  <conditionalFormatting sqref="AI110">
    <cfRule type="expression" dxfId="603" priority="761">
      <formula>IF(RIGHT(TEXT(AI110,"0.#"),1)=".",FALSE,TRUE)</formula>
    </cfRule>
    <cfRule type="expression" dxfId="602" priority="762">
      <formula>IF(RIGHT(TEXT(AI110,"0.#"),1)=".",TRUE,FALSE)</formula>
    </cfRule>
  </conditionalFormatting>
  <conditionalFormatting sqref="AM110">
    <cfRule type="expression" dxfId="601" priority="759">
      <formula>IF(RIGHT(TEXT(AM110,"0.#"),1)=".",FALSE,TRUE)</formula>
    </cfRule>
    <cfRule type="expression" dxfId="600" priority="760">
      <formula>IF(RIGHT(TEXT(AM110,"0.#"),1)=".",TRUE,FALSE)</formula>
    </cfRule>
  </conditionalFormatting>
  <conditionalFormatting sqref="AE112">
    <cfRule type="expression" dxfId="599" priority="757">
      <formula>IF(RIGHT(TEXT(AE112,"0.#"),1)=".",FALSE,TRUE)</formula>
    </cfRule>
    <cfRule type="expression" dxfId="598" priority="758">
      <formula>IF(RIGHT(TEXT(AE112,"0.#"),1)=".",TRUE,FALSE)</formula>
    </cfRule>
  </conditionalFormatting>
  <conditionalFormatting sqref="AI112">
    <cfRule type="expression" dxfId="597" priority="755">
      <formula>IF(RIGHT(TEXT(AI112,"0.#"),1)=".",FALSE,TRUE)</formula>
    </cfRule>
    <cfRule type="expression" dxfId="596" priority="756">
      <formula>IF(RIGHT(TEXT(AI112,"0.#"),1)=".",TRUE,FALSE)</formula>
    </cfRule>
  </conditionalFormatting>
  <conditionalFormatting sqref="AM112">
    <cfRule type="expression" dxfId="595" priority="753">
      <formula>IF(RIGHT(TEXT(AM112,"0.#"),1)=".",FALSE,TRUE)</formula>
    </cfRule>
    <cfRule type="expression" dxfId="594" priority="754">
      <formula>IF(RIGHT(TEXT(AM112,"0.#"),1)=".",TRUE,FALSE)</formula>
    </cfRule>
  </conditionalFormatting>
  <conditionalFormatting sqref="AE113">
    <cfRule type="expression" dxfId="593" priority="751">
      <formula>IF(RIGHT(TEXT(AE113,"0.#"),1)=".",FALSE,TRUE)</formula>
    </cfRule>
    <cfRule type="expression" dxfId="592" priority="752">
      <formula>IF(RIGHT(TEXT(AE113,"0.#"),1)=".",TRUE,FALSE)</formula>
    </cfRule>
  </conditionalFormatting>
  <conditionalFormatting sqref="AI113">
    <cfRule type="expression" dxfId="591" priority="749">
      <formula>IF(RIGHT(TEXT(AI113,"0.#"),1)=".",FALSE,TRUE)</formula>
    </cfRule>
    <cfRule type="expression" dxfId="590" priority="750">
      <formula>IF(RIGHT(TEXT(AI113,"0.#"),1)=".",TRUE,FALSE)</formula>
    </cfRule>
  </conditionalFormatting>
  <conditionalFormatting sqref="AM113">
    <cfRule type="expression" dxfId="589" priority="747">
      <formula>IF(RIGHT(TEXT(AM113,"0.#"),1)=".",FALSE,TRUE)</formula>
    </cfRule>
    <cfRule type="expression" dxfId="588" priority="748">
      <formula>IF(RIGHT(TEXT(AM113,"0.#"),1)=".",TRUE,FALSE)</formula>
    </cfRule>
  </conditionalFormatting>
  <conditionalFormatting sqref="AE115">
    <cfRule type="expression" dxfId="587" priority="745">
      <formula>IF(RIGHT(TEXT(AE115,"0.#"),1)=".",FALSE,TRUE)</formula>
    </cfRule>
    <cfRule type="expression" dxfId="586" priority="746">
      <formula>IF(RIGHT(TEXT(AE115,"0.#"),1)=".",TRUE,FALSE)</formula>
    </cfRule>
  </conditionalFormatting>
  <conditionalFormatting sqref="AI115">
    <cfRule type="expression" dxfId="585" priority="743">
      <formula>IF(RIGHT(TEXT(AI115,"0.#"),1)=".",FALSE,TRUE)</formula>
    </cfRule>
    <cfRule type="expression" dxfId="584" priority="744">
      <formula>IF(RIGHT(TEXT(AI115,"0.#"),1)=".",TRUE,FALSE)</formula>
    </cfRule>
  </conditionalFormatting>
  <conditionalFormatting sqref="AM115">
    <cfRule type="expression" dxfId="583" priority="741">
      <formula>IF(RIGHT(TEXT(AM115,"0.#"),1)=".",FALSE,TRUE)</formula>
    </cfRule>
    <cfRule type="expression" dxfId="582" priority="742">
      <formula>IF(RIGHT(TEXT(AM115,"0.#"),1)=".",TRUE,FALSE)</formula>
    </cfRule>
  </conditionalFormatting>
  <conditionalFormatting sqref="AE116">
    <cfRule type="expression" dxfId="581" priority="739">
      <formula>IF(RIGHT(TEXT(AE116,"0.#"),1)=".",FALSE,TRUE)</formula>
    </cfRule>
    <cfRule type="expression" dxfId="580" priority="740">
      <formula>IF(RIGHT(TEXT(AE116,"0.#"),1)=".",TRUE,FALSE)</formula>
    </cfRule>
  </conditionalFormatting>
  <conditionalFormatting sqref="AI116">
    <cfRule type="expression" dxfId="579" priority="737">
      <formula>IF(RIGHT(TEXT(AI116,"0.#"),1)=".",FALSE,TRUE)</formula>
    </cfRule>
    <cfRule type="expression" dxfId="578" priority="738">
      <formula>IF(RIGHT(TEXT(AI116,"0.#"),1)=".",TRUE,FALSE)</formula>
    </cfRule>
  </conditionalFormatting>
  <conditionalFormatting sqref="AM116">
    <cfRule type="expression" dxfId="577" priority="735">
      <formula>IF(RIGHT(TEXT(AM116,"0.#"),1)=".",FALSE,TRUE)</formula>
    </cfRule>
    <cfRule type="expression" dxfId="576" priority="736">
      <formula>IF(RIGHT(TEXT(AM116,"0.#"),1)=".",TRUE,FALSE)</formula>
    </cfRule>
  </conditionalFormatting>
  <conditionalFormatting sqref="AQ116">
    <cfRule type="expression" dxfId="575" priority="719">
      <formula>IF(RIGHT(TEXT(AQ116,"0.#"),1)=".",FALSE,TRUE)</formula>
    </cfRule>
    <cfRule type="expression" dxfId="574" priority="720">
      <formula>IF(RIGHT(TEXT(AQ116,"0.#"),1)=".",TRUE,FALSE)</formula>
    </cfRule>
  </conditionalFormatting>
  <conditionalFormatting sqref="AQ106">
    <cfRule type="expression" dxfId="573" priority="733">
      <formula>IF(RIGHT(TEXT(AQ106,"0.#"),1)=".",FALSE,TRUE)</formula>
    </cfRule>
    <cfRule type="expression" dxfId="572" priority="734">
      <formula>IF(RIGHT(TEXT(AQ106,"0.#"),1)=".",TRUE,FALSE)</formula>
    </cfRule>
  </conditionalFormatting>
  <conditionalFormatting sqref="AQ107">
    <cfRule type="expression" dxfId="571" priority="731">
      <formula>IF(RIGHT(TEXT(AQ107,"0.#"),1)=".",FALSE,TRUE)</formula>
    </cfRule>
    <cfRule type="expression" dxfId="570" priority="732">
      <formula>IF(RIGHT(TEXT(AQ107,"0.#"),1)=".",TRUE,FALSE)</formula>
    </cfRule>
  </conditionalFormatting>
  <conditionalFormatting sqref="AQ109">
    <cfRule type="expression" dxfId="569" priority="729">
      <formula>IF(RIGHT(TEXT(AQ109,"0.#"),1)=".",FALSE,TRUE)</formula>
    </cfRule>
    <cfRule type="expression" dxfId="568" priority="730">
      <formula>IF(RIGHT(TEXT(AQ109,"0.#"),1)=".",TRUE,FALSE)</formula>
    </cfRule>
  </conditionalFormatting>
  <conditionalFormatting sqref="AQ110">
    <cfRule type="expression" dxfId="567" priority="727">
      <formula>IF(RIGHT(TEXT(AQ110,"0.#"),1)=".",FALSE,TRUE)</formula>
    </cfRule>
    <cfRule type="expression" dxfId="566" priority="728">
      <formula>IF(RIGHT(TEXT(AQ110,"0.#"),1)=".",TRUE,FALSE)</formula>
    </cfRule>
  </conditionalFormatting>
  <conditionalFormatting sqref="AQ112">
    <cfRule type="expression" dxfId="565" priority="725">
      <formula>IF(RIGHT(TEXT(AQ112,"0.#"),1)=".",FALSE,TRUE)</formula>
    </cfRule>
    <cfRule type="expression" dxfId="564" priority="726">
      <formula>IF(RIGHT(TEXT(AQ112,"0.#"),1)=".",TRUE,FALSE)</formula>
    </cfRule>
  </conditionalFormatting>
  <conditionalFormatting sqref="AQ113">
    <cfRule type="expression" dxfId="563" priority="723">
      <formula>IF(RIGHT(TEXT(AQ113,"0.#"),1)=".",FALSE,TRUE)</formula>
    </cfRule>
    <cfRule type="expression" dxfId="562" priority="724">
      <formula>IF(RIGHT(TEXT(AQ113,"0.#"),1)=".",TRUE,FALSE)</formula>
    </cfRule>
  </conditionalFormatting>
  <conditionalFormatting sqref="AQ115">
    <cfRule type="expression" dxfId="561" priority="721">
      <formula>IF(RIGHT(TEXT(AQ115,"0.#"),1)=".",FALSE,TRUE)</formula>
    </cfRule>
    <cfRule type="expression" dxfId="560" priority="722">
      <formula>IF(RIGHT(TEXT(AQ115,"0.#"),1)=".",TRUE,FALSE)</formula>
    </cfRule>
  </conditionalFormatting>
  <conditionalFormatting sqref="AE77">
    <cfRule type="expression" dxfId="559" priority="717">
      <formula>IF(RIGHT(TEXT(AE77,"0.#"),1)=".",FALSE,TRUE)</formula>
    </cfRule>
    <cfRule type="expression" dxfId="558" priority="718">
      <formula>IF(RIGHT(TEXT(AE77,"0.#"),1)=".",TRUE,FALSE)</formula>
    </cfRule>
  </conditionalFormatting>
  <conditionalFormatting sqref="AE78">
    <cfRule type="expression" dxfId="557" priority="715">
      <formula>IF(RIGHT(TEXT(AE78,"0.#"),1)=".",FALSE,TRUE)</formula>
    </cfRule>
    <cfRule type="expression" dxfId="556" priority="716">
      <formula>IF(RIGHT(TEXT(AE78,"0.#"),1)=".",TRUE,FALSE)</formula>
    </cfRule>
  </conditionalFormatting>
  <conditionalFormatting sqref="AE79">
    <cfRule type="expression" dxfId="555" priority="713">
      <formula>IF(RIGHT(TEXT(AE79,"0.#"),1)=".",FALSE,TRUE)</formula>
    </cfRule>
    <cfRule type="expression" dxfId="554" priority="714">
      <formula>IF(RIGHT(TEXT(AE79,"0.#"),1)=".",TRUE,FALSE)</formula>
    </cfRule>
  </conditionalFormatting>
  <conditionalFormatting sqref="AI79">
    <cfRule type="expression" dxfId="553" priority="711">
      <formula>IF(RIGHT(TEXT(AI79,"0.#"),1)=".",FALSE,TRUE)</formula>
    </cfRule>
    <cfRule type="expression" dxfId="552" priority="712">
      <formula>IF(RIGHT(TEXT(AI79,"0.#"),1)=".",TRUE,FALSE)</formula>
    </cfRule>
  </conditionalFormatting>
  <conditionalFormatting sqref="AI78">
    <cfRule type="expression" dxfId="551" priority="709">
      <formula>IF(RIGHT(TEXT(AI78,"0.#"),1)=".",FALSE,TRUE)</formula>
    </cfRule>
    <cfRule type="expression" dxfId="550" priority="710">
      <formula>IF(RIGHT(TEXT(AI78,"0.#"),1)=".",TRUE,FALSE)</formula>
    </cfRule>
  </conditionalFormatting>
  <conditionalFormatting sqref="AI77">
    <cfRule type="expression" dxfId="549" priority="707">
      <formula>IF(RIGHT(TEXT(AI77,"0.#"),1)=".",FALSE,TRUE)</formula>
    </cfRule>
    <cfRule type="expression" dxfId="548" priority="708">
      <formula>IF(RIGHT(TEXT(AI77,"0.#"),1)=".",TRUE,FALSE)</formula>
    </cfRule>
  </conditionalFormatting>
  <conditionalFormatting sqref="AM77">
    <cfRule type="expression" dxfId="547" priority="705">
      <formula>IF(RIGHT(TEXT(AM77,"0.#"),1)=".",FALSE,TRUE)</formula>
    </cfRule>
    <cfRule type="expression" dxfId="546" priority="706">
      <formula>IF(RIGHT(TEXT(AM77,"0.#"),1)=".",TRUE,FALSE)</formula>
    </cfRule>
  </conditionalFormatting>
  <conditionalFormatting sqref="AM78">
    <cfRule type="expression" dxfId="545" priority="703">
      <formula>IF(RIGHT(TEXT(AM78,"0.#"),1)=".",FALSE,TRUE)</formula>
    </cfRule>
    <cfRule type="expression" dxfId="544" priority="704">
      <formula>IF(RIGHT(TEXT(AM78,"0.#"),1)=".",TRUE,FALSE)</formula>
    </cfRule>
  </conditionalFormatting>
  <conditionalFormatting sqref="AM79">
    <cfRule type="expression" dxfId="543" priority="701">
      <formula>IF(RIGHT(TEXT(AM79,"0.#"),1)=".",FALSE,TRUE)</formula>
    </cfRule>
    <cfRule type="expression" dxfId="542" priority="702">
      <formula>IF(RIGHT(TEXT(AM79,"0.#"),1)=".",TRUE,FALSE)</formula>
    </cfRule>
  </conditionalFormatting>
  <conditionalFormatting sqref="AQ77:AQ79">
    <cfRule type="expression" dxfId="541" priority="699">
      <formula>IF(RIGHT(TEXT(AQ77,"0.#"),1)=".",FALSE,TRUE)</formula>
    </cfRule>
    <cfRule type="expression" dxfId="540" priority="700">
      <formula>IF(RIGHT(TEXT(AQ77,"0.#"),1)=".",TRUE,FALSE)</formula>
    </cfRule>
  </conditionalFormatting>
  <conditionalFormatting sqref="AU77:AU79">
    <cfRule type="expression" dxfId="539" priority="697">
      <formula>IF(RIGHT(TEXT(AU77,"0.#"),1)=".",FALSE,TRUE)</formula>
    </cfRule>
    <cfRule type="expression" dxfId="538" priority="698">
      <formula>IF(RIGHT(TEXT(AU77,"0.#"),1)=".",TRUE,FALSE)</formula>
    </cfRule>
  </conditionalFormatting>
  <conditionalFormatting sqref="AE69">
    <cfRule type="expression" dxfId="537" priority="695">
      <formula>IF(RIGHT(TEXT(AE69,"0.#"),1)=".",FALSE,TRUE)</formula>
    </cfRule>
    <cfRule type="expression" dxfId="536" priority="696">
      <formula>IF(RIGHT(TEXT(AE69,"0.#"),1)=".",TRUE,FALSE)</formula>
    </cfRule>
  </conditionalFormatting>
  <conditionalFormatting sqref="AE70">
    <cfRule type="expression" dxfId="535" priority="693">
      <formula>IF(RIGHT(TEXT(AE70,"0.#"),1)=".",FALSE,TRUE)</formula>
    </cfRule>
    <cfRule type="expression" dxfId="534" priority="694">
      <formula>IF(RIGHT(TEXT(AE70,"0.#"),1)=".",TRUE,FALSE)</formula>
    </cfRule>
  </conditionalFormatting>
  <conditionalFormatting sqref="AE71">
    <cfRule type="expression" dxfId="533" priority="691">
      <formula>IF(RIGHT(TEXT(AE71,"0.#"),1)=".",FALSE,TRUE)</formula>
    </cfRule>
    <cfRule type="expression" dxfId="532" priority="692">
      <formula>IF(RIGHT(TEXT(AE71,"0.#"),1)=".",TRUE,FALSE)</formula>
    </cfRule>
  </conditionalFormatting>
  <conditionalFormatting sqref="AI71">
    <cfRule type="expression" dxfId="531" priority="689">
      <formula>IF(RIGHT(TEXT(AI71,"0.#"),1)=".",FALSE,TRUE)</formula>
    </cfRule>
    <cfRule type="expression" dxfId="530" priority="690">
      <formula>IF(RIGHT(TEXT(AI71,"0.#"),1)=".",TRUE,FALSE)</formula>
    </cfRule>
  </conditionalFormatting>
  <conditionalFormatting sqref="AI70">
    <cfRule type="expression" dxfId="529" priority="687">
      <formula>IF(RIGHT(TEXT(AI70,"0.#"),1)=".",FALSE,TRUE)</formula>
    </cfRule>
    <cfRule type="expression" dxfId="528" priority="688">
      <formula>IF(RIGHT(TEXT(AI70,"0.#"),1)=".",TRUE,FALSE)</formula>
    </cfRule>
  </conditionalFormatting>
  <conditionalFormatting sqref="AI69">
    <cfRule type="expression" dxfId="527" priority="685">
      <formula>IF(RIGHT(TEXT(AI69,"0.#"),1)=".",FALSE,TRUE)</formula>
    </cfRule>
    <cfRule type="expression" dxfId="526" priority="686">
      <formula>IF(RIGHT(TEXT(AI69,"0.#"),1)=".",TRUE,FALSE)</formula>
    </cfRule>
  </conditionalFormatting>
  <conditionalFormatting sqref="AM69">
    <cfRule type="expression" dxfId="525" priority="683">
      <formula>IF(RIGHT(TEXT(AM69,"0.#"),1)=".",FALSE,TRUE)</formula>
    </cfRule>
    <cfRule type="expression" dxfId="524" priority="684">
      <formula>IF(RIGHT(TEXT(AM69,"0.#"),1)=".",TRUE,FALSE)</formula>
    </cfRule>
  </conditionalFormatting>
  <conditionalFormatting sqref="AM70">
    <cfRule type="expression" dxfId="523" priority="681">
      <formula>IF(RIGHT(TEXT(AM70,"0.#"),1)=".",FALSE,TRUE)</formula>
    </cfRule>
    <cfRule type="expression" dxfId="522" priority="682">
      <formula>IF(RIGHT(TEXT(AM70,"0.#"),1)=".",TRUE,FALSE)</formula>
    </cfRule>
  </conditionalFormatting>
  <conditionalFormatting sqref="AM71">
    <cfRule type="expression" dxfId="521" priority="679">
      <formula>IF(RIGHT(TEXT(AM71,"0.#"),1)=".",FALSE,TRUE)</formula>
    </cfRule>
    <cfRule type="expression" dxfId="520" priority="680">
      <formula>IF(RIGHT(TEXT(AM71,"0.#"),1)=".",TRUE,FALSE)</formula>
    </cfRule>
  </conditionalFormatting>
  <conditionalFormatting sqref="AQ69:AQ71">
    <cfRule type="expression" dxfId="519" priority="677">
      <formula>IF(RIGHT(TEXT(AQ69,"0.#"),1)=".",FALSE,TRUE)</formula>
    </cfRule>
    <cfRule type="expression" dxfId="518" priority="678">
      <formula>IF(RIGHT(TEXT(AQ69,"0.#"),1)=".",TRUE,FALSE)</formula>
    </cfRule>
  </conditionalFormatting>
  <conditionalFormatting sqref="AU69:AU71">
    <cfRule type="expression" dxfId="517" priority="675">
      <formula>IF(RIGHT(TEXT(AU69,"0.#"),1)=".",FALSE,TRUE)</formula>
    </cfRule>
    <cfRule type="expression" dxfId="516" priority="676">
      <formula>IF(RIGHT(TEXT(AU69,"0.#"),1)=".",TRUE,FALSE)</formula>
    </cfRule>
  </conditionalFormatting>
  <conditionalFormatting sqref="AE72">
    <cfRule type="expression" dxfId="515" priority="673">
      <formula>IF(RIGHT(TEXT(AE72,"0.#"),1)=".",FALSE,TRUE)</formula>
    </cfRule>
    <cfRule type="expression" dxfId="514" priority="674">
      <formula>IF(RIGHT(TEXT(AE72,"0.#"),1)=".",TRUE,FALSE)</formula>
    </cfRule>
  </conditionalFormatting>
  <conditionalFormatting sqref="AE73">
    <cfRule type="expression" dxfId="513" priority="671">
      <formula>IF(RIGHT(TEXT(AE73,"0.#"),1)=".",FALSE,TRUE)</formula>
    </cfRule>
    <cfRule type="expression" dxfId="512" priority="672">
      <formula>IF(RIGHT(TEXT(AE73,"0.#"),1)=".",TRUE,FALSE)</formula>
    </cfRule>
  </conditionalFormatting>
  <conditionalFormatting sqref="AE74">
    <cfRule type="expression" dxfId="511" priority="669">
      <formula>IF(RIGHT(TEXT(AE74,"0.#"),1)=".",FALSE,TRUE)</formula>
    </cfRule>
    <cfRule type="expression" dxfId="510" priority="670">
      <formula>IF(RIGHT(TEXT(AE74,"0.#"),1)=".",TRUE,FALSE)</formula>
    </cfRule>
  </conditionalFormatting>
  <conditionalFormatting sqref="AI74">
    <cfRule type="expression" dxfId="509" priority="667">
      <formula>IF(RIGHT(TEXT(AI74,"0.#"),1)=".",FALSE,TRUE)</formula>
    </cfRule>
    <cfRule type="expression" dxfId="508" priority="668">
      <formula>IF(RIGHT(TEXT(AI74,"0.#"),1)=".",TRUE,FALSE)</formula>
    </cfRule>
  </conditionalFormatting>
  <conditionalFormatting sqref="AI73">
    <cfRule type="expression" dxfId="507" priority="665">
      <formula>IF(RIGHT(TEXT(AI73,"0.#"),1)=".",FALSE,TRUE)</formula>
    </cfRule>
    <cfRule type="expression" dxfId="506" priority="666">
      <formula>IF(RIGHT(TEXT(AI73,"0.#"),1)=".",TRUE,FALSE)</formula>
    </cfRule>
  </conditionalFormatting>
  <conditionalFormatting sqref="AI72">
    <cfRule type="expression" dxfId="505" priority="663">
      <formula>IF(RIGHT(TEXT(AI72,"0.#"),1)=".",FALSE,TRUE)</formula>
    </cfRule>
    <cfRule type="expression" dxfId="504" priority="664">
      <formula>IF(RIGHT(TEXT(AI72,"0.#"),1)=".",TRUE,FALSE)</formula>
    </cfRule>
  </conditionalFormatting>
  <conditionalFormatting sqref="AM72">
    <cfRule type="expression" dxfId="503" priority="661">
      <formula>IF(RIGHT(TEXT(AM72,"0.#"),1)=".",FALSE,TRUE)</formula>
    </cfRule>
    <cfRule type="expression" dxfId="502" priority="662">
      <formula>IF(RIGHT(TEXT(AM72,"0.#"),1)=".",TRUE,FALSE)</formula>
    </cfRule>
  </conditionalFormatting>
  <conditionalFormatting sqref="AM73">
    <cfRule type="expression" dxfId="501" priority="659">
      <formula>IF(RIGHT(TEXT(AM73,"0.#"),1)=".",FALSE,TRUE)</formula>
    </cfRule>
    <cfRule type="expression" dxfId="500" priority="660">
      <formula>IF(RIGHT(TEXT(AM73,"0.#"),1)=".",TRUE,FALSE)</formula>
    </cfRule>
  </conditionalFormatting>
  <conditionalFormatting sqref="AM74">
    <cfRule type="expression" dxfId="499" priority="657">
      <formula>IF(RIGHT(TEXT(AM74,"0.#"),1)=".",FALSE,TRUE)</formula>
    </cfRule>
    <cfRule type="expression" dxfId="498" priority="658">
      <formula>IF(RIGHT(TEXT(AM74,"0.#"),1)=".",TRUE,FALSE)</formula>
    </cfRule>
  </conditionalFormatting>
  <conditionalFormatting sqref="AQ72:AQ74">
    <cfRule type="expression" dxfId="497" priority="655">
      <formula>IF(RIGHT(TEXT(AQ72,"0.#"),1)=".",FALSE,TRUE)</formula>
    </cfRule>
    <cfRule type="expression" dxfId="496" priority="656">
      <formula>IF(RIGHT(TEXT(AQ72,"0.#"),1)=".",TRUE,FALSE)</formula>
    </cfRule>
  </conditionalFormatting>
  <conditionalFormatting sqref="AU72:AU74">
    <cfRule type="expression" dxfId="495" priority="653">
      <formula>IF(RIGHT(TEXT(AU72,"0.#"),1)=".",FALSE,TRUE)</formula>
    </cfRule>
    <cfRule type="expression" dxfId="494" priority="654">
      <formula>IF(RIGHT(TEXT(AU72,"0.#"),1)=".",TRUE,FALSE)</formula>
    </cfRule>
  </conditionalFormatting>
  <conditionalFormatting sqref="AU103">
    <cfRule type="expression" dxfId="493" priority="651">
      <formula>IF(RIGHT(TEXT(AU103,"0.#"),1)=".",FALSE,TRUE)</formula>
    </cfRule>
    <cfRule type="expression" dxfId="492" priority="652">
      <formula>IF(RIGHT(TEXT(AU103,"0.#"),1)=".",TRUE,FALSE)</formula>
    </cfRule>
  </conditionalFormatting>
  <conditionalFormatting sqref="AU104">
    <cfRule type="expression" dxfId="491" priority="649">
      <formula>IF(RIGHT(TEXT(AU104,"0.#"),1)=".",FALSE,TRUE)</formula>
    </cfRule>
    <cfRule type="expression" dxfId="490" priority="650">
      <formula>IF(RIGHT(TEXT(AU104,"0.#"),1)=".",TRUE,FALSE)</formula>
    </cfRule>
  </conditionalFormatting>
  <conditionalFormatting sqref="AU106">
    <cfRule type="expression" dxfId="489" priority="645">
      <formula>IF(RIGHT(TEXT(AU106,"0.#"),1)=".",FALSE,TRUE)</formula>
    </cfRule>
    <cfRule type="expression" dxfId="488" priority="646">
      <formula>IF(RIGHT(TEXT(AU106,"0.#"),1)=".",TRUE,FALSE)</formula>
    </cfRule>
  </conditionalFormatting>
  <conditionalFormatting sqref="AU107">
    <cfRule type="expression" dxfId="487" priority="643">
      <formula>IF(RIGHT(TEXT(AU107,"0.#"),1)=".",FALSE,TRUE)</formula>
    </cfRule>
    <cfRule type="expression" dxfId="486" priority="644">
      <formula>IF(RIGHT(TEXT(AU107,"0.#"),1)=".",TRUE,FALSE)</formula>
    </cfRule>
  </conditionalFormatting>
  <conditionalFormatting sqref="AU109">
    <cfRule type="expression" dxfId="485" priority="639">
      <formula>IF(RIGHT(TEXT(AU109,"0.#"),1)=".",FALSE,TRUE)</formula>
    </cfRule>
    <cfRule type="expression" dxfId="484" priority="640">
      <formula>IF(RIGHT(TEXT(AU109,"0.#"),1)=".",TRUE,FALSE)</formula>
    </cfRule>
  </conditionalFormatting>
  <conditionalFormatting sqref="AU110">
    <cfRule type="expression" dxfId="483" priority="637">
      <formula>IF(RIGHT(TEXT(AU110,"0.#"),1)=".",FALSE,TRUE)</formula>
    </cfRule>
    <cfRule type="expression" dxfId="482" priority="638">
      <formula>IF(RIGHT(TEXT(AU110,"0.#"),1)=".",TRUE,FALSE)</formula>
    </cfRule>
  </conditionalFormatting>
  <conditionalFormatting sqref="AU112">
    <cfRule type="expression" dxfId="481" priority="635">
      <formula>IF(RIGHT(TEXT(AU112,"0.#"),1)=".",FALSE,TRUE)</formula>
    </cfRule>
    <cfRule type="expression" dxfId="480" priority="636">
      <formula>IF(RIGHT(TEXT(AU112,"0.#"),1)=".",TRUE,FALSE)</formula>
    </cfRule>
  </conditionalFormatting>
  <conditionalFormatting sqref="AU113">
    <cfRule type="expression" dxfId="479" priority="633">
      <formula>IF(RIGHT(TEXT(AU113,"0.#"),1)=".",FALSE,TRUE)</formula>
    </cfRule>
    <cfRule type="expression" dxfId="478" priority="634">
      <formula>IF(RIGHT(TEXT(AU113,"0.#"),1)=".",TRUE,FALSE)</formula>
    </cfRule>
  </conditionalFormatting>
  <conditionalFormatting sqref="AU115">
    <cfRule type="expression" dxfId="477" priority="631">
      <formula>IF(RIGHT(TEXT(AU115,"0.#"),1)=".",FALSE,TRUE)</formula>
    </cfRule>
    <cfRule type="expression" dxfId="476" priority="632">
      <formula>IF(RIGHT(TEXT(AU115,"0.#"),1)=".",TRUE,FALSE)</formula>
    </cfRule>
  </conditionalFormatting>
  <conditionalFormatting sqref="AU116">
    <cfRule type="expression" dxfId="475" priority="629">
      <formula>IF(RIGHT(TEXT(AU116,"0.#"),1)=".",FALSE,TRUE)</formula>
    </cfRule>
    <cfRule type="expression" dxfId="474" priority="630">
      <formula>IF(RIGHT(TEXT(AU116,"0.#"),1)=".",TRUE,FALSE)</formula>
    </cfRule>
  </conditionalFormatting>
  <conditionalFormatting sqref="AE91">
    <cfRule type="expression" dxfId="473" priority="617">
      <formula>IF(RIGHT(TEXT(AE91,"0.#"),1)=".",FALSE,TRUE)</formula>
    </cfRule>
    <cfRule type="expression" dxfId="472" priority="618">
      <formula>IF(RIGHT(TEXT(AE91,"0.#"),1)=".",TRUE,FALSE)</formula>
    </cfRule>
  </conditionalFormatting>
  <conditionalFormatting sqref="AI91">
    <cfRule type="expression" dxfId="471" priority="615">
      <formula>IF(RIGHT(TEXT(AI91,"0.#"),1)=".",FALSE,TRUE)</formula>
    </cfRule>
    <cfRule type="expression" dxfId="470" priority="616">
      <formula>IF(RIGHT(TEXT(AI91,"0.#"),1)=".",TRUE,FALSE)</formula>
    </cfRule>
  </conditionalFormatting>
  <conditionalFormatting sqref="AM91">
    <cfRule type="expression" dxfId="469" priority="613">
      <formula>IF(RIGHT(TEXT(AM91,"0.#"),1)=".",FALSE,TRUE)</formula>
    </cfRule>
    <cfRule type="expression" dxfId="468" priority="614">
      <formula>IF(RIGHT(TEXT(AM91,"0.#"),1)=".",TRUE,FALSE)</formula>
    </cfRule>
  </conditionalFormatting>
  <conditionalFormatting sqref="AQ91">
    <cfRule type="expression" dxfId="467" priority="611">
      <formula>IF(RIGHT(TEXT(AQ91,"0.#"),1)=".",FALSE,TRUE)</formula>
    </cfRule>
    <cfRule type="expression" dxfId="466" priority="612">
      <formula>IF(RIGHT(TEXT(AQ91,"0.#"),1)=".",TRUE,FALSE)</formula>
    </cfRule>
  </conditionalFormatting>
  <conditionalFormatting sqref="AU91">
    <cfRule type="expression" dxfId="465" priority="609">
      <formula>IF(RIGHT(TEXT(AU91,"0.#"),1)=".",FALSE,TRUE)</formula>
    </cfRule>
    <cfRule type="expression" dxfId="464" priority="610">
      <formula>IF(RIGHT(TEXT(AU91,"0.#"),1)=".",TRUE,FALSE)</formula>
    </cfRule>
  </conditionalFormatting>
  <conditionalFormatting sqref="Y423:Y428">
    <cfRule type="expression" dxfId="463" priority="607">
      <formula>IF(RIGHT(TEXT(Y423,"0.#"),1)=".",FALSE,TRUE)</formula>
    </cfRule>
    <cfRule type="expression" dxfId="462" priority="608">
      <formula>IF(RIGHT(TEXT(Y423,"0.#"),1)=".",TRUE,FALSE)</formula>
    </cfRule>
  </conditionalFormatting>
  <conditionalFormatting sqref="AL421:AO421">
    <cfRule type="expression" dxfId="461" priority="603">
      <formula>IF(AND(AL421&gt;=0, RIGHT(TEXT(AL421,"0.#"),1)&lt;&gt;"."),TRUE,FALSE)</formula>
    </cfRule>
    <cfRule type="expression" dxfId="460" priority="604">
      <formula>IF(AND(AL421&gt;=0, RIGHT(TEXT(AL421,"0.#"),1)="."),TRUE,FALSE)</formula>
    </cfRule>
    <cfRule type="expression" dxfId="459" priority="605">
      <formula>IF(AND(AL421&lt;0, RIGHT(TEXT(AL421,"0.#"),1)&lt;&gt;"."),TRUE,FALSE)</formula>
    </cfRule>
    <cfRule type="expression" dxfId="458" priority="606">
      <formula>IF(AND(AL421&lt;0, RIGHT(TEXT(AL421,"0.#"),1)="."),TRUE,FALSE)</formula>
    </cfRule>
  </conditionalFormatting>
  <conditionalFormatting sqref="AL422:AO422">
    <cfRule type="expression" dxfId="457" priority="599">
      <formula>IF(AND(AL422&gt;=0, RIGHT(TEXT(AL422,"0.#"),1)&lt;&gt;"."),TRUE,FALSE)</formula>
    </cfRule>
    <cfRule type="expression" dxfId="456" priority="600">
      <formula>IF(AND(AL422&gt;=0, RIGHT(TEXT(AL422,"0.#"),1)="."),TRUE,FALSE)</formula>
    </cfRule>
    <cfRule type="expression" dxfId="455" priority="601">
      <formula>IF(AND(AL422&lt;0, RIGHT(TEXT(AL422,"0.#"),1)&lt;&gt;"."),TRUE,FALSE)</formula>
    </cfRule>
    <cfRule type="expression" dxfId="454" priority="602">
      <formula>IF(AND(AL422&lt;0, RIGHT(TEXT(AL422,"0.#"),1)="."),TRUE,FALSE)</formula>
    </cfRule>
  </conditionalFormatting>
  <conditionalFormatting sqref="AL423:AO423">
    <cfRule type="expression" dxfId="453" priority="595">
      <formula>IF(AND(AL423&gt;=0, RIGHT(TEXT(AL423,"0.#"),1)&lt;&gt;"."),TRUE,FALSE)</formula>
    </cfRule>
    <cfRule type="expression" dxfId="452" priority="596">
      <formula>IF(AND(AL423&gt;=0, RIGHT(TEXT(AL423,"0.#"),1)="."),TRUE,FALSE)</formula>
    </cfRule>
    <cfRule type="expression" dxfId="451" priority="597">
      <formula>IF(AND(AL423&lt;0, RIGHT(TEXT(AL423,"0.#"),1)&lt;&gt;"."),TRUE,FALSE)</formula>
    </cfRule>
    <cfRule type="expression" dxfId="450" priority="598">
      <formula>IF(AND(AL423&lt;0, RIGHT(TEXT(AL423,"0.#"),1)="."),TRUE,FALSE)</formula>
    </cfRule>
  </conditionalFormatting>
  <conditionalFormatting sqref="AL424:AO424">
    <cfRule type="expression" dxfId="449" priority="591">
      <formula>IF(AND(AL424&gt;=0, RIGHT(TEXT(AL424,"0.#"),1)&lt;&gt;"."),TRUE,FALSE)</formula>
    </cfRule>
    <cfRule type="expression" dxfId="448" priority="592">
      <formula>IF(AND(AL424&gt;=0, RIGHT(TEXT(AL424,"0.#"),1)="."),TRUE,FALSE)</formula>
    </cfRule>
    <cfRule type="expression" dxfId="447" priority="593">
      <formula>IF(AND(AL424&lt;0, RIGHT(TEXT(AL424,"0.#"),1)&lt;&gt;"."),TRUE,FALSE)</formula>
    </cfRule>
    <cfRule type="expression" dxfId="446" priority="594">
      <formula>IF(AND(AL424&lt;0, RIGHT(TEXT(AL424,"0.#"),1)="."),TRUE,FALSE)</formula>
    </cfRule>
  </conditionalFormatting>
  <conditionalFormatting sqref="AL425:AO425">
    <cfRule type="expression" dxfId="445" priority="587">
      <formula>IF(AND(AL425&gt;=0, RIGHT(TEXT(AL425,"0.#"),1)&lt;&gt;"."),TRUE,FALSE)</formula>
    </cfRule>
    <cfRule type="expression" dxfId="444" priority="588">
      <formula>IF(AND(AL425&gt;=0, RIGHT(TEXT(AL425,"0.#"),1)="."),TRUE,FALSE)</formula>
    </cfRule>
    <cfRule type="expression" dxfId="443" priority="589">
      <formula>IF(AND(AL425&lt;0, RIGHT(TEXT(AL425,"0.#"),1)&lt;&gt;"."),TRUE,FALSE)</formula>
    </cfRule>
    <cfRule type="expression" dxfId="442" priority="590">
      <formula>IF(AND(AL425&lt;0, RIGHT(TEXT(AL425,"0.#"),1)="."),TRUE,FALSE)</formula>
    </cfRule>
  </conditionalFormatting>
  <conditionalFormatting sqref="AL426:AO426">
    <cfRule type="expression" dxfId="441" priority="583">
      <formula>IF(AND(AL426&gt;=0, RIGHT(TEXT(AL426,"0.#"),1)&lt;&gt;"."),TRUE,FALSE)</formula>
    </cfRule>
    <cfRule type="expression" dxfId="440" priority="584">
      <formula>IF(AND(AL426&gt;=0, RIGHT(TEXT(AL426,"0.#"),1)="."),TRUE,FALSE)</formula>
    </cfRule>
    <cfRule type="expression" dxfId="439" priority="585">
      <formula>IF(AND(AL426&lt;0, RIGHT(TEXT(AL426,"0.#"),1)&lt;&gt;"."),TRUE,FALSE)</formula>
    </cfRule>
    <cfRule type="expression" dxfId="438" priority="586">
      <formula>IF(AND(AL426&lt;0, RIGHT(TEXT(AL426,"0.#"),1)="."),TRUE,FALSE)</formula>
    </cfRule>
  </conditionalFormatting>
  <conditionalFormatting sqref="AL427:AO427">
    <cfRule type="expression" dxfId="437" priority="579">
      <formula>IF(AND(AL427&gt;=0, RIGHT(TEXT(AL427,"0.#"),1)&lt;&gt;"."),TRUE,FALSE)</formula>
    </cfRule>
    <cfRule type="expression" dxfId="436" priority="580">
      <formula>IF(AND(AL427&gt;=0, RIGHT(TEXT(AL427,"0.#"),1)="."),TRUE,FALSE)</formula>
    </cfRule>
    <cfRule type="expression" dxfId="435" priority="581">
      <formula>IF(AND(AL427&lt;0, RIGHT(TEXT(AL427,"0.#"),1)&lt;&gt;"."),TRUE,FALSE)</formula>
    </cfRule>
    <cfRule type="expression" dxfId="434" priority="582">
      <formula>IF(AND(AL427&lt;0, RIGHT(TEXT(AL427,"0.#"),1)="."),TRUE,FALSE)</formula>
    </cfRule>
  </conditionalFormatting>
  <conditionalFormatting sqref="AL428:AO428">
    <cfRule type="expression" dxfId="433" priority="575">
      <formula>IF(AND(AL428&gt;=0, RIGHT(TEXT(AL428,"0.#"),1)&lt;&gt;"."),TRUE,FALSE)</formula>
    </cfRule>
    <cfRule type="expression" dxfId="432" priority="576">
      <formula>IF(AND(AL428&gt;=0, RIGHT(TEXT(AL428,"0.#"),1)="."),TRUE,FALSE)</formula>
    </cfRule>
    <cfRule type="expression" dxfId="431" priority="577">
      <formula>IF(AND(AL428&lt;0, RIGHT(TEXT(AL428,"0.#"),1)&lt;&gt;"."),TRUE,FALSE)</formula>
    </cfRule>
    <cfRule type="expression" dxfId="430" priority="578">
      <formula>IF(AND(AL428&lt;0, RIGHT(TEXT(AL428,"0.#"),1)="."),TRUE,FALSE)</formula>
    </cfRule>
  </conditionalFormatting>
  <conditionalFormatting sqref="AL430:AO430">
    <cfRule type="expression" dxfId="429" priority="571">
      <formula>IF(AND(AL430&gt;=0, RIGHT(TEXT(AL430,"0.#"),1)&lt;&gt;"."),TRUE,FALSE)</formula>
    </cfRule>
    <cfRule type="expression" dxfId="428" priority="572">
      <formula>IF(AND(AL430&gt;=0, RIGHT(TEXT(AL430,"0.#"),1)="."),TRUE,FALSE)</formula>
    </cfRule>
    <cfRule type="expression" dxfId="427" priority="573">
      <formula>IF(AND(AL430&lt;0, RIGHT(TEXT(AL430,"0.#"),1)&lt;&gt;"."),TRUE,FALSE)</formula>
    </cfRule>
    <cfRule type="expression" dxfId="426" priority="574">
      <formula>IF(AND(AL430&lt;0, RIGHT(TEXT(AL430,"0.#"),1)="."),TRUE,FALSE)</formula>
    </cfRule>
  </conditionalFormatting>
  <conditionalFormatting sqref="AL431:AO431">
    <cfRule type="expression" dxfId="425" priority="567">
      <formula>IF(AND(AL431&gt;=0, RIGHT(TEXT(AL431,"0.#"),1)&lt;&gt;"."),TRUE,FALSE)</formula>
    </cfRule>
    <cfRule type="expression" dxfId="424" priority="568">
      <formula>IF(AND(AL431&gt;=0, RIGHT(TEXT(AL431,"0.#"),1)="."),TRUE,FALSE)</formula>
    </cfRule>
    <cfRule type="expression" dxfId="423" priority="569">
      <formula>IF(AND(AL431&lt;0, RIGHT(TEXT(AL431,"0.#"),1)&lt;&gt;"."),TRUE,FALSE)</formula>
    </cfRule>
    <cfRule type="expression" dxfId="422" priority="570">
      <formula>IF(AND(AL431&lt;0, RIGHT(TEXT(AL431,"0.#"),1)="."),TRUE,FALSE)</formula>
    </cfRule>
  </conditionalFormatting>
  <conditionalFormatting sqref="AL432:AO432">
    <cfRule type="expression" dxfId="421" priority="563">
      <formula>IF(AND(AL432&gt;=0, RIGHT(TEXT(AL432,"0.#"),1)&lt;&gt;"."),TRUE,FALSE)</formula>
    </cfRule>
    <cfRule type="expression" dxfId="420" priority="564">
      <formula>IF(AND(AL432&gt;=0, RIGHT(TEXT(AL432,"0.#"),1)="."),TRUE,FALSE)</formula>
    </cfRule>
    <cfRule type="expression" dxfId="419" priority="565">
      <formula>IF(AND(AL432&lt;0, RIGHT(TEXT(AL432,"0.#"),1)&lt;&gt;"."),TRUE,FALSE)</formula>
    </cfRule>
    <cfRule type="expression" dxfId="418" priority="566">
      <formula>IF(AND(AL432&lt;0, RIGHT(TEXT(AL432,"0.#"),1)="."),TRUE,FALSE)</formula>
    </cfRule>
  </conditionalFormatting>
  <conditionalFormatting sqref="AL433:AO433">
    <cfRule type="expression" dxfId="417" priority="559">
      <formula>IF(AND(AL433&gt;=0, RIGHT(TEXT(AL433,"0.#"),1)&lt;&gt;"."),TRUE,FALSE)</formula>
    </cfRule>
    <cfRule type="expression" dxfId="416" priority="560">
      <formula>IF(AND(AL433&gt;=0, RIGHT(TEXT(AL433,"0.#"),1)="."),TRUE,FALSE)</formula>
    </cfRule>
    <cfRule type="expression" dxfId="415" priority="561">
      <formula>IF(AND(AL433&lt;0, RIGHT(TEXT(AL433,"0.#"),1)&lt;&gt;"."),TRUE,FALSE)</formula>
    </cfRule>
    <cfRule type="expression" dxfId="414" priority="562">
      <formula>IF(AND(AL433&lt;0, RIGHT(TEXT(AL433,"0.#"),1)="."),TRUE,FALSE)</formula>
    </cfRule>
  </conditionalFormatting>
  <conditionalFormatting sqref="AL434:AO434">
    <cfRule type="expression" dxfId="413" priority="555">
      <formula>IF(AND(AL434&gt;=0, RIGHT(TEXT(AL434,"0.#"),1)&lt;&gt;"."),TRUE,FALSE)</formula>
    </cfRule>
    <cfRule type="expression" dxfId="412" priority="556">
      <formula>IF(AND(AL434&gt;=0, RIGHT(TEXT(AL434,"0.#"),1)="."),TRUE,FALSE)</formula>
    </cfRule>
    <cfRule type="expression" dxfId="411" priority="557">
      <formula>IF(AND(AL434&lt;0, RIGHT(TEXT(AL434,"0.#"),1)&lt;&gt;"."),TRUE,FALSE)</formula>
    </cfRule>
    <cfRule type="expression" dxfId="410" priority="558">
      <formula>IF(AND(AL434&lt;0, RIGHT(TEXT(AL434,"0.#"),1)="."),TRUE,FALSE)</formula>
    </cfRule>
  </conditionalFormatting>
  <conditionalFormatting sqref="Y295:Y296">
    <cfRule type="expression" dxfId="409" priority="513">
      <formula>IF(RIGHT(TEXT(Y295,"0.#"),1)=".",FALSE,TRUE)</formula>
    </cfRule>
    <cfRule type="expression" dxfId="408" priority="514">
      <formula>IF(RIGHT(TEXT(Y295,"0.#"),1)=".",TRUE,FALSE)</formula>
    </cfRule>
  </conditionalFormatting>
  <conditionalFormatting sqref="Y297">
    <cfRule type="expression" dxfId="407" priority="511">
      <formula>IF(RIGHT(TEXT(Y297,"0.#"),1)=".",FALSE,TRUE)</formula>
    </cfRule>
    <cfRule type="expression" dxfId="406" priority="512">
      <formula>IF(RIGHT(TEXT(Y297,"0.#"),1)=".",TRUE,FALSE)</formula>
    </cfRule>
  </conditionalFormatting>
  <conditionalFormatting sqref="AL290:AO290">
    <cfRule type="expression" dxfId="405" priority="507">
      <formula>IF(AND(AL290&gt;=0, RIGHT(TEXT(AL290,"0.#"),1)&lt;&gt;"."),TRUE,FALSE)</formula>
    </cfRule>
    <cfRule type="expression" dxfId="404" priority="508">
      <formula>IF(AND(AL290&gt;=0, RIGHT(TEXT(AL290,"0.#"),1)="."),TRUE,FALSE)</formula>
    </cfRule>
    <cfRule type="expression" dxfId="403" priority="509">
      <formula>IF(AND(AL290&lt;0, RIGHT(TEXT(AL290,"0.#"),1)&lt;&gt;"."),TRUE,FALSE)</formula>
    </cfRule>
    <cfRule type="expression" dxfId="402" priority="510">
      <formula>IF(AND(AL290&lt;0, RIGHT(TEXT(AL290,"0.#"),1)="."),TRUE,FALSE)</formula>
    </cfRule>
  </conditionalFormatting>
  <conditionalFormatting sqref="AL292:AO292">
    <cfRule type="expression" dxfId="401" priority="503">
      <formula>IF(AND(AL292&gt;=0, RIGHT(TEXT(AL292,"0.#"),1)&lt;&gt;"."),TRUE,FALSE)</formula>
    </cfRule>
    <cfRule type="expression" dxfId="400" priority="504">
      <formula>IF(AND(AL292&gt;=0, RIGHT(TEXT(AL292,"0.#"),1)="."),TRUE,FALSE)</formula>
    </cfRule>
    <cfRule type="expression" dxfId="399" priority="505">
      <formula>IF(AND(AL292&lt;0, RIGHT(TEXT(AL292,"0.#"),1)&lt;&gt;"."),TRUE,FALSE)</formula>
    </cfRule>
    <cfRule type="expression" dxfId="398" priority="506">
      <formula>IF(AND(AL292&lt;0, RIGHT(TEXT(AL292,"0.#"),1)="."),TRUE,FALSE)</formula>
    </cfRule>
  </conditionalFormatting>
  <conditionalFormatting sqref="AL293:AO293">
    <cfRule type="expression" dxfId="397" priority="499">
      <formula>IF(AND(AL293&gt;=0, RIGHT(TEXT(AL293,"0.#"),1)&lt;&gt;"."),TRUE,FALSE)</formula>
    </cfRule>
    <cfRule type="expression" dxfId="396" priority="500">
      <formula>IF(AND(AL293&gt;=0, RIGHT(TEXT(AL293,"0.#"),1)="."),TRUE,FALSE)</formula>
    </cfRule>
    <cfRule type="expression" dxfId="395" priority="501">
      <formula>IF(AND(AL293&lt;0, RIGHT(TEXT(AL293,"0.#"),1)&lt;&gt;"."),TRUE,FALSE)</formula>
    </cfRule>
    <cfRule type="expression" dxfId="394" priority="502">
      <formula>IF(AND(AL293&lt;0, RIGHT(TEXT(AL293,"0.#"),1)="."),TRUE,FALSE)</formula>
    </cfRule>
  </conditionalFormatting>
  <conditionalFormatting sqref="AL294:AO294">
    <cfRule type="expression" dxfId="393" priority="495">
      <formula>IF(AND(AL294&gt;=0, RIGHT(TEXT(AL294,"0.#"),1)&lt;&gt;"."),TRUE,FALSE)</formula>
    </cfRule>
    <cfRule type="expression" dxfId="392" priority="496">
      <formula>IF(AND(AL294&gt;=0, RIGHT(TEXT(AL294,"0.#"),1)="."),TRUE,FALSE)</formula>
    </cfRule>
    <cfRule type="expression" dxfId="391" priority="497">
      <formula>IF(AND(AL294&lt;0, RIGHT(TEXT(AL294,"0.#"),1)&lt;&gt;"."),TRUE,FALSE)</formula>
    </cfRule>
    <cfRule type="expression" dxfId="390" priority="498">
      <formula>IF(AND(AL294&lt;0, RIGHT(TEXT(AL294,"0.#"),1)="."),TRUE,FALSE)</formula>
    </cfRule>
  </conditionalFormatting>
  <conditionalFormatting sqref="AL295:AO295">
    <cfRule type="expression" dxfId="389" priority="491">
      <formula>IF(AND(AL295&gt;=0, RIGHT(TEXT(AL295,"0.#"),1)&lt;&gt;"."),TRUE,FALSE)</formula>
    </cfRule>
    <cfRule type="expression" dxfId="388" priority="492">
      <formula>IF(AND(AL295&gt;=0, RIGHT(TEXT(AL295,"0.#"),1)="."),TRUE,FALSE)</formula>
    </cfRule>
    <cfRule type="expression" dxfId="387" priority="493">
      <formula>IF(AND(AL295&lt;0, RIGHT(TEXT(AL295,"0.#"),1)&lt;&gt;"."),TRUE,FALSE)</formula>
    </cfRule>
    <cfRule type="expression" dxfId="386" priority="494">
      <formula>IF(AND(AL295&lt;0, RIGHT(TEXT(AL295,"0.#"),1)="."),TRUE,FALSE)</formula>
    </cfRule>
  </conditionalFormatting>
  <conditionalFormatting sqref="AL296:AO296">
    <cfRule type="expression" dxfId="385" priority="487">
      <formula>IF(AND(AL296&gt;=0, RIGHT(TEXT(AL296,"0.#"),1)&lt;&gt;"."),TRUE,FALSE)</formula>
    </cfRule>
    <cfRule type="expression" dxfId="384" priority="488">
      <formula>IF(AND(AL296&gt;=0, RIGHT(TEXT(AL296,"0.#"),1)="."),TRUE,FALSE)</formula>
    </cfRule>
    <cfRule type="expression" dxfId="383" priority="489">
      <formula>IF(AND(AL296&lt;0, RIGHT(TEXT(AL296,"0.#"),1)&lt;&gt;"."),TRUE,FALSE)</formula>
    </cfRule>
    <cfRule type="expression" dxfId="382" priority="490">
      <formula>IF(AND(AL296&lt;0, RIGHT(TEXT(AL296,"0.#"),1)="."),TRUE,FALSE)</formula>
    </cfRule>
  </conditionalFormatting>
  <conditionalFormatting sqref="AL297:AO297">
    <cfRule type="expression" dxfId="381" priority="483">
      <formula>IF(AND(AL297&gt;=0, RIGHT(TEXT(AL297,"0.#"),1)&lt;&gt;"."),TRUE,FALSE)</formula>
    </cfRule>
    <cfRule type="expression" dxfId="380" priority="484">
      <formula>IF(AND(AL297&gt;=0, RIGHT(TEXT(AL297,"0.#"),1)="."),TRUE,FALSE)</formula>
    </cfRule>
    <cfRule type="expression" dxfId="379" priority="485">
      <formula>IF(AND(AL297&lt;0, RIGHT(TEXT(AL297,"0.#"),1)&lt;&gt;"."),TRUE,FALSE)</formula>
    </cfRule>
    <cfRule type="expression" dxfId="378" priority="486">
      <formula>IF(AND(AL297&lt;0, RIGHT(TEXT(AL297,"0.#"),1)="."),TRUE,FALSE)</formula>
    </cfRule>
  </conditionalFormatting>
  <conditionalFormatting sqref="Y454:Y464">
    <cfRule type="expression" dxfId="377" priority="481">
      <formula>IF(RIGHT(TEXT(Y454,"0.#"),1)=".",FALSE,TRUE)</formula>
    </cfRule>
    <cfRule type="expression" dxfId="376" priority="482">
      <formula>IF(RIGHT(TEXT(Y454,"0.#"),1)=".",TRUE,FALSE)</formula>
    </cfRule>
  </conditionalFormatting>
  <conditionalFormatting sqref="AL454:AO454">
    <cfRule type="expression" dxfId="375" priority="477">
      <formula>IF(AND(AL454&gt;=0, RIGHT(TEXT(AL454,"0.#"),1)&lt;&gt;"."),TRUE,FALSE)</formula>
    </cfRule>
    <cfRule type="expression" dxfId="374" priority="478">
      <formula>IF(AND(AL454&gt;=0, RIGHT(TEXT(AL454,"0.#"),1)="."),TRUE,FALSE)</formula>
    </cfRule>
    <cfRule type="expression" dxfId="373" priority="479">
      <formula>IF(AND(AL454&lt;0, RIGHT(TEXT(AL454,"0.#"),1)&lt;&gt;"."),TRUE,FALSE)</formula>
    </cfRule>
    <cfRule type="expression" dxfId="372" priority="480">
      <formula>IF(AND(AL454&lt;0, RIGHT(TEXT(AL454,"0.#"),1)="."),TRUE,FALSE)</formula>
    </cfRule>
  </conditionalFormatting>
  <conditionalFormatting sqref="AL455:AO455">
    <cfRule type="expression" dxfId="371" priority="473">
      <formula>IF(AND(AL455&gt;=0, RIGHT(TEXT(AL455,"0.#"),1)&lt;&gt;"."),TRUE,FALSE)</formula>
    </cfRule>
    <cfRule type="expression" dxfId="370" priority="474">
      <formula>IF(AND(AL455&gt;=0, RIGHT(TEXT(AL455,"0.#"),1)="."),TRUE,FALSE)</formula>
    </cfRule>
    <cfRule type="expression" dxfId="369" priority="475">
      <formula>IF(AND(AL455&lt;0, RIGHT(TEXT(AL455,"0.#"),1)&lt;&gt;"."),TRUE,FALSE)</formula>
    </cfRule>
    <cfRule type="expression" dxfId="368" priority="476">
      <formula>IF(AND(AL455&lt;0, RIGHT(TEXT(AL455,"0.#"),1)="."),TRUE,FALSE)</formula>
    </cfRule>
  </conditionalFormatting>
  <conditionalFormatting sqref="AL456:AO456">
    <cfRule type="expression" dxfId="367" priority="469">
      <formula>IF(AND(AL456&gt;=0, RIGHT(TEXT(AL456,"0.#"),1)&lt;&gt;"."),TRUE,FALSE)</formula>
    </cfRule>
    <cfRule type="expression" dxfId="366" priority="470">
      <formula>IF(AND(AL456&gt;=0, RIGHT(TEXT(AL456,"0.#"),1)="."),TRUE,FALSE)</formula>
    </cfRule>
    <cfRule type="expression" dxfId="365" priority="471">
      <formula>IF(AND(AL456&lt;0, RIGHT(TEXT(AL456,"0.#"),1)&lt;&gt;"."),TRUE,FALSE)</formula>
    </cfRule>
    <cfRule type="expression" dxfId="364" priority="472">
      <formula>IF(AND(AL456&lt;0, RIGHT(TEXT(AL456,"0.#"),1)="."),TRUE,FALSE)</formula>
    </cfRule>
  </conditionalFormatting>
  <conditionalFormatting sqref="AL457:AO457">
    <cfRule type="expression" dxfId="363" priority="465">
      <formula>IF(AND(AL457&gt;=0, RIGHT(TEXT(AL457,"0.#"),1)&lt;&gt;"."),TRUE,FALSE)</formula>
    </cfRule>
    <cfRule type="expression" dxfId="362" priority="466">
      <formula>IF(AND(AL457&gt;=0, RIGHT(TEXT(AL457,"0.#"),1)="."),TRUE,FALSE)</formula>
    </cfRule>
    <cfRule type="expression" dxfId="361" priority="467">
      <formula>IF(AND(AL457&lt;0, RIGHT(TEXT(AL457,"0.#"),1)&lt;&gt;"."),TRUE,FALSE)</formula>
    </cfRule>
    <cfRule type="expression" dxfId="360" priority="468">
      <formula>IF(AND(AL457&lt;0, RIGHT(TEXT(AL457,"0.#"),1)="."),TRUE,FALSE)</formula>
    </cfRule>
  </conditionalFormatting>
  <conditionalFormatting sqref="AL458:AO458">
    <cfRule type="expression" dxfId="359" priority="461">
      <formula>IF(AND(AL458&gt;=0, RIGHT(TEXT(AL458,"0.#"),1)&lt;&gt;"."),TRUE,FALSE)</formula>
    </cfRule>
    <cfRule type="expression" dxfId="358" priority="462">
      <formula>IF(AND(AL458&gt;=0, RIGHT(TEXT(AL458,"0.#"),1)="."),TRUE,FALSE)</formula>
    </cfRule>
    <cfRule type="expression" dxfId="357" priority="463">
      <formula>IF(AND(AL458&lt;0, RIGHT(TEXT(AL458,"0.#"),1)&lt;&gt;"."),TRUE,FALSE)</formula>
    </cfRule>
    <cfRule type="expression" dxfId="356" priority="464">
      <formula>IF(AND(AL458&lt;0, RIGHT(TEXT(AL458,"0.#"),1)="."),TRUE,FALSE)</formula>
    </cfRule>
  </conditionalFormatting>
  <conditionalFormatting sqref="AL459:AO459">
    <cfRule type="expression" dxfId="355" priority="457">
      <formula>IF(AND(AL459&gt;=0, RIGHT(TEXT(AL459,"0.#"),1)&lt;&gt;"."),TRUE,FALSE)</formula>
    </cfRule>
    <cfRule type="expression" dxfId="354" priority="458">
      <formula>IF(AND(AL459&gt;=0, RIGHT(TEXT(AL459,"0.#"),1)="."),TRUE,FALSE)</formula>
    </cfRule>
    <cfRule type="expression" dxfId="353" priority="459">
      <formula>IF(AND(AL459&lt;0, RIGHT(TEXT(AL459,"0.#"),1)&lt;&gt;"."),TRUE,FALSE)</formula>
    </cfRule>
    <cfRule type="expression" dxfId="352" priority="460">
      <formula>IF(AND(AL459&lt;0, RIGHT(TEXT(AL459,"0.#"),1)="."),TRUE,FALSE)</formula>
    </cfRule>
  </conditionalFormatting>
  <conditionalFormatting sqref="AL460:AO460">
    <cfRule type="expression" dxfId="351" priority="453">
      <formula>IF(AND(AL460&gt;=0, RIGHT(TEXT(AL460,"0.#"),1)&lt;&gt;"."),TRUE,FALSE)</formula>
    </cfRule>
    <cfRule type="expression" dxfId="350" priority="454">
      <formula>IF(AND(AL460&gt;=0, RIGHT(TEXT(AL460,"0.#"),1)="."),TRUE,FALSE)</formula>
    </cfRule>
    <cfRule type="expression" dxfId="349" priority="455">
      <formula>IF(AND(AL460&lt;0, RIGHT(TEXT(AL460,"0.#"),1)&lt;&gt;"."),TRUE,FALSE)</formula>
    </cfRule>
    <cfRule type="expression" dxfId="348" priority="456">
      <formula>IF(AND(AL460&lt;0, RIGHT(TEXT(AL460,"0.#"),1)="."),TRUE,FALSE)</formula>
    </cfRule>
  </conditionalFormatting>
  <conditionalFormatting sqref="AL461:AO461">
    <cfRule type="expression" dxfId="347" priority="449">
      <formula>IF(AND(AL461&gt;=0, RIGHT(TEXT(AL461,"0.#"),1)&lt;&gt;"."),TRUE,FALSE)</formula>
    </cfRule>
    <cfRule type="expression" dxfId="346" priority="450">
      <formula>IF(AND(AL461&gt;=0, RIGHT(TEXT(AL461,"0.#"),1)="."),TRUE,FALSE)</formula>
    </cfRule>
    <cfRule type="expression" dxfId="345" priority="451">
      <formula>IF(AND(AL461&lt;0, RIGHT(TEXT(AL461,"0.#"),1)&lt;&gt;"."),TRUE,FALSE)</formula>
    </cfRule>
    <cfRule type="expression" dxfId="344" priority="452">
      <formula>IF(AND(AL461&lt;0, RIGHT(TEXT(AL461,"0.#"),1)="."),TRUE,FALSE)</formula>
    </cfRule>
  </conditionalFormatting>
  <conditionalFormatting sqref="AL462:AO462">
    <cfRule type="expression" dxfId="343" priority="445">
      <formula>IF(AND(AL462&gt;=0, RIGHT(TEXT(AL462,"0.#"),1)&lt;&gt;"."),TRUE,FALSE)</formula>
    </cfRule>
    <cfRule type="expression" dxfId="342" priority="446">
      <formula>IF(AND(AL462&gt;=0, RIGHT(TEXT(AL462,"0.#"),1)="."),TRUE,FALSE)</formula>
    </cfRule>
    <cfRule type="expression" dxfId="341" priority="447">
      <formula>IF(AND(AL462&lt;0, RIGHT(TEXT(AL462,"0.#"),1)&lt;&gt;"."),TRUE,FALSE)</formula>
    </cfRule>
    <cfRule type="expression" dxfId="340" priority="448">
      <formula>IF(AND(AL462&lt;0, RIGHT(TEXT(AL462,"0.#"),1)="."),TRUE,FALSE)</formula>
    </cfRule>
  </conditionalFormatting>
  <conditionalFormatting sqref="AL463:AO463">
    <cfRule type="expression" dxfId="339" priority="441">
      <formula>IF(AND(AL463&gt;=0, RIGHT(TEXT(AL463,"0.#"),1)&lt;&gt;"."),TRUE,FALSE)</formula>
    </cfRule>
    <cfRule type="expression" dxfId="338" priority="442">
      <formula>IF(AND(AL463&gt;=0, RIGHT(TEXT(AL463,"0.#"),1)="."),TRUE,FALSE)</formula>
    </cfRule>
    <cfRule type="expression" dxfId="337" priority="443">
      <formula>IF(AND(AL463&lt;0, RIGHT(TEXT(AL463,"0.#"),1)&lt;&gt;"."),TRUE,FALSE)</formula>
    </cfRule>
    <cfRule type="expression" dxfId="336" priority="444">
      <formula>IF(AND(AL463&lt;0, RIGHT(TEXT(AL463,"0.#"),1)="."),TRUE,FALSE)</formula>
    </cfRule>
  </conditionalFormatting>
  <conditionalFormatting sqref="AL464:AO464">
    <cfRule type="expression" dxfId="335" priority="437">
      <formula>IF(AND(AL464&gt;=0, RIGHT(TEXT(AL464,"0.#"),1)&lt;&gt;"."),TRUE,FALSE)</formula>
    </cfRule>
    <cfRule type="expression" dxfId="334" priority="438">
      <formula>IF(AND(AL464&gt;=0, RIGHT(TEXT(AL464,"0.#"),1)="."),TRUE,FALSE)</formula>
    </cfRule>
    <cfRule type="expression" dxfId="333" priority="439">
      <formula>IF(AND(AL464&lt;0, RIGHT(TEXT(AL464,"0.#"),1)&lt;&gt;"."),TRUE,FALSE)</formula>
    </cfRule>
    <cfRule type="expression" dxfId="332" priority="440">
      <formula>IF(AND(AL464&lt;0, RIGHT(TEXT(AL464,"0.#"),1)="."),TRUE,FALSE)</formula>
    </cfRule>
  </conditionalFormatting>
  <conditionalFormatting sqref="Y435:Y445">
    <cfRule type="expression" dxfId="331" priority="435">
      <formula>IF(RIGHT(TEXT(Y435,"0.#"),1)=".",FALSE,TRUE)</formula>
    </cfRule>
    <cfRule type="expression" dxfId="330" priority="436">
      <formula>IF(RIGHT(TEXT(Y435,"0.#"),1)=".",TRUE,FALSE)</formula>
    </cfRule>
  </conditionalFormatting>
  <conditionalFormatting sqref="AL435:AO435">
    <cfRule type="expression" dxfId="329" priority="431">
      <formula>IF(AND(AL435&gt;=0, RIGHT(TEXT(AL435,"0.#"),1)&lt;&gt;"."),TRUE,FALSE)</formula>
    </cfRule>
    <cfRule type="expression" dxfId="328" priority="432">
      <formula>IF(AND(AL435&gt;=0, RIGHT(TEXT(AL435,"0.#"),1)="."),TRUE,FALSE)</formula>
    </cfRule>
    <cfRule type="expression" dxfId="327" priority="433">
      <formula>IF(AND(AL435&lt;0, RIGHT(TEXT(AL435,"0.#"),1)&lt;&gt;"."),TRUE,FALSE)</formula>
    </cfRule>
    <cfRule type="expression" dxfId="326" priority="434">
      <formula>IF(AND(AL435&lt;0, RIGHT(TEXT(AL435,"0.#"),1)="."),TRUE,FALSE)</formula>
    </cfRule>
  </conditionalFormatting>
  <conditionalFormatting sqref="AL436:AO436">
    <cfRule type="expression" dxfId="325" priority="427">
      <formula>IF(AND(AL436&gt;=0, RIGHT(TEXT(AL436,"0.#"),1)&lt;&gt;"."),TRUE,FALSE)</formula>
    </cfRule>
    <cfRule type="expression" dxfId="324" priority="428">
      <formula>IF(AND(AL436&gt;=0, RIGHT(TEXT(AL436,"0.#"),1)="."),TRUE,FALSE)</formula>
    </cfRule>
    <cfRule type="expression" dxfId="323" priority="429">
      <formula>IF(AND(AL436&lt;0, RIGHT(TEXT(AL436,"0.#"),1)&lt;&gt;"."),TRUE,FALSE)</formula>
    </cfRule>
    <cfRule type="expression" dxfId="322" priority="430">
      <formula>IF(AND(AL436&lt;0, RIGHT(TEXT(AL436,"0.#"),1)="."),TRUE,FALSE)</formula>
    </cfRule>
  </conditionalFormatting>
  <conditionalFormatting sqref="AL437:AO437">
    <cfRule type="expression" dxfId="321" priority="423">
      <formula>IF(AND(AL437&gt;=0, RIGHT(TEXT(AL437,"0.#"),1)&lt;&gt;"."),TRUE,FALSE)</formula>
    </cfRule>
    <cfRule type="expression" dxfId="320" priority="424">
      <formula>IF(AND(AL437&gt;=0, RIGHT(TEXT(AL437,"0.#"),1)="."),TRUE,FALSE)</formula>
    </cfRule>
    <cfRule type="expression" dxfId="319" priority="425">
      <formula>IF(AND(AL437&lt;0, RIGHT(TEXT(AL437,"0.#"),1)&lt;&gt;"."),TRUE,FALSE)</formula>
    </cfRule>
    <cfRule type="expression" dxfId="318" priority="426">
      <formula>IF(AND(AL437&lt;0, RIGHT(TEXT(AL437,"0.#"),1)="."),TRUE,FALSE)</formula>
    </cfRule>
  </conditionalFormatting>
  <conditionalFormatting sqref="AL438:AO438">
    <cfRule type="expression" dxfId="317" priority="419">
      <formula>IF(AND(AL438&gt;=0, RIGHT(TEXT(AL438,"0.#"),1)&lt;&gt;"."),TRUE,FALSE)</formula>
    </cfRule>
    <cfRule type="expression" dxfId="316" priority="420">
      <formula>IF(AND(AL438&gt;=0, RIGHT(TEXT(AL438,"0.#"),1)="."),TRUE,FALSE)</formula>
    </cfRule>
    <cfRule type="expression" dxfId="315" priority="421">
      <formula>IF(AND(AL438&lt;0, RIGHT(TEXT(AL438,"0.#"),1)&lt;&gt;"."),TRUE,FALSE)</formula>
    </cfRule>
    <cfRule type="expression" dxfId="314" priority="422">
      <formula>IF(AND(AL438&lt;0, RIGHT(TEXT(AL438,"0.#"),1)="."),TRUE,FALSE)</formula>
    </cfRule>
  </conditionalFormatting>
  <conditionalFormatting sqref="AL439:AO439">
    <cfRule type="expression" dxfId="313" priority="415">
      <formula>IF(AND(AL439&gt;=0, RIGHT(TEXT(AL439,"0.#"),1)&lt;&gt;"."),TRUE,FALSE)</formula>
    </cfRule>
    <cfRule type="expression" dxfId="312" priority="416">
      <formula>IF(AND(AL439&gt;=0, RIGHT(TEXT(AL439,"0.#"),1)="."),TRUE,FALSE)</formula>
    </cfRule>
    <cfRule type="expression" dxfId="311" priority="417">
      <formula>IF(AND(AL439&lt;0, RIGHT(TEXT(AL439,"0.#"),1)&lt;&gt;"."),TRUE,FALSE)</formula>
    </cfRule>
    <cfRule type="expression" dxfId="310" priority="418">
      <formula>IF(AND(AL439&lt;0, RIGHT(TEXT(AL439,"0.#"),1)="."),TRUE,FALSE)</formula>
    </cfRule>
  </conditionalFormatting>
  <conditionalFormatting sqref="AL440:AO440">
    <cfRule type="expression" dxfId="309" priority="411">
      <formula>IF(AND(AL440&gt;=0, RIGHT(TEXT(AL440,"0.#"),1)&lt;&gt;"."),TRUE,FALSE)</formula>
    </cfRule>
    <cfRule type="expression" dxfId="308" priority="412">
      <formula>IF(AND(AL440&gt;=0, RIGHT(TEXT(AL440,"0.#"),1)="."),TRUE,FALSE)</formula>
    </cfRule>
    <cfRule type="expression" dxfId="307" priority="413">
      <formula>IF(AND(AL440&lt;0, RIGHT(TEXT(AL440,"0.#"),1)&lt;&gt;"."),TRUE,FALSE)</formula>
    </cfRule>
    <cfRule type="expression" dxfId="306" priority="414">
      <formula>IF(AND(AL440&lt;0, RIGHT(TEXT(AL440,"0.#"),1)="."),TRUE,FALSE)</formula>
    </cfRule>
  </conditionalFormatting>
  <conditionalFormatting sqref="AL441:AO441">
    <cfRule type="expression" dxfId="305" priority="407">
      <formula>IF(AND(AL441&gt;=0, RIGHT(TEXT(AL441,"0.#"),1)&lt;&gt;"."),TRUE,FALSE)</formula>
    </cfRule>
    <cfRule type="expression" dxfId="304" priority="408">
      <formula>IF(AND(AL441&gt;=0, RIGHT(TEXT(AL441,"0.#"),1)="."),TRUE,FALSE)</formula>
    </cfRule>
    <cfRule type="expression" dxfId="303" priority="409">
      <formula>IF(AND(AL441&lt;0, RIGHT(TEXT(AL441,"0.#"),1)&lt;&gt;"."),TRUE,FALSE)</formula>
    </cfRule>
    <cfRule type="expression" dxfId="302" priority="410">
      <formula>IF(AND(AL441&lt;0, RIGHT(TEXT(AL441,"0.#"),1)="."),TRUE,FALSE)</formula>
    </cfRule>
  </conditionalFormatting>
  <conditionalFormatting sqref="AL442:AO442">
    <cfRule type="expression" dxfId="301" priority="403">
      <formula>IF(AND(AL442&gt;=0, RIGHT(TEXT(AL442,"0.#"),1)&lt;&gt;"."),TRUE,FALSE)</formula>
    </cfRule>
    <cfRule type="expression" dxfId="300" priority="404">
      <formula>IF(AND(AL442&gt;=0, RIGHT(TEXT(AL442,"0.#"),1)="."),TRUE,FALSE)</formula>
    </cfRule>
    <cfRule type="expression" dxfId="299" priority="405">
      <formula>IF(AND(AL442&lt;0, RIGHT(TEXT(AL442,"0.#"),1)&lt;&gt;"."),TRUE,FALSE)</formula>
    </cfRule>
    <cfRule type="expression" dxfId="298" priority="406">
      <formula>IF(AND(AL442&lt;0, RIGHT(TEXT(AL442,"0.#"),1)="."),TRUE,FALSE)</formula>
    </cfRule>
  </conditionalFormatting>
  <conditionalFormatting sqref="AL443:AO443">
    <cfRule type="expression" dxfId="297" priority="399">
      <formula>IF(AND(AL443&gt;=0, RIGHT(TEXT(AL443,"0.#"),1)&lt;&gt;"."),TRUE,FALSE)</formula>
    </cfRule>
    <cfRule type="expression" dxfId="296" priority="400">
      <formula>IF(AND(AL443&gt;=0, RIGHT(TEXT(AL443,"0.#"),1)="."),TRUE,FALSE)</formula>
    </cfRule>
    <cfRule type="expression" dxfId="295" priority="401">
      <formula>IF(AND(AL443&lt;0, RIGHT(TEXT(AL443,"0.#"),1)&lt;&gt;"."),TRUE,FALSE)</formula>
    </cfRule>
    <cfRule type="expression" dxfId="294" priority="402">
      <formula>IF(AND(AL443&lt;0, RIGHT(TEXT(AL443,"0.#"),1)="."),TRUE,FALSE)</formula>
    </cfRule>
  </conditionalFormatting>
  <conditionalFormatting sqref="AL444:AO444">
    <cfRule type="expression" dxfId="293" priority="395">
      <formula>IF(AND(AL444&gt;=0, RIGHT(TEXT(AL444,"0.#"),1)&lt;&gt;"."),TRUE,FALSE)</formula>
    </cfRule>
    <cfRule type="expression" dxfId="292" priority="396">
      <formula>IF(AND(AL444&gt;=0, RIGHT(TEXT(AL444,"0.#"),1)="."),TRUE,FALSE)</formula>
    </cfRule>
    <cfRule type="expression" dxfId="291" priority="397">
      <formula>IF(AND(AL444&lt;0, RIGHT(TEXT(AL444,"0.#"),1)&lt;&gt;"."),TRUE,FALSE)</formula>
    </cfRule>
    <cfRule type="expression" dxfId="290" priority="398">
      <formula>IF(AND(AL444&lt;0, RIGHT(TEXT(AL444,"0.#"),1)="."),TRUE,FALSE)</formula>
    </cfRule>
  </conditionalFormatting>
  <conditionalFormatting sqref="AL445:AO445">
    <cfRule type="expression" dxfId="289" priority="391">
      <formula>IF(AND(AL445&gt;=0, RIGHT(TEXT(AL445,"0.#"),1)&lt;&gt;"."),TRUE,FALSE)</formula>
    </cfRule>
    <cfRule type="expression" dxfId="288" priority="392">
      <formula>IF(AND(AL445&gt;=0, RIGHT(TEXT(AL445,"0.#"),1)="."),TRUE,FALSE)</formula>
    </cfRule>
    <cfRule type="expression" dxfId="287" priority="393">
      <formula>IF(AND(AL445&lt;0, RIGHT(TEXT(AL445,"0.#"),1)&lt;&gt;"."),TRUE,FALSE)</formula>
    </cfRule>
    <cfRule type="expression" dxfId="286" priority="394">
      <formula>IF(AND(AL445&lt;0, RIGHT(TEXT(AL445,"0.#"),1)="."),TRUE,FALSE)</formula>
    </cfRule>
  </conditionalFormatting>
  <conditionalFormatting sqref="Y345">
    <cfRule type="expression" dxfId="285" priority="365">
      <formula>IF(RIGHT(TEXT(Y345,"0.#"),1)=".",FALSE,TRUE)</formula>
    </cfRule>
    <cfRule type="expression" dxfId="284" priority="366">
      <formula>IF(RIGHT(TEXT(Y345,"0.#"),1)=".",TRUE,FALSE)</formula>
    </cfRule>
  </conditionalFormatting>
  <conditionalFormatting sqref="AL345:AO345">
    <cfRule type="expression" dxfId="283" priority="337">
      <formula>IF(AND(AL345&gt;=0, RIGHT(TEXT(AL345,"0.#"),1)&lt;&gt;"."),TRUE,FALSE)</formula>
    </cfRule>
    <cfRule type="expression" dxfId="282" priority="338">
      <formula>IF(AND(AL345&gt;=0, RIGHT(TEXT(AL345,"0.#"),1)="."),TRUE,FALSE)</formula>
    </cfRule>
    <cfRule type="expression" dxfId="281" priority="339">
      <formula>IF(AND(AL345&lt;0, RIGHT(TEXT(AL345,"0.#"),1)&lt;&gt;"."),TRUE,FALSE)</formula>
    </cfRule>
    <cfRule type="expression" dxfId="280" priority="340">
      <formula>IF(AND(AL345&lt;0, RIGHT(TEXT(AL345,"0.#"),1)="."),TRUE,FALSE)</formula>
    </cfRule>
  </conditionalFormatting>
  <conditionalFormatting sqref="Y326">
    <cfRule type="expression" dxfId="279" priority="335">
      <formula>IF(RIGHT(TEXT(Y326,"0.#"),1)=".",FALSE,TRUE)</formula>
    </cfRule>
    <cfRule type="expression" dxfId="278" priority="336">
      <formula>IF(RIGHT(TEXT(Y326,"0.#"),1)=".",TRUE,FALSE)</formula>
    </cfRule>
  </conditionalFormatting>
  <conditionalFormatting sqref="Y338:Y344">
    <cfRule type="expression" dxfId="277" priority="305">
      <formula>IF(RIGHT(TEXT(Y338,"0.#"),1)=".",FALSE,TRUE)</formula>
    </cfRule>
    <cfRule type="expression" dxfId="276" priority="306">
      <formula>IF(RIGHT(TEXT(Y338,"0.#"),1)=".",TRUE,FALSE)</formula>
    </cfRule>
  </conditionalFormatting>
  <conditionalFormatting sqref="AL338:AO338">
    <cfRule type="expression" dxfId="275" priority="301">
      <formula>IF(AND(AL338&gt;=0, RIGHT(TEXT(AL338,"0.#"),1)&lt;&gt;"."),TRUE,FALSE)</formula>
    </cfRule>
    <cfRule type="expression" dxfId="274" priority="302">
      <formula>IF(AND(AL338&gt;=0, RIGHT(TEXT(AL338,"0.#"),1)="."),TRUE,FALSE)</formula>
    </cfRule>
    <cfRule type="expression" dxfId="273" priority="303">
      <formula>IF(AND(AL338&lt;0, RIGHT(TEXT(AL338,"0.#"),1)&lt;&gt;"."),TRUE,FALSE)</formula>
    </cfRule>
    <cfRule type="expression" dxfId="272" priority="304">
      <formula>IF(AND(AL338&lt;0, RIGHT(TEXT(AL338,"0.#"),1)="."),TRUE,FALSE)</formula>
    </cfRule>
  </conditionalFormatting>
  <conditionalFormatting sqref="AL339:AO339">
    <cfRule type="expression" dxfId="271" priority="297">
      <formula>IF(AND(AL339&gt;=0, RIGHT(TEXT(AL339,"0.#"),1)&lt;&gt;"."),TRUE,FALSE)</formula>
    </cfRule>
    <cfRule type="expression" dxfId="270" priority="298">
      <formula>IF(AND(AL339&gt;=0, RIGHT(TEXT(AL339,"0.#"),1)="."),TRUE,FALSE)</formula>
    </cfRule>
    <cfRule type="expression" dxfId="269" priority="299">
      <formula>IF(AND(AL339&lt;0, RIGHT(TEXT(AL339,"0.#"),1)&lt;&gt;"."),TRUE,FALSE)</formula>
    </cfRule>
    <cfRule type="expression" dxfId="268" priority="300">
      <formula>IF(AND(AL339&lt;0, RIGHT(TEXT(AL339,"0.#"),1)="."),TRUE,FALSE)</formula>
    </cfRule>
  </conditionalFormatting>
  <conditionalFormatting sqref="AL340:AO340">
    <cfRule type="expression" dxfId="267" priority="293">
      <formula>IF(AND(AL340&gt;=0, RIGHT(TEXT(AL340,"0.#"),1)&lt;&gt;"."),TRUE,FALSE)</formula>
    </cfRule>
    <cfRule type="expression" dxfId="266" priority="294">
      <formula>IF(AND(AL340&gt;=0, RIGHT(TEXT(AL340,"0.#"),1)="."),TRUE,FALSE)</formula>
    </cfRule>
    <cfRule type="expression" dxfId="265" priority="295">
      <formula>IF(AND(AL340&lt;0, RIGHT(TEXT(AL340,"0.#"),1)&lt;&gt;"."),TRUE,FALSE)</formula>
    </cfRule>
    <cfRule type="expression" dxfId="264" priority="296">
      <formula>IF(AND(AL340&lt;0, RIGHT(TEXT(AL340,"0.#"),1)="."),TRUE,FALSE)</formula>
    </cfRule>
  </conditionalFormatting>
  <conditionalFormatting sqref="AL341:AO341">
    <cfRule type="expression" dxfId="263" priority="289">
      <formula>IF(AND(AL341&gt;=0, RIGHT(TEXT(AL341,"0.#"),1)&lt;&gt;"."),TRUE,FALSE)</formula>
    </cfRule>
    <cfRule type="expression" dxfId="262" priority="290">
      <formula>IF(AND(AL341&gt;=0, RIGHT(TEXT(AL341,"0.#"),1)="."),TRUE,FALSE)</formula>
    </cfRule>
    <cfRule type="expression" dxfId="261" priority="291">
      <formula>IF(AND(AL341&lt;0, RIGHT(TEXT(AL341,"0.#"),1)&lt;&gt;"."),TRUE,FALSE)</formula>
    </cfRule>
    <cfRule type="expression" dxfId="260" priority="292">
      <formula>IF(AND(AL341&lt;0, RIGHT(TEXT(AL341,"0.#"),1)="."),TRUE,FALSE)</formula>
    </cfRule>
  </conditionalFormatting>
  <conditionalFormatting sqref="AL342:AO342">
    <cfRule type="expression" dxfId="259" priority="285">
      <formula>IF(AND(AL342&gt;=0, RIGHT(TEXT(AL342,"0.#"),1)&lt;&gt;"."),TRUE,FALSE)</formula>
    </cfRule>
    <cfRule type="expression" dxfId="258" priority="286">
      <formula>IF(AND(AL342&gt;=0, RIGHT(TEXT(AL342,"0.#"),1)="."),TRUE,FALSE)</formula>
    </cfRule>
    <cfRule type="expression" dxfId="257" priority="287">
      <formula>IF(AND(AL342&lt;0, RIGHT(TEXT(AL342,"0.#"),1)&lt;&gt;"."),TRUE,FALSE)</formula>
    </cfRule>
    <cfRule type="expression" dxfId="256" priority="288">
      <formula>IF(AND(AL342&lt;0, RIGHT(TEXT(AL342,"0.#"),1)="."),TRUE,FALSE)</formula>
    </cfRule>
  </conditionalFormatting>
  <conditionalFormatting sqref="AL343:AO343">
    <cfRule type="expression" dxfId="255" priority="281">
      <formula>IF(AND(AL343&gt;=0, RIGHT(TEXT(AL343,"0.#"),1)&lt;&gt;"."),TRUE,FALSE)</formula>
    </cfRule>
    <cfRule type="expression" dxfId="254" priority="282">
      <formula>IF(AND(AL343&gt;=0, RIGHT(TEXT(AL343,"0.#"),1)="."),TRUE,FALSE)</formula>
    </cfRule>
    <cfRule type="expression" dxfId="253" priority="283">
      <formula>IF(AND(AL343&lt;0, RIGHT(TEXT(AL343,"0.#"),1)&lt;&gt;"."),TRUE,FALSE)</formula>
    </cfRule>
    <cfRule type="expression" dxfId="252" priority="284">
      <formula>IF(AND(AL343&lt;0, RIGHT(TEXT(AL343,"0.#"),1)="."),TRUE,FALSE)</formula>
    </cfRule>
  </conditionalFormatting>
  <conditionalFormatting sqref="AL344:AO344">
    <cfRule type="expression" dxfId="251" priority="277">
      <formula>IF(AND(AL344&gt;=0, RIGHT(TEXT(AL344,"0.#"),1)&lt;&gt;"."),TRUE,FALSE)</formula>
    </cfRule>
    <cfRule type="expression" dxfId="250" priority="278">
      <formula>IF(AND(AL344&gt;=0, RIGHT(TEXT(AL344,"0.#"),1)="."),TRUE,FALSE)</formula>
    </cfRule>
    <cfRule type="expression" dxfId="249" priority="279">
      <formula>IF(AND(AL344&lt;0, RIGHT(TEXT(AL344,"0.#"),1)&lt;&gt;"."),TRUE,FALSE)</formula>
    </cfRule>
    <cfRule type="expression" dxfId="248" priority="280">
      <formula>IF(AND(AL344&lt;0, RIGHT(TEXT(AL344,"0.#"),1)="."),TRUE,FALSE)</formula>
    </cfRule>
  </conditionalFormatting>
  <conditionalFormatting sqref="AL325:AO326">
    <cfRule type="expression" dxfId="247" priority="273">
      <formula>IF(AND(AL325&gt;=0, RIGHT(TEXT(AL325,"0.#"),1)&lt;&gt;"."),TRUE,FALSE)</formula>
    </cfRule>
    <cfRule type="expression" dxfId="246" priority="274">
      <formula>IF(AND(AL325&gt;=0, RIGHT(TEXT(AL325,"0.#"),1)="."),TRUE,FALSE)</formula>
    </cfRule>
    <cfRule type="expression" dxfId="245" priority="275">
      <formula>IF(AND(AL325&lt;0, RIGHT(TEXT(AL325,"0.#"),1)&lt;&gt;"."),TRUE,FALSE)</formula>
    </cfRule>
    <cfRule type="expression" dxfId="244" priority="276">
      <formula>IF(AND(AL325&lt;0, RIGHT(TEXT(AL325,"0.#"),1)="."),TRUE,FALSE)</formula>
    </cfRule>
  </conditionalFormatting>
  <conditionalFormatting sqref="Y327:Y333">
    <cfRule type="expression" dxfId="243" priority="271">
      <formula>IF(RIGHT(TEXT(Y327,"0.#"),1)=".",FALSE,TRUE)</formula>
    </cfRule>
    <cfRule type="expression" dxfId="242" priority="272">
      <formula>IF(RIGHT(TEXT(Y327,"0.#"),1)=".",TRUE,FALSE)</formula>
    </cfRule>
  </conditionalFormatting>
  <conditionalFormatting sqref="AL327:AO327">
    <cfRule type="expression" dxfId="241" priority="267">
      <formula>IF(AND(AL327&gt;=0, RIGHT(TEXT(AL327,"0.#"),1)&lt;&gt;"."),TRUE,FALSE)</formula>
    </cfRule>
    <cfRule type="expression" dxfId="240" priority="268">
      <formula>IF(AND(AL327&gt;=0, RIGHT(TEXT(AL327,"0.#"),1)="."),TRUE,FALSE)</formula>
    </cfRule>
    <cfRule type="expression" dxfId="239" priority="269">
      <formula>IF(AND(AL327&lt;0, RIGHT(TEXT(AL327,"0.#"),1)&lt;&gt;"."),TRUE,FALSE)</formula>
    </cfRule>
    <cfRule type="expression" dxfId="238" priority="270">
      <formula>IF(AND(AL327&lt;0, RIGHT(TEXT(AL327,"0.#"),1)="."),TRUE,FALSE)</formula>
    </cfRule>
  </conditionalFormatting>
  <conditionalFormatting sqref="AL328:AO328">
    <cfRule type="expression" dxfId="237" priority="263">
      <formula>IF(AND(AL328&gt;=0, RIGHT(TEXT(AL328,"0.#"),1)&lt;&gt;"."),TRUE,FALSE)</formula>
    </cfRule>
    <cfRule type="expression" dxfId="236" priority="264">
      <formula>IF(AND(AL328&gt;=0, RIGHT(TEXT(AL328,"0.#"),1)="."),TRUE,FALSE)</formula>
    </cfRule>
    <cfRule type="expression" dxfId="235" priority="265">
      <formula>IF(AND(AL328&lt;0, RIGHT(TEXT(AL328,"0.#"),1)&lt;&gt;"."),TRUE,FALSE)</formula>
    </cfRule>
    <cfRule type="expression" dxfId="234" priority="266">
      <formula>IF(AND(AL328&lt;0, RIGHT(TEXT(AL328,"0.#"),1)="."),TRUE,FALSE)</formula>
    </cfRule>
  </conditionalFormatting>
  <conditionalFormatting sqref="AL329:AO329">
    <cfRule type="expression" dxfId="233" priority="259">
      <formula>IF(AND(AL329&gt;=0, RIGHT(TEXT(AL329,"0.#"),1)&lt;&gt;"."),TRUE,FALSE)</formula>
    </cfRule>
    <cfRule type="expression" dxfId="232" priority="260">
      <formula>IF(AND(AL329&gt;=0, RIGHT(TEXT(AL329,"0.#"),1)="."),TRUE,FALSE)</formula>
    </cfRule>
    <cfRule type="expression" dxfId="231" priority="261">
      <formula>IF(AND(AL329&lt;0, RIGHT(TEXT(AL329,"0.#"),1)&lt;&gt;"."),TRUE,FALSE)</formula>
    </cfRule>
    <cfRule type="expression" dxfId="230" priority="262">
      <formula>IF(AND(AL329&lt;0, RIGHT(TEXT(AL329,"0.#"),1)="."),TRUE,FALSE)</formula>
    </cfRule>
  </conditionalFormatting>
  <conditionalFormatting sqref="AL330:AO330">
    <cfRule type="expression" dxfId="229" priority="255">
      <formula>IF(AND(AL330&gt;=0, RIGHT(TEXT(AL330,"0.#"),1)&lt;&gt;"."),TRUE,FALSE)</formula>
    </cfRule>
    <cfRule type="expression" dxfId="228" priority="256">
      <formula>IF(AND(AL330&gt;=0, RIGHT(TEXT(AL330,"0.#"),1)="."),TRUE,FALSE)</formula>
    </cfRule>
    <cfRule type="expression" dxfId="227" priority="257">
      <formula>IF(AND(AL330&lt;0, RIGHT(TEXT(AL330,"0.#"),1)&lt;&gt;"."),TRUE,FALSE)</formula>
    </cfRule>
    <cfRule type="expression" dxfId="226" priority="258">
      <formula>IF(AND(AL330&lt;0, RIGHT(TEXT(AL330,"0.#"),1)="."),TRUE,FALSE)</formula>
    </cfRule>
  </conditionalFormatting>
  <conditionalFormatting sqref="AL331:AO331">
    <cfRule type="expression" dxfId="225" priority="251">
      <formula>IF(AND(AL331&gt;=0, RIGHT(TEXT(AL331,"0.#"),1)&lt;&gt;"."),TRUE,FALSE)</formula>
    </cfRule>
    <cfRule type="expression" dxfId="224" priority="252">
      <formula>IF(AND(AL331&gt;=0, RIGHT(TEXT(AL331,"0.#"),1)="."),TRUE,FALSE)</formula>
    </cfRule>
    <cfRule type="expression" dxfId="223" priority="253">
      <formula>IF(AND(AL331&lt;0, RIGHT(TEXT(AL331,"0.#"),1)&lt;&gt;"."),TRUE,FALSE)</formula>
    </cfRule>
    <cfRule type="expression" dxfId="222" priority="254">
      <formula>IF(AND(AL331&lt;0, RIGHT(TEXT(AL331,"0.#"),1)="."),TRUE,FALSE)</formula>
    </cfRule>
  </conditionalFormatting>
  <conditionalFormatting sqref="AL332:AO332">
    <cfRule type="expression" dxfId="221" priority="247">
      <formula>IF(AND(AL332&gt;=0, RIGHT(TEXT(AL332,"0.#"),1)&lt;&gt;"."),TRUE,FALSE)</formula>
    </cfRule>
    <cfRule type="expression" dxfId="220" priority="248">
      <formula>IF(AND(AL332&gt;=0, RIGHT(TEXT(AL332,"0.#"),1)="."),TRUE,FALSE)</formula>
    </cfRule>
    <cfRule type="expression" dxfId="219" priority="249">
      <formula>IF(AND(AL332&lt;0, RIGHT(TEXT(AL332,"0.#"),1)&lt;&gt;"."),TRUE,FALSE)</formula>
    </cfRule>
    <cfRule type="expression" dxfId="218" priority="250">
      <formula>IF(AND(AL332&lt;0, RIGHT(TEXT(AL332,"0.#"),1)="."),TRUE,FALSE)</formula>
    </cfRule>
  </conditionalFormatting>
  <conditionalFormatting sqref="AL333:AO333">
    <cfRule type="expression" dxfId="217" priority="243">
      <formula>IF(AND(AL333&gt;=0, RIGHT(TEXT(AL333,"0.#"),1)&lt;&gt;"."),TRUE,FALSE)</formula>
    </cfRule>
    <cfRule type="expression" dxfId="216" priority="244">
      <formula>IF(AND(AL333&gt;=0, RIGHT(TEXT(AL333,"0.#"),1)="."),TRUE,FALSE)</formula>
    </cfRule>
    <cfRule type="expression" dxfId="215" priority="245">
      <formula>IF(AND(AL333&lt;0, RIGHT(TEXT(AL333,"0.#"),1)&lt;&gt;"."),TRUE,FALSE)</formula>
    </cfRule>
    <cfRule type="expression" dxfId="214" priority="246">
      <formula>IF(AND(AL333&lt;0, RIGHT(TEXT(AL333,"0.#"),1)="."),TRUE,FALSE)</formula>
    </cfRule>
  </conditionalFormatting>
  <conditionalFormatting sqref="AL334:AO334">
    <cfRule type="expression" dxfId="213" priority="239">
      <formula>IF(AND(AL334&gt;=0, RIGHT(TEXT(AL334,"0.#"),1)&lt;&gt;"."),TRUE,FALSE)</formula>
    </cfRule>
    <cfRule type="expression" dxfId="212" priority="240">
      <formula>IF(AND(AL334&gt;=0, RIGHT(TEXT(AL334,"0.#"),1)="."),TRUE,FALSE)</formula>
    </cfRule>
    <cfRule type="expression" dxfId="211" priority="241">
      <formula>IF(AND(AL334&lt;0, RIGHT(TEXT(AL334,"0.#"),1)&lt;&gt;"."),TRUE,FALSE)</formula>
    </cfRule>
    <cfRule type="expression" dxfId="210" priority="242">
      <formula>IF(AND(AL334&lt;0, RIGHT(TEXT(AL334,"0.#"),1)="."),TRUE,FALSE)</formula>
    </cfRule>
  </conditionalFormatting>
  <conditionalFormatting sqref="AL335:AO335">
    <cfRule type="expression" dxfId="209" priority="235">
      <formula>IF(AND(AL335&gt;=0, RIGHT(TEXT(AL335,"0.#"),1)&lt;&gt;"."),TRUE,FALSE)</formula>
    </cfRule>
    <cfRule type="expression" dxfId="208" priority="236">
      <formula>IF(AND(AL335&gt;=0, RIGHT(TEXT(AL335,"0.#"),1)="."),TRUE,FALSE)</formula>
    </cfRule>
    <cfRule type="expression" dxfId="207" priority="237">
      <formula>IF(AND(AL335&lt;0, RIGHT(TEXT(AL335,"0.#"),1)&lt;&gt;"."),TRUE,FALSE)</formula>
    </cfRule>
    <cfRule type="expression" dxfId="206" priority="238">
      <formula>IF(AND(AL335&lt;0, RIGHT(TEXT(AL335,"0.#"),1)="."),TRUE,FALSE)</formula>
    </cfRule>
  </conditionalFormatting>
  <conditionalFormatting sqref="AL336:AO336">
    <cfRule type="expression" dxfId="205" priority="231">
      <formula>IF(AND(AL336&gt;=0, RIGHT(TEXT(AL336,"0.#"),1)&lt;&gt;"."),TRUE,FALSE)</formula>
    </cfRule>
    <cfRule type="expression" dxfId="204" priority="232">
      <formula>IF(AND(AL336&gt;=0, RIGHT(TEXT(AL336,"0.#"),1)="."),TRUE,FALSE)</formula>
    </cfRule>
    <cfRule type="expression" dxfId="203" priority="233">
      <formula>IF(AND(AL336&lt;0, RIGHT(TEXT(AL336,"0.#"),1)&lt;&gt;"."),TRUE,FALSE)</formula>
    </cfRule>
    <cfRule type="expression" dxfId="202" priority="234">
      <formula>IF(AND(AL336&lt;0, RIGHT(TEXT(AL336,"0.#"),1)="."),TRUE,FALSE)</formula>
    </cfRule>
  </conditionalFormatting>
  <conditionalFormatting sqref="Y371">
    <cfRule type="expression" dxfId="201" priority="229">
      <formula>IF(RIGHT(TEXT(Y371,"0.#"),1)=".",FALSE,TRUE)</formula>
    </cfRule>
    <cfRule type="expression" dxfId="200" priority="230">
      <formula>IF(RIGHT(TEXT(Y371,"0.#"),1)=".",TRUE,FALSE)</formula>
    </cfRule>
  </conditionalFormatting>
  <conditionalFormatting sqref="AL354:AO354">
    <cfRule type="expression" dxfId="199" priority="225">
      <formula>IF(AND(AL354&gt;=0, RIGHT(TEXT(AL354,"0.#"),1)&lt;&gt;"."),TRUE,FALSE)</formula>
    </cfRule>
    <cfRule type="expression" dxfId="198" priority="226">
      <formula>IF(AND(AL354&gt;=0, RIGHT(TEXT(AL354,"0.#"),1)="."),TRUE,FALSE)</formula>
    </cfRule>
    <cfRule type="expression" dxfId="197" priority="227">
      <formula>IF(AND(AL354&lt;0, RIGHT(TEXT(AL354,"0.#"),1)&lt;&gt;"."),TRUE,FALSE)</formula>
    </cfRule>
    <cfRule type="expression" dxfId="196" priority="228">
      <formula>IF(AND(AL354&lt;0, RIGHT(TEXT(AL354,"0.#"),1)="."),TRUE,FALSE)</formula>
    </cfRule>
  </conditionalFormatting>
  <conditionalFormatting sqref="AL355:AO355">
    <cfRule type="expression" dxfId="195" priority="221">
      <formula>IF(AND(AL355&gt;=0, RIGHT(TEXT(AL355,"0.#"),1)&lt;&gt;"."),TRUE,FALSE)</formula>
    </cfRule>
    <cfRule type="expression" dxfId="194" priority="222">
      <formula>IF(AND(AL355&gt;=0, RIGHT(TEXT(AL355,"0.#"),1)="."),TRUE,FALSE)</formula>
    </cfRule>
    <cfRule type="expression" dxfId="193" priority="223">
      <formula>IF(AND(AL355&lt;0, RIGHT(TEXT(AL355,"0.#"),1)&lt;&gt;"."),TRUE,FALSE)</formula>
    </cfRule>
    <cfRule type="expression" dxfId="192" priority="224">
      <formula>IF(AND(AL355&lt;0, RIGHT(TEXT(AL355,"0.#"),1)="."),TRUE,FALSE)</formula>
    </cfRule>
  </conditionalFormatting>
  <conditionalFormatting sqref="AL356:AO356">
    <cfRule type="expression" dxfId="191" priority="217">
      <formula>IF(AND(AL356&gt;=0, RIGHT(TEXT(AL356,"0.#"),1)&lt;&gt;"."),TRUE,FALSE)</formula>
    </cfRule>
    <cfRule type="expression" dxfId="190" priority="218">
      <formula>IF(AND(AL356&gt;=0, RIGHT(TEXT(AL356,"0.#"),1)="."),TRUE,FALSE)</formula>
    </cfRule>
    <cfRule type="expression" dxfId="189" priority="219">
      <formula>IF(AND(AL356&lt;0, RIGHT(TEXT(AL356,"0.#"),1)&lt;&gt;"."),TRUE,FALSE)</formula>
    </cfRule>
    <cfRule type="expression" dxfId="188" priority="220">
      <formula>IF(AND(AL356&lt;0, RIGHT(TEXT(AL356,"0.#"),1)="."),TRUE,FALSE)</formula>
    </cfRule>
  </conditionalFormatting>
  <conditionalFormatting sqref="AL357:AO357">
    <cfRule type="expression" dxfId="187" priority="213">
      <formula>IF(AND(AL357&gt;=0, RIGHT(TEXT(AL357,"0.#"),1)&lt;&gt;"."),TRUE,FALSE)</formula>
    </cfRule>
    <cfRule type="expression" dxfId="186" priority="214">
      <formula>IF(AND(AL357&gt;=0, RIGHT(TEXT(AL357,"0.#"),1)="."),TRUE,FALSE)</formula>
    </cfRule>
    <cfRule type="expression" dxfId="185" priority="215">
      <formula>IF(AND(AL357&lt;0, RIGHT(TEXT(AL357,"0.#"),1)&lt;&gt;"."),TRUE,FALSE)</formula>
    </cfRule>
    <cfRule type="expression" dxfId="184" priority="216">
      <formula>IF(AND(AL357&lt;0, RIGHT(TEXT(AL357,"0.#"),1)="."),TRUE,FALSE)</formula>
    </cfRule>
  </conditionalFormatting>
  <conditionalFormatting sqref="AL358:AO358">
    <cfRule type="expression" dxfId="183" priority="209">
      <formula>IF(AND(AL358&gt;=0, RIGHT(TEXT(AL358,"0.#"),1)&lt;&gt;"."),TRUE,FALSE)</formula>
    </cfRule>
    <cfRule type="expression" dxfId="182" priority="210">
      <formula>IF(AND(AL358&gt;=0, RIGHT(TEXT(AL358,"0.#"),1)="."),TRUE,FALSE)</formula>
    </cfRule>
    <cfRule type="expression" dxfId="181" priority="211">
      <formula>IF(AND(AL358&lt;0, RIGHT(TEXT(AL358,"0.#"),1)&lt;&gt;"."),TRUE,FALSE)</formula>
    </cfRule>
    <cfRule type="expression" dxfId="180" priority="212">
      <formula>IF(AND(AL358&lt;0, RIGHT(TEXT(AL358,"0.#"),1)="."),TRUE,FALSE)</formula>
    </cfRule>
  </conditionalFormatting>
  <conditionalFormatting sqref="AL359:AO359">
    <cfRule type="expression" dxfId="179" priority="205">
      <formula>IF(AND(AL359&gt;=0, RIGHT(TEXT(AL359,"0.#"),1)&lt;&gt;"."),TRUE,FALSE)</formula>
    </cfRule>
    <cfRule type="expression" dxfId="178" priority="206">
      <formula>IF(AND(AL359&gt;=0, RIGHT(TEXT(AL359,"0.#"),1)="."),TRUE,FALSE)</formula>
    </cfRule>
    <cfRule type="expression" dxfId="177" priority="207">
      <formula>IF(AND(AL359&lt;0, RIGHT(TEXT(AL359,"0.#"),1)&lt;&gt;"."),TRUE,FALSE)</formula>
    </cfRule>
    <cfRule type="expression" dxfId="176" priority="208">
      <formula>IF(AND(AL359&lt;0, RIGHT(TEXT(AL359,"0.#"),1)="."),TRUE,FALSE)</formula>
    </cfRule>
  </conditionalFormatting>
  <conditionalFormatting sqref="AL360:AO360">
    <cfRule type="expression" dxfId="175" priority="201">
      <formula>IF(AND(AL360&gt;=0, RIGHT(TEXT(AL360,"0.#"),1)&lt;&gt;"."),TRUE,FALSE)</formula>
    </cfRule>
    <cfRule type="expression" dxfId="174" priority="202">
      <formula>IF(AND(AL360&gt;=0, RIGHT(TEXT(AL360,"0.#"),1)="."),TRUE,FALSE)</formula>
    </cfRule>
    <cfRule type="expression" dxfId="173" priority="203">
      <formula>IF(AND(AL360&lt;0, RIGHT(TEXT(AL360,"0.#"),1)&lt;&gt;"."),TRUE,FALSE)</formula>
    </cfRule>
    <cfRule type="expression" dxfId="172" priority="204">
      <formula>IF(AND(AL360&lt;0, RIGHT(TEXT(AL360,"0.#"),1)="."),TRUE,FALSE)</formula>
    </cfRule>
  </conditionalFormatting>
  <conditionalFormatting sqref="AL361:AO361">
    <cfRule type="expression" dxfId="171" priority="197">
      <formula>IF(AND(AL361&gt;=0, RIGHT(TEXT(AL361,"0.#"),1)&lt;&gt;"."),TRUE,FALSE)</formula>
    </cfRule>
    <cfRule type="expression" dxfId="170" priority="198">
      <formula>IF(AND(AL361&gt;=0, RIGHT(TEXT(AL361,"0.#"),1)="."),TRUE,FALSE)</formula>
    </cfRule>
    <cfRule type="expression" dxfId="169" priority="199">
      <formula>IF(AND(AL361&lt;0, RIGHT(TEXT(AL361,"0.#"),1)&lt;&gt;"."),TRUE,FALSE)</formula>
    </cfRule>
    <cfRule type="expression" dxfId="168" priority="200">
      <formula>IF(AND(AL361&lt;0, RIGHT(TEXT(AL361,"0.#"),1)="."),TRUE,FALSE)</formula>
    </cfRule>
  </conditionalFormatting>
  <conditionalFormatting sqref="AL362:AO362">
    <cfRule type="expression" dxfId="167" priority="193">
      <formula>IF(AND(AL362&gt;=0, RIGHT(TEXT(AL362,"0.#"),1)&lt;&gt;"."),TRUE,FALSE)</formula>
    </cfRule>
    <cfRule type="expression" dxfId="166" priority="194">
      <formula>IF(AND(AL362&gt;=0, RIGHT(TEXT(AL362,"0.#"),1)="."),TRUE,FALSE)</formula>
    </cfRule>
    <cfRule type="expression" dxfId="165" priority="195">
      <formula>IF(AND(AL362&lt;0, RIGHT(TEXT(AL362,"0.#"),1)&lt;&gt;"."),TRUE,FALSE)</formula>
    </cfRule>
    <cfRule type="expression" dxfId="164" priority="196">
      <formula>IF(AND(AL362&lt;0, RIGHT(TEXT(AL362,"0.#"),1)="."),TRUE,FALSE)</formula>
    </cfRule>
  </conditionalFormatting>
  <conditionalFormatting sqref="AL363:AO363">
    <cfRule type="expression" dxfId="163" priority="189">
      <formula>IF(AND(AL363&gt;=0, RIGHT(TEXT(AL363,"0.#"),1)&lt;&gt;"."),TRUE,FALSE)</formula>
    </cfRule>
    <cfRule type="expression" dxfId="162" priority="190">
      <formula>IF(AND(AL363&gt;=0, RIGHT(TEXT(AL363,"0.#"),1)="."),TRUE,FALSE)</formula>
    </cfRule>
    <cfRule type="expression" dxfId="161" priority="191">
      <formula>IF(AND(AL363&lt;0, RIGHT(TEXT(AL363,"0.#"),1)&lt;&gt;"."),TRUE,FALSE)</formula>
    </cfRule>
    <cfRule type="expression" dxfId="160" priority="192">
      <formula>IF(AND(AL363&lt;0, RIGHT(TEXT(AL363,"0.#"),1)="."),TRUE,FALSE)</formula>
    </cfRule>
  </conditionalFormatting>
  <conditionalFormatting sqref="AL364:AO364">
    <cfRule type="expression" dxfId="159" priority="185">
      <formula>IF(AND(AL364&gt;=0, RIGHT(TEXT(AL364,"0.#"),1)&lt;&gt;"."),TRUE,FALSE)</formula>
    </cfRule>
    <cfRule type="expression" dxfId="158" priority="186">
      <formula>IF(AND(AL364&gt;=0, RIGHT(TEXT(AL364,"0.#"),1)="."),TRUE,FALSE)</formula>
    </cfRule>
    <cfRule type="expression" dxfId="157" priority="187">
      <formula>IF(AND(AL364&lt;0, RIGHT(TEXT(AL364,"0.#"),1)&lt;&gt;"."),TRUE,FALSE)</formula>
    </cfRule>
    <cfRule type="expression" dxfId="156" priority="188">
      <formula>IF(AND(AL364&lt;0, RIGHT(TEXT(AL364,"0.#"),1)="."),TRUE,FALSE)</formula>
    </cfRule>
  </conditionalFormatting>
  <conditionalFormatting sqref="AL365:AO365">
    <cfRule type="expression" dxfId="155" priority="181">
      <formula>IF(AND(AL365&gt;=0, RIGHT(TEXT(AL365,"0.#"),1)&lt;&gt;"."),TRUE,FALSE)</formula>
    </cfRule>
    <cfRule type="expression" dxfId="154" priority="182">
      <formula>IF(AND(AL365&gt;=0, RIGHT(TEXT(AL365,"0.#"),1)="."),TRUE,FALSE)</formula>
    </cfRule>
    <cfRule type="expression" dxfId="153" priority="183">
      <formula>IF(AND(AL365&lt;0, RIGHT(TEXT(AL365,"0.#"),1)&lt;&gt;"."),TRUE,FALSE)</formula>
    </cfRule>
    <cfRule type="expression" dxfId="152" priority="184">
      <formula>IF(AND(AL365&lt;0, RIGHT(TEXT(AL365,"0.#"),1)="."),TRUE,FALSE)</formula>
    </cfRule>
  </conditionalFormatting>
  <conditionalFormatting sqref="AL366:AO366">
    <cfRule type="expression" dxfId="151" priority="177">
      <formula>IF(AND(AL366&gt;=0, RIGHT(TEXT(AL366,"0.#"),1)&lt;&gt;"."),TRUE,FALSE)</formula>
    </cfRule>
    <cfRule type="expression" dxfId="150" priority="178">
      <formula>IF(AND(AL366&gt;=0, RIGHT(TEXT(AL366,"0.#"),1)="."),TRUE,FALSE)</formula>
    </cfRule>
    <cfRule type="expression" dxfId="149" priority="179">
      <formula>IF(AND(AL366&lt;0, RIGHT(TEXT(AL366,"0.#"),1)&lt;&gt;"."),TRUE,FALSE)</formula>
    </cfRule>
    <cfRule type="expression" dxfId="148" priority="180">
      <formula>IF(AND(AL366&lt;0, RIGHT(TEXT(AL366,"0.#"),1)="."),TRUE,FALSE)</formula>
    </cfRule>
  </conditionalFormatting>
  <conditionalFormatting sqref="AL367:AO367">
    <cfRule type="expression" dxfId="147" priority="173">
      <formula>IF(AND(AL367&gt;=0, RIGHT(TEXT(AL367,"0.#"),1)&lt;&gt;"."),TRUE,FALSE)</formula>
    </cfRule>
    <cfRule type="expression" dxfId="146" priority="174">
      <formula>IF(AND(AL367&gt;=0, RIGHT(TEXT(AL367,"0.#"),1)="."),TRUE,FALSE)</formula>
    </cfRule>
    <cfRule type="expression" dxfId="145" priority="175">
      <formula>IF(AND(AL367&lt;0, RIGHT(TEXT(AL367,"0.#"),1)&lt;&gt;"."),TRUE,FALSE)</formula>
    </cfRule>
    <cfRule type="expression" dxfId="144" priority="176">
      <formula>IF(AND(AL367&lt;0, RIGHT(TEXT(AL367,"0.#"),1)="."),TRUE,FALSE)</formula>
    </cfRule>
  </conditionalFormatting>
  <conditionalFormatting sqref="AL368:AO368">
    <cfRule type="expression" dxfId="143" priority="169">
      <formula>IF(AND(AL368&gt;=0, RIGHT(TEXT(AL368,"0.#"),1)&lt;&gt;"."),TRUE,FALSE)</formula>
    </cfRule>
    <cfRule type="expression" dxfId="142" priority="170">
      <formula>IF(AND(AL368&gt;=0, RIGHT(TEXT(AL368,"0.#"),1)="."),TRUE,FALSE)</formula>
    </cfRule>
    <cfRule type="expression" dxfId="141" priority="171">
      <formula>IF(AND(AL368&lt;0, RIGHT(TEXT(AL368,"0.#"),1)&lt;&gt;"."),TRUE,FALSE)</formula>
    </cfRule>
    <cfRule type="expression" dxfId="140" priority="172">
      <formula>IF(AND(AL368&lt;0, RIGHT(TEXT(AL368,"0.#"),1)="."),TRUE,FALSE)</formula>
    </cfRule>
  </conditionalFormatting>
  <conditionalFormatting sqref="AL369:AO369">
    <cfRule type="expression" dxfId="139" priority="165">
      <formula>IF(AND(AL369&gt;=0, RIGHT(TEXT(AL369,"0.#"),1)&lt;&gt;"."),TRUE,FALSE)</formula>
    </cfRule>
    <cfRule type="expression" dxfId="138" priority="166">
      <formula>IF(AND(AL369&gt;=0, RIGHT(TEXT(AL369,"0.#"),1)="."),TRUE,FALSE)</formula>
    </cfRule>
    <cfRule type="expression" dxfId="137" priority="167">
      <formula>IF(AND(AL369&lt;0, RIGHT(TEXT(AL369,"0.#"),1)&lt;&gt;"."),TRUE,FALSE)</formula>
    </cfRule>
    <cfRule type="expression" dxfId="136" priority="168">
      <formula>IF(AND(AL369&lt;0, RIGHT(TEXT(AL369,"0.#"),1)="."),TRUE,FALSE)</formula>
    </cfRule>
  </conditionalFormatting>
  <conditionalFormatting sqref="AL370:AO370">
    <cfRule type="expression" dxfId="135" priority="161">
      <formula>IF(AND(AL370&gt;=0, RIGHT(TEXT(AL370,"0.#"),1)&lt;&gt;"."),TRUE,FALSE)</formula>
    </cfRule>
    <cfRule type="expression" dxfId="134" priority="162">
      <formula>IF(AND(AL370&gt;=0, RIGHT(TEXT(AL370,"0.#"),1)="."),TRUE,FALSE)</formula>
    </cfRule>
    <cfRule type="expression" dxfId="133" priority="163">
      <formula>IF(AND(AL370&lt;0, RIGHT(TEXT(AL370,"0.#"),1)&lt;&gt;"."),TRUE,FALSE)</formula>
    </cfRule>
    <cfRule type="expression" dxfId="132" priority="164">
      <formula>IF(AND(AL370&lt;0, RIGHT(TEXT(AL370,"0.#"),1)="."),TRUE,FALSE)</formula>
    </cfRule>
  </conditionalFormatting>
  <conditionalFormatting sqref="AL371:AO371">
    <cfRule type="expression" dxfId="131" priority="157">
      <formula>IF(AND(AL371&gt;=0, RIGHT(TEXT(AL371,"0.#"),1)&lt;&gt;"."),TRUE,FALSE)</formula>
    </cfRule>
    <cfRule type="expression" dxfId="130" priority="158">
      <formula>IF(AND(AL371&gt;=0, RIGHT(TEXT(AL371,"0.#"),1)="."),TRUE,FALSE)</formula>
    </cfRule>
    <cfRule type="expression" dxfId="129" priority="159">
      <formula>IF(AND(AL371&lt;0, RIGHT(TEXT(AL371,"0.#"),1)&lt;&gt;"."),TRUE,FALSE)</formula>
    </cfRule>
    <cfRule type="expression" dxfId="128" priority="160">
      <formula>IF(AND(AL371&lt;0, RIGHT(TEXT(AL371,"0.#"),1)="."),TRUE,FALSE)</formula>
    </cfRule>
  </conditionalFormatting>
  <conditionalFormatting sqref="AL372:AO372">
    <cfRule type="expression" dxfId="127" priority="153">
      <formula>IF(AND(AL372&gt;=0, RIGHT(TEXT(AL372,"0.#"),1)&lt;&gt;"."),TRUE,FALSE)</formula>
    </cfRule>
    <cfRule type="expression" dxfId="126" priority="154">
      <formula>IF(AND(AL372&gt;=0, RIGHT(TEXT(AL372,"0.#"),1)="."),TRUE,FALSE)</formula>
    </cfRule>
    <cfRule type="expression" dxfId="125" priority="155">
      <formula>IF(AND(AL372&lt;0, RIGHT(TEXT(AL372,"0.#"),1)&lt;&gt;"."),TRUE,FALSE)</formula>
    </cfRule>
    <cfRule type="expression" dxfId="124" priority="156">
      <formula>IF(AND(AL372&lt;0, RIGHT(TEXT(AL372,"0.#"),1)="."),TRUE,FALSE)</formula>
    </cfRule>
  </conditionalFormatting>
  <conditionalFormatting sqref="Y389">
    <cfRule type="expression" dxfId="123" priority="151">
      <formula>IF(RIGHT(TEXT(Y389,"0.#"),1)=".",FALSE,TRUE)</formula>
    </cfRule>
    <cfRule type="expression" dxfId="122" priority="152">
      <formula>IF(RIGHT(TEXT(Y389,"0.#"),1)=".",TRUE,FALSE)</formula>
    </cfRule>
  </conditionalFormatting>
  <conditionalFormatting sqref="Y388">
    <cfRule type="expression" dxfId="121" priority="149">
      <formula>IF(RIGHT(TEXT(Y388,"0.#"),1)=".",FALSE,TRUE)</formula>
    </cfRule>
    <cfRule type="expression" dxfId="120" priority="150">
      <formula>IF(RIGHT(TEXT(Y388,"0.#"),1)=".",TRUE,FALSE)</formula>
    </cfRule>
  </conditionalFormatting>
  <conditionalFormatting sqref="AL388:AO388">
    <cfRule type="expression" dxfId="119" priority="145">
      <formula>IF(AND(AL388&gt;=0, RIGHT(TEXT(AL388,"0.#"),1)&lt;&gt;"."),TRUE,FALSE)</formula>
    </cfRule>
    <cfRule type="expression" dxfId="118" priority="146">
      <formula>IF(AND(AL388&gt;=0, RIGHT(TEXT(AL388,"0.#"),1)="."),TRUE,FALSE)</formula>
    </cfRule>
    <cfRule type="expression" dxfId="117" priority="147">
      <formula>IF(AND(AL388&lt;0, RIGHT(TEXT(AL388,"0.#"),1)&lt;&gt;"."),TRUE,FALSE)</formula>
    </cfRule>
    <cfRule type="expression" dxfId="116" priority="148">
      <formula>IF(AND(AL388&lt;0, RIGHT(TEXT(AL388,"0.#"),1)="."),TRUE,FALSE)</formula>
    </cfRule>
  </conditionalFormatting>
  <conditionalFormatting sqref="Y387">
    <cfRule type="expression" dxfId="115" priority="143">
      <formula>IF(RIGHT(TEXT(Y387,"0.#"),1)=".",FALSE,TRUE)</formula>
    </cfRule>
    <cfRule type="expression" dxfId="114" priority="144">
      <formula>IF(RIGHT(TEXT(Y387,"0.#"),1)=".",TRUE,FALSE)</formula>
    </cfRule>
  </conditionalFormatting>
  <conditionalFormatting sqref="AL389:AO389">
    <cfRule type="expression" dxfId="113" priority="139">
      <formula>IF(AND(AL389&gt;=0, RIGHT(TEXT(AL389,"0.#"),1)&lt;&gt;"."),TRUE,FALSE)</formula>
    </cfRule>
    <cfRule type="expression" dxfId="112" priority="140">
      <formula>IF(AND(AL389&gt;=0, RIGHT(TEXT(AL389,"0.#"),1)="."),TRUE,FALSE)</formula>
    </cfRule>
    <cfRule type="expression" dxfId="111" priority="141">
      <formula>IF(AND(AL389&lt;0, RIGHT(TEXT(AL389,"0.#"),1)&lt;&gt;"."),TRUE,FALSE)</formula>
    </cfRule>
    <cfRule type="expression" dxfId="110" priority="142">
      <formula>IF(AND(AL389&lt;0, RIGHT(TEXT(AL389,"0.#"),1)="."),TRUE,FALSE)</formula>
    </cfRule>
  </conditionalFormatting>
  <conditionalFormatting sqref="AL390:AO390">
    <cfRule type="expression" dxfId="109" priority="135">
      <formula>IF(AND(AL390&gt;=0, RIGHT(TEXT(AL390,"0.#"),1)&lt;&gt;"."),TRUE,FALSE)</formula>
    </cfRule>
    <cfRule type="expression" dxfId="108" priority="136">
      <formula>IF(AND(AL390&gt;=0, RIGHT(TEXT(AL390,"0.#"),1)="."),TRUE,FALSE)</formula>
    </cfRule>
    <cfRule type="expression" dxfId="107" priority="137">
      <formula>IF(AND(AL390&lt;0, RIGHT(TEXT(AL390,"0.#"),1)&lt;&gt;"."),TRUE,FALSE)</formula>
    </cfRule>
    <cfRule type="expression" dxfId="106" priority="138">
      <formula>IF(AND(AL390&lt;0, RIGHT(TEXT(AL390,"0.#"),1)="."),TRUE,FALSE)</formula>
    </cfRule>
  </conditionalFormatting>
  <conditionalFormatting sqref="AL391:AO391">
    <cfRule type="expression" dxfId="105" priority="131">
      <formula>IF(AND(AL391&gt;=0, RIGHT(TEXT(AL391,"0.#"),1)&lt;&gt;"."),TRUE,FALSE)</formula>
    </cfRule>
    <cfRule type="expression" dxfId="104" priority="132">
      <formula>IF(AND(AL391&gt;=0, RIGHT(TEXT(AL391,"0.#"),1)="."),TRUE,FALSE)</formula>
    </cfRule>
    <cfRule type="expression" dxfId="103" priority="133">
      <formula>IF(AND(AL391&lt;0, RIGHT(TEXT(AL391,"0.#"),1)&lt;&gt;"."),TRUE,FALSE)</formula>
    </cfRule>
    <cfRule type="expression" dxfId="102" priority="134">
      <formula>IF(AND(AL391&lt;0, RIGHT(TEXT(AL391,"0.#"),1)="."),TRUE,FALSE)</formula>
    </cfRule>
  </conditionalFormatting>
  <conditionalFormatting sqref="Y398">
    <cfRule type="expression" dxfId="101" priority="129">
      <formula>IF(RIGHT(TEXT(Y398,"0.#"),1)=".",FALSE,TRUE)</formula>
    </cfRule>
    <cfRule type="expression" dxfId="100" priority="130">
      <formula>IF(RIGHT(TEXT(Y398,"0.#"),1)=".",TRUE,FALSE)</formula>
    </cfRule>
  </conditionalFormatting>
  <conditionalFormatting sqref="AL392:AO392">
    <cfRule type="expression" dxfId="99" priority="125">
      <formula>IF(AND(AL392&gt;=0, RIGHT(TEXT(AL392,"0.#"),1)&lt;&gt;"."),TRUE,FALSE)</formula>
    </cfRule>
    <cfRule type="expression" dxfId="98" priority="126">
      <formula>IF(AND(AL392&gt;=0, RIGHT(TEXT(AL392,"0.#"),1)="."),TRUE,FALSE)</formula>
    </cfRule>
    <cfRule type="expression" dxfId="97" priority="127">
      <formula>IF(AND(AL392&lt;0, RIGHT(TEXT(AL392,"0.#"),1)&lt;&gt;"."),TRUE,FALSE)</formula>
    </cfRule>
    <cfRule type="expression" dxfId="96" priority="128">
      <formula>IF(AND(AL392&lt;0, RIGHT(TEXT(AL392,"0.#"),1)="."),TRUE,FALSE)</formula>
    </cfRule>
  </conditionalFormatting>
  <conditionalFormatting sqref="AL393:AO393">
    <cfRule type="expression" dxfId="95" priority="121">
      <formula>IF(AND(AL393&gt;=0, RIGHT(TEXT(AL393,"0.#"),1)&lt;&gt;"."),TRUE,FALSE)</formula>
    </cfRule>
    <cfRule type="expression" dxfId="94" priority="122">
      <formula>IF(AND(AL393&gt;=0, RIGHT(TEXT(AL393,"0.#"),1)="."),TRUE,FALSE)</formula>
    </cfRule>
    <cfRule type="expression" dxfId="93" priority="123">
      <formula>IF(AND(AL393&lt;0, RIGHT(TEXT(AL393,"0.#"),1)&lt;&gt;"."),TRUE,FALSE)</formula>
    </cfRule>
    <cfRule type="expression" dxfId="92" priority="124">
      <formula>IF(AND(AL393&lt;0, RIGHT(TEXT(AL393,"0.#"),1)="."),TRUE,FALSE)</formula>
    </cfRule>
  </conditionalFormatting>
  <conditionalFormatting sqref="AL394:AO394">
    <cfRule type="expression" dxfId="91" priority="117">
      <formula>IF(AND(AL394&gt;=0, RIGHT(TEXT(AL394,"0.#"),1)&lt;&gt;"."),TRUE,FALSE)</formula>
    </cfRule>
    <cfRule type="expression" dxfId="90" priority="118">
      <formula>IF(AND(AL394&gt;=0, RIGHT(TEXT(AL394,"0.#"),1)="."),TRUE,FALSE)</formula>
    </cfRule>
    <cfRule type="expression" dxfId="89" priority="119">
      <formula>IF(AND(AL394&lt;0, RIGHT(TEXT(AL394,"0.#"),1)&lt;&gt;"."),TRUE,FALSE)</formula>
    </cfRule>
    <cfRule type="expression" dxfId="88" priority="120">
      <formula>IF(AND(AL394&lt;0, RIGHT(TEXT(AL394,"0.#"),1)="."),TRUE,FALSE)</formula>
    </cfRule>
  </conditionalFormatting>
  <conditionalFormatting sqref="AL395:AO395">
    <cfRule type="expression" dxfId="87" priority="113">
      <formula>IF(AND(AL395&gt;=0, RIGHT(TEXT(AL395,"0.#"),1)&lt;&gt;"."),TRUE,FALSE)</formula>
    </cfRule>
    <cfRule type="expression" dxfId="86" priority="114">
      <formula>IF(AND(AL395&gt;=0, RIGHT(TEXT(AL395,"0.#"),1)="."),TRUE,FALSE)</formula>
    </cfRule>
    <cfRule type="expression" dxfId="85" priority="115">
      <formula>IF(AND(AL395&lt;0, RIGHT(TEXT(AL395,"0.#"),1)&lt;&gt;"."),TRUE,FALSE)</formula>
    </cfRule>
    <cfRule type="expression" dxfId="84" priority="116">
      <formula>IF(AND(AL395&lt;0, RIGHT(TEXT(AL395,"0.#"),1)="."),TRUE,FALSE)</formula>
    </cfRule>
  </conditionalFormatting>
  <conditionalFormatting sqref="AL396:AO396">
    <cfRule type="expression" dxfId="83" priority="109">
      <formula>IF(AND(AL396&gt;=0, RIGHT(TEXT(AL396,"0.#"),1)&lt;&gt;"."),TRUE,FALSE)</formula>
    </cfRule>
    <cfRule type="expression" dxfId="82" priority="110">
      <formula>IF(AND(AL396&gt;=0, RIGHT(TEXT(AL396,"0.#"),1)="."),TRUE,FALSE)</formula>
    </cfRule>
    <cfRule type="expression" dxfId="81" priority="111">
      <formula>IF(AND(AL396&lt;0, RIGHT(TEXT(AL396,"0.#"),1)&lt;&gt;"."),TRUE,FALSE)</formula>
    </cfRule>
    <cfRule type="expression" dxfId="80" priority="112">
      <formula>IF(AND(AL396&lt;0, RIGHT(TEXT(AL396,"0.#"),1)="."),TRUE,FALSE)</formula>
    </cfRule>
  </conditionalFormatting>
  <conditionalFormatting sqref="AL397:AO397">
    <cfRule type="expression" dxfId="79" priority="105">
      <formula>IF(AND(AL397&gt;=0, RIGHT(TEXT(AL397,"0.#"),1)&lt;&gt;"."),TRUE,FALSE)</formula>
    </cfRule>
    <cfRule type="expression" dxfId="78" priority="106">
      <formula>IF(AND(AL397&gt;=0, RIGHT(TEXT(AL397,"0.#"),1)="."),TRUE,FALSE)</formula>
    </cfRule>
    <cfRule type="expression" dxfId="77" priority="107">
      <formula>IF(AND(AL397&lt;0, RIGHT(TEXT(AL397,"0.#"),1)&lt;&gt;"."),TRUE,FALSE)</formula>
    </cfRule>
    <cfRule type="expression" dxfId="76" priority="108">
      <formula>IF(AND(AL397&lt;0, RIGHT(TEXT(AL397,"0.#"),1)="."),TRUE,FALSE)</formula>
    </cfRule>
  </conditionalFormatting>
  <conditionalFormatting sqref="AL398:AO398">
    <cfRule type="expression" dxfId="75" priority="101">
      <formula>IF(AND(AL398&gt;=0, RIGHT(TEXT(AL398,"0.#"),1)&lt;&gt;"."),TRUE,FALSE)</formula>
    </cfRule>
    <cfRule type="expression" dxfId="74" priority="102">
      <formula>IF(AND(AL398&gt;=0, RIGHT(TEXT(AL398,"0.#"),1)="."),TRUE,FALSE)</formula>
    </cfRule>
    <cfRule type="expression" dxfId="73" priority="103">
      <formula>IF(AND(AL398&lt;0, RIGHT(TEXT(AL398,"0.#"),1)&lt;&gt;"."),TRUE,FALSE)</formula>
    </cfRule>
    <cfRule type="expression" dxfId="72" priority="104">
      <formula>IF(AND(AL398&lt;0, RIGHT(TEXT(AL398,"0.#"),1)="."),TRUE,FALSE)</formula>
    </cfRule>
  </conditionalFormatting>
  <conditionalFormatting sqref="AL399:AO399">
    <cfRule type="expression" dxfId="71" priority="97">
      <formula>IF(AND(AL399&gt;=0, RIGHT(TEXT(AL399,"0.#"),1)&lt;&gt;"."),TRUE,FALSE)</formula>
    </cfRule>
    <cfRule type="expression" dxfId="70" priority="98">
      <formula>IF(AND(AL399&gt;=0, RIGHT(TEXT(AL399,"0.#"),1)="."),TRUE,FALSE)</formula>
    </cfRule>
    <cfRule type="expression" dxfId="69" priority="99">
      <formula>IF(AND(AL399&lt;0, RIGHT(TEXT(AL399,"0.#"),1)&lt;&gt;"."),TRUE,FALSE)</formula>
    </cfRule>
    <cfRule type="expression" dxfId="68" priority="100">
      <formula>IF(AND(AL399&lt;0, RIGHT(TEXT(AL399,"0.#"),1)="."),TRUE,FALSE)</formula>
    </cfRule>
  </conditionalFormatting>
  <conditionalFormatting sqref="AL400:AO400">
    <cfRule type="expression" dxfId="67" priority="93">
      <formula>IF(AND(AL400&gt;=0, RIGHT(TEXT(AL400,"0.#"),1)&lt;&gt;"."),TRUE,FALSE)</formula>
    </cfRule>
    <cfRule type="expression" dxfId="66" priority="94">
      <formula>IF(AND(AL400&gt;=0, RIGHT(TEXT(AL400,"0.#"),1)="."),TRUE,FALSE)</formula>
    </cfRule>
    <cfRule type="expression" dxfId="65" priority="95">
      <formula>IF(AND(AL400&lt;0, RIGHT(TEXT(AL400,"0.#"),1)&lt;&gt;"."),TRUE,FALSE)</formula>
    </cfRule>
    <cfRule type="expression" dxfId="64" priority="96">
      <formula>IF(AND(AL400&lt;0, RIGHT(TEXT(AL400,"0.#"),1)="."),TRUE,FALSE)</formula>
    </cfRule>
  </conditionalFormatting>
  <conditionalFormatting sqref="Y415">
    <cfRule type="expression" dxfId="63" priority="87">
      <formula>IF(RIGHT(TEXT(Y415,"0.#"),1)=".",FALSE,TRUE)</formula>
    </cfRule>
    <cfRule type="expression" dxfId="62" priority="88">
      <formula>IF(RIGHT(TEXT(Y415,"0.#"),1)=".",TRUE,FALSE)</formula>
    </cfRule>
  </conditionalFormatting>
  <conditionalFormatting sqref="Y413">
    <cfRule type="expression" dxfId="61" priority="81">
      <formula>IF(RIGHT(TEXT(Y413,"0.#"),1)=".",FALSE,TRUE)</formula>
    </cfRule>
    <cfRule type="expression" dxfId="60" priority="82">
      <formula>IF(RIGHT(TEXT(Y413,"0.#"),1)=".",TRUE,FALSE)</formula>
    </cfRule>
  </conditionalFormatting>
  <conditionalFormatting sqref="Y414">
    <cfRule type="expression" dxfId="59" priority="75">
      <formula>IF(RIGHT(TEXT(Y414,"0.#"),1)=".",FALSE,TRUE)</formula>
    </cfRule>
    <cfRule type="expression" dxfId="58" priority="76">
      <formula>IF(RIGHT(TEXT(Y414,"0.#"),1)=".",TRUE,FALSE)</formula>
    </cfRule>
  </conditionalFormatting>
  <conditionalFormatting sqref="AL415:AO415">
    <cfRule type="expression" dxfId="57" priority="67">
      <formula>IF(AND(AL415&gt;=0, RIGHT(TEXT(AL415,"0.#"),1)&lt;&gt;"."),TRUE,FALSE)</formula>
    </cfRule>
    <cfRule type="expression" dxfId="56" priority="68">
      <formula>IF(AND(AL415&gt;=0, RIGHT(TEXT(AL415,"0.#"),1)="."),TRUE,FALSE)</formula>
    </cfRule>
    <cfRule type="expression" dxfId="55" priority="69">
      <formula>IF(AND(AL415&lt;0, RIGHT(TEXT(AL415,"0.#"),1)&lt;&gt;"."),TRUE,FALSE)</formula>
    </cfRule>
    <cfRule type="expression" dxfId="54" priority="70">
      <formula>IF(AND(AL415&lt;0, RIGHT(TEXT(AL415,"0.#"),1)="."),TRUE,FALSE)</formula>
    </cfRule>
  </conditionalFormatting>
  <conditionalFormatting sqref="AL416:AO416">
    <cfRule type="expression" dxfId="53" priority="63">
      <formula>IF(AND(AL416&gt;=0, RIGHT(TEXT(AL416,"0.#"),1)&lt;&gt;"."),TRUE,FALSE)</formula>
    </cfRule>
    <cfRule type="expression" dxfId="52" priority="64">
      <formula>IF(AND(AL416&gt;=0, RIGHT(TEXT(AL416,"0.#"),1)="."),TRUE,FALSE)</formula>
    </cfRule>
    <cfRule type="expression" dxfId="51" priority="65">
      <formula>IF(AND(AL416&lt;0, RIGHT(TEXT(AL416,"0.#"),1)&lt;&gt;"."),TRUE,FALSE)</formula>
    </cfRule>
    <cfRule type="expression" dxfId="50" priority="66">
      <formula>IF(AND(AL416&lt;0, RIGHT(TEXT(AL416,"0.#"),1)="."),TRUE,FALSE)</formula>
    </cfRule>
  </conditionalFormatting>
  <conditionalFormatting sqref="AL412:AO412">
    <cfRule type="expression" dxfId="49" priority="59">
      <formula>IF(AND(AL412&gt;=0, RIGHT(TEXT(AL412,"0.#"),1)&lt;&gt;"."),TRUE,FALSE)</formula>
    </cfRule>
    <cfRule type="expression" dxfId="48" priority="60">
      <formula>IF(AND(AL412&gt;=0, RIGHT(TEXT(AL412,"0.#"),1)="."),TRUE,FALSE)</formula>
    </cfRule>
    <cfRule type="expression" dxfId="47" priority="61">
      <formula>IF(AND(AL412&lt;0, RIGHT(TEXT(AL412,"0.#"),1)&lt;&gt;"."),TRUE,FALSE)</formula>
    </cfRule>
    <cfRule type="expression" dxfId="46" priority="62">
      <formula>IF(AND(AL412&lt;0, RIGHT(TEXT(AL412,"0.#"),1)="."),TRUE,FALSE)</formula>
    </cfRule>
  </conditionalFormatting>
  <conditionalFormatting sqref="AL413:AO414">
    <cfRule type="expression" dxfId="45" priority="55">
      <formula>IF(AND(AL413&gt;=0, RIGHT(TEXT(AL413,"0.#"),1)&lt;&gt;"."),TRUE,FALSE)</formula>
    </cfRule>
    <cfRule type="expression" dxfId="44" priority="56">
      <formula>IF(AND(AL413&gt;=0, RIGHT(TEXT(AL413,"0.#"),1)="."),TRUE,FALSE)</formula>
    </cfRule>
    <cfRule type="expression" dxfId="43" priority="57">
      <formula>IF(AND(AL413&lt;0, RIGHT(TEXT(AL413,"0.#"),1)&lt;&gt;"."),TRUE,FALSE)</formula>
    </cfRule>
    <cfRule type="expression" dxfId="42" priority="58">
      <formula>IF(AND(AL413&lt;0, RIGHT(TEXT(AL413,"0.#"),1)="."),TRUE,FALSE)</formula>
    </cfRule>
  </conditionalFormatting>
  <conditionalFormatting sqref="Y411">
    <cfRule type="expression" dxfId="41" priority="45">
      <formula>IF(RIGHT(TEXT(Y411,"0.#"),1)=".",FALSE,TRUE)</formula>
    </cfRule>
    <cfRule type="expression" dxfId="40" priority="46">
      <formula>IF(RIGHT(TEXT(Y411,"0.#"),1)=".",TRUE,FALSE)</formula>
    </cfRule>
  </conditionalFormatting>
  <conditionalFormatting sqref="AL411:AO411">
    <cfRule type="expression" dxfId="39" priority="41">
      <formula>IF(AND(AL411&gt;=0, RIGHT(TEXT(AL411,"0.#"),1)&lt;&gt;"."),TRUE,FALSE)</formula>
    </cfRule>
    <cfRule type="expression" dxfId="38" priority="42">
      <formula>IF(AND(AL411&gt;=0, RIGHT(TEXT(AL411,"0.#"),1)="."),TRUE,FALSE)</formula>
    </cfRule>
    <cfRule type="expression" dxfId="37" priority="43">
      <formula>IF(AND(AL411&lt;0, RIGHT(TEXT(AL411,"0.#"),1)&lt;&gt;"."),TRUE,FALSE)</formula>
    </cfRule>
    <cfRule type="expression" dxfId="36" priority="44">
      <formula>IF(AND(AL411&lt;0, RIGHT(TEXT(AL411,"0.#"),1)="."),TRUE,FALSE)</formula>
    </cfRule>
  </conditionalFormatting>
  <conditionalFormatting sqref="AL409:AO410">
    <cfRule type="expression" dxfId="35" priority="33">
      <formula>IF(AND(AL409&gt;=0, RIGHT(TEXT(AL409,"0.#"),1)&lt;&gt;"."),TRUE,FALSE)</formula>
    </cfRule>
    <cfRule type="expression" dxfId="34" priority="34">
      <formula>IF(AND(AL409&gt;=0, RIGHT(TEXT(AL409,"0.#"),1)="."),TRUE,FALSE)</formula>
    </cfRule>
    <cfRule type="expression" dxfId="33" priority="35">
      <formula>IF(AND(AL409&lt;0, RIGHT(TEXT(AL409,"0.#"),1)&lt;&gt;"."),TRUE,FALSE)</formula>
    </cfRule>
    <cfRule type="expression" dxfId="32" priority="36">
      <formula>IF(AND(AL409&lt;0, RIGHT(TEXT(AL409,"0.#"),1)="."),TRUE,FALSE)</formula>
    </cfRule>
  </conditionalFormatting>
  <conditionalFormatting sqref="AL406:AO406">
    <cfRule type="expression" dxfId="31" priority="29">
      <formula>IF(AND(AL406&gt;=0, RIGHT(TEXT(AL406,"0.#"),1)&lt;&gt;"."),TRUE,FALSE)</formula>
    </cfRule>
    <cfRule type="expression" dxfId="30" priority="30">
      <formula>IF(AND(AL406&gt;=0, RIGHT(TEXT(AL406,"0.#"),1)="."),TRUE,FALSE)</formula>
    </cfRule>
    <cfRule type="expression" dxfId="29" priority="31">
      <formula>IF(AND(AL406&lt;0, RIGHT(TEXT(AL406,"0.#"),1)&lt;&gt;"."),TRUE,FALSE)</formula>
    </cfRule>
    <cfRule type="expression" dxfId="28" priority="32">
      <formula>IF(AND(AL406&lt;0, RIGHT(TEXT(AL406,"0.#"),1)="."),TRUE,FALSE)</formula>
    </cfRule>
  </conditionalFormatting>
  <conditionalFormatting sqref="AL407:AO407">
    <cfRule type="expression" dxfId="27" priority="25">
      <formula>IF(AND(AL407&gt;=0, RIGHT(TEXT(AL407,"0.#"),1)&lt;&gt;"."),TRUE,FALSE)</formula>
    </cfRule>
    <cfRule type="expression" dxfId="26" priority="26">
      <formula>IF(AND(AL407&gt;=0, RIGHT(TEXT(AL407,"0.#"),1)="."),TRUE,FALSE)</formula>
    </cfRule>
    <cfRule type="expression" dxfId="25" priority="27">
      <formula>IF(AND(AL407&lt;0, RIGHT(TEXT(AL407,"0.#"),1)&lt;&gt;"."),TRUE,FALSE)</formula>
    </cfRule>
    <cfRule type="expression" dxfId="24" priority="28">
      <formula>IF(AND(AL407&lt;0, RIGHT(TEXT(AL407,"0.#"),1)="."),TRUE,FALSE)</formula>
    </cfRule>
  </conditionalFormatting>
  <conditionalFormatting sqref="AL408:AO408">
    <cfRule type="expression" dxfId="23" priority="21">
      <formula>IF(AND(AL408&gt;=0, RIGHT(TEXT(AL408,"0.#"),1)&lt;&gt;"."),TRUE,FALSE)</formula>
    </cfRule>
    <cfRule type="expression" dxfId="22" priority="22">
      <formula>IF(AND(AL408&gt;=0, RIGHT(TEXT(AL408,"0.#"),1)="."),TRUE,FALSE)</formula>
    </cfRule>
    <cfRule type="expression" dxfId="21" priority="23">
      <formula>IF(AND(AL408&lt;0, RIGHT(TEXT(AL408,"0.#"),1)&lt;&gt;"."),TRUE,FALSE)</formula>
    </cfRule>
    <cfRule type="expression" dxfId="20" priority="24">
      <formula>IF(AND(AL408&lt;0, RIGHT(TEXT(AL408,"0.#"),1)="."),TRUE,FALSE)</formula>
    </cfRule>
  </conditionalFormatting>
  <conditionalFormatting sqref="AL401:AO401">
    <cfRule type="expression" dxfId="19" priority="17">
      <formula>IF(AND(AL401&gt;=0, RIGHT(TEXT(AL401,"0.#"),1)&lt;&gt;"."),TRUE,FALSE)</formula>
    </cfRule>
    <cfRule type="expression" dxfId="18" priority="18">
      <formula>IF(AND(AL401&gt;=0, RIGHT(TEXT(AL401,"0.#"),1)="."),TRUE,FALSE)</formula>
    </cfRule>
    <cfRule type="expression" dxfId="17" priority="19">
      <formula>IF(AND(AL401&lt;0, RIGHT(TEXT(AL401,"0.#"),1)&lt;&gt;"."),TRUE,FALSE)</formula>
    </cfRule>
    <cfRule type="expression" dxfId="16" priority="20">
      <formula>IF(AND(AL401&lt;0, RIGHT(TEXT(AL401,"0.#"),1)="."),TRUE,FALSE)</formula>
    </cfRule>
  </conditionalFormatting>
  <conditionalFormatting sqref="AL402:AO402">
    <cfRule type="expression" dxfId="15" priority="13">
      <formula>IF(AND(AL402&gt;=0, RIGHT(TEXT(AL402,"0.#"),1)&lt;&gt;"."),TRUE,FALSE)</formula>
    </cfRule>
    <cfRule type="expression" dxfId="14" priority="14">
      <formula>IF(AND(AL402&gt;=0, RIGHT(TEXT(AL402,"0.#"),1)="."),TRUE,FALSE)</formula>
    </cfRule>
    <cfRule type="expression" dxfId="13" priority="15">
      <formula>IF(AND(AL402&lt;0, RIGHT(TEXT(AL402,"0.#"),1)&lt;&gt;"."),TRUE,FALSE)</formula>
    </cfRule>
    <cfRule type="expression" dxfId="12" priority="16">
      <formula>IF(AND(AL402&lt;0, RIGHT(TEXT(AL402,"0.#"),1)="."),TRUE,FALSE)</formula>
    </cfRule>
  </conditionalFormatting>
  <conditionalFormatting sqref="AL403:AO403">
    <cfRule type="expression" dxfId="11" priority="9">
      <formula>IF(AND(AL403&gt;=0, RIGHT(TEXT(AL403,"0.#"),1)&lt;&gt;"."),TRUE,FALSE)</formula>
    </cfRule>
    <cfRule type="expression" dxfId="10" priority="10">
      <formula>IF(AND(AL403&gt;=0, RIGHT(TEXT(AL403,"0.#"),1)="."),TRUE,FALSE)</formula>
    </cfRule>
    <cfRule type="expression" dxfId="9" priority="11">
      <formula>IF(AND(AL403&lt;0, RIGHT(TEXT(AL403,"0.#"),1)&lt;&gt;"."),TRUE,FALSE)</formula>
    </cfRule>
    <cfRule type="expression" dxfId="8" priority="12">
      <formula>IF(AND(AL403&lt;0, RIGHT(TEXT(AL403,"0.#"),1)="."),TRUE,FALSE)</formula>
    </cfRule>
  </conditionalFormatting>
  <conditionalFormatting sqref="AL404:AO404">
    <cfRule type="expression" dxfId="7" priority="5">
      <formula>IF(AND(AL404&gt;=0, RIGHT(TEXT(AL404,"0.#"),1)&lt;&gt;"."),TRUE,FALSE)</formula>
    </cfRule>
    <cfRule type="expression" dxfId="6" priority="6">
      <formula>IF(AND(AL404&gt;=0, RIGHT(TEXT(AL404,"0.#"),1)="."),TRUE,FALSE)</formula>
    </cfRule>
    <cfRule type="expression" dxfId="5" priority="7">
      <formula>IF(AND(AL404&lt;0, RIGHT(TEXT(AL404,"0.#"),1)&lt;&gt;"."),TRUE,FALSE)</formula>
    </cfRule>
    <cfRule type="expression" dxfId="4" priority="8">
      <formula>IF(AND(AL404&lt;0, RIGHT(TEXT(AL404,"0.#"),1)="."),TRUE,FALSE)</formula>
    </cfRule>
  </conditionalFormatting>
  <conditionalFormatting sqref="AL405:AO405">
    <cfRule type="expression" dxfId="3" priority="1">
      <formula>IF(AND(AL405&gt;=0, RIGHT(TEXT(AL405,"0.#"),1)&lt;&gt;"."),TRUE,FALSE)</formula>
    </cfRule>
    <cfRule type="expression" dxfId="2" priority="2">
      <formula>IF(AND(AL405&gt;=0, RIGHT(TEXT(AL405,"0.#"),1)="."),TRUE,FALSE)</formula>
    </cfRule>
    <cfRule type="expression" dxfId="1" priority="3">
      <formula>IF(AND(AL405&lt;0, RIGHT(TEXT(AL405,"0.#"),1)&lt;&gt;"."),TRUE,FALSE)</formula>
    </cfRule>
    <cfRule type="expression" dxfId="0" priority="4">
      <formula>IF(AND(AL405&lt;0, RIGHT(TEXT(AL405,"0.#"),1)="."),TRUE,FALSE)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58" max="49" man="1"/>
    <brk id="197" max="49" man="1"/>
    <brk id="318" max="49" man="1"/>
    <brk id="384" max="49" man="1"/>
    <brk id="4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260</v>
      </c>
      <c r="Y1" s="47" t="s">
        <v>116</v>
      </c>
      <c r="Z1" s="49"/>
      <c r="AA1" s="47" t="s">
        <v>117</v>
      </c>
      <c r="AB1" s="50"/>
      <c r="AC1" s="47" t="s">
        <v>118</v>
      </c>
      <c r="AD1" s="48"/>
      <c r="AE1" s="47" t="s">
        <v>119</v>
      </c>
      <c r="AF1" s="49"/>
      <c r="AG1" s="51" t="s">
        <v>62</v>
      </c>
      <c r="AI1" s="51" t="s">
        <v>120</v>
      </c>
      <c r="AK1" s="51" t="s">
        <v>121</v>
      </c>
      <c r="AM1" s="76" t="s">
        <v>235</v>
      </c>
      <c r="AP1" s="48" t="s">
        <v>236</v>
      </c>
    </row>
    <row r="2" spans="1:42" ht="13.5" customHeight="1" x14ac:dyDescent="0.15">
      <c r="A2" s="52" t="s">
        <v>122</v>
      </c>
      <c r="B2" s="53"/>
      <c r="C2" s="44" t="str">
        <f>IF(B2="","",A2)</f>
        <v/>
      </c>
      <c r="D2" s="44" t="str">
        <f>IF(C2="","",IF(D1&lt;&gt;"",CONCATENATE(D1,"、",C2),C2))</f>
        <v/>
      </c>
      <c r="F2" s="54" t="s">
        <v>123</v>
      </c>
      <c r="G2" s="55" t="s">
        <v>519</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65</v>
      </c>
      <c r="W2" s="56" t="s">
        <v>126</v>
      </c>
      <c r="Y2" s="56" t="s">
        <v>127</v>
      </c>
      <c r="Z2" s="49"/>
      <c r="AA2" s="56" t="s">
        <v>376</v>
      </c>
      <c r="AB2" s="50"/>
      <c r="AC2" s="57" t="s">
        <v>128</v>
      </c>
      <c r="AD2" s="48"/>
      <c r="AE2" s="58" t="s">
        <v>129</v>
      </c>
      <c r="AF2" s="49"/>
      <c r="AG2" s="60" t="s">
        <v>249</v>
      </c>
      <c r="AI2" s="51" t="s">
        <v>350</v>
      </c>
      <c r="AK2" s="51" t="s">
        <v>131</v>
      </c>
      <c r="AM2" s="74"/>
      <c r="AN2" s="74"/>
      <c r="AP2" s="60" t="s">
        <v>249</v>
      </c>
    </row>
    <row r="3" spans="1:42" ht="13.5" customHeight="1" x14ac:dyDescent="0.15">
      <c r="A3" s="52" t="s">
        <v>132</v>
      </c>
      <c r="B3" s="53"/>
      <c r="C3" s="44" t="str">
        <f t="shared" ref="C3:C24" si="0">IF(B3="","",A3)</f>
        <v/>
      </c>
      <c r="D3" s="44" t="str">
        <f>IF(C3="",D2,IF(D2&lt;&gt;"",CONCATENATE(D2,"、",C3),C3))</f>
        <v/>
      </c>
      <c r="F3" s="59" t="s">
        <v>133</v>
      </c>
      <c r="G3" s="55"/>
      <c r="H3" s="44" t="str">
        <f t="shared" ref="H3:H37" si="1">IF(G3="","",F3)</f>
        <v/>
      </c>
      <c r="I3" s="44" t="str">
        <f>IF(H3="",I2,IF(I2&lt;&gt;"",CONCATENATE(I2,"、",H3),H3))</f>
        <v>一般会計</v>
      </c>
      <c r="K3" s="52" t="s">
        <v>134</v>
      </c>
      <c r="L3" s="53" t="s">
        <v>519</v>
      </c>
      <c r="M3" s="44" t="str">
        <f t="shared" ref="M3:M11" si="2">IF(L3="","",K3)</f>
        <v>文教及び科学振興</v>
      </c>
      <c r="N3" s="44" t="str">
        <f>IF(M3="",N2,IF(N2&lt;&gt;"",CONCATENATE(N2,"、",M3),M3))</f>
        <v>文教及び科学振興</v>
      </c>
      <c r="O3" s="44"/>
      <c r="P3" s="54" t="s">
        <v>135</v>
      </c>
      <c r="Q3" s="55"/>
      <c r="R3" s="44" t="str">
        <f t="shared" ref="R3:R8" si="3">IF(Q3="","",P3)</f>
        <v/>
      </c>
      <c r="S3" s="44" t="str">
        <f t="shared" ref="S3:S8" si="4">IF(R3="",S2,IF(S2&lt;&gt;"",CONCATENATE(S2,"、",R3),R3))</f>
        <v/>
      </c>
      <c r="T3" s="44"/>
      <c r="U3" s="56" t="s">
        <v>381</v>
      </c>
      <c r="W3" s="56" t="s">
        <v>261</v>
      </c>
      <c r="Y3" s="56" t="s">
        <v>136</v>
      </c>
      <c r="Z3" s="49"/>
      <c r="AA3" s="56" t="s">
        <v>487</v>
      </c>
      <c r="AB3" s="50"/>
      <c r="AC3" s="57" t="s">
        <v>137</v>
      </c>
      <c r="AD3" s="48"/>
      <c r="AE3" s="58" t="s">
        <v>138</v>
      </c>
      <c r="AF3" s="49"/>
      <c r="AG3" s="60" t="s">
        <v>250</v>
      </c>
      <c r="AI3" s="51" t="s">
        <v>130</v>
      </c>
      <c r="AK3" s="51" t="str">
        <f>CHAR(CODE(AK2)+1)</f>
        <v>B</v>
      </c>
      <c r="AM3" s="74"/>
      <c r="AN3" s="74"/>
      <c r="AP3" s="60" t="s">
        <v>250</v>
      </c>
    </row>
    <row r="4" spans="1:42" ht="13.5" customHeight="1" x14ac:dyDescent="0.15">
      <c r="A4" s="52" t="s">
        <v>139</v>
      </c>
      <c r="B4" s="53"/>
      <c r="C4" s="44" t="str">
        <f t="shared" si="0"/>
        <v/>
      </c>
      <c r="D4" s="44" t="str">
        <f>IF(C4="",D3,IF(D3&lt;&gt;"",CONCATENATE(D3,"、",C4),C4))</f>
        <v/>
      </c>
      <c r="F4" s="59" t="s">
        <v>140</v>
      </c>
      <c r="G4" s="55"/>
      <c r="H4" s="44" t="str">
        <f t="shared" si="1"/>
        <v/>
      </c>
      <c r="I4" s="44" t="str">
        <f t="shared" ref="I4:I37" si="5">IF(H4="",I3,IF(I3&lt;&gt;"",CONCATENATE(I3,"、",H4),H4))</f>
        <v>一般会計</v>
      </c>
      <c r="K4" s="52" t="s">
        <v>141</v>
      </c>
      <c r="L4" s="53"/>
      <c r="M4" s="44" t="str">
        <f t="shared" si="2"/>
        <v/>
      </c>
      <c r="N4" s="44" t="str">
        <f t="shared" ref="N4:N11" si="6">IF(M4="",N3,IF(N3&lt;&gt;"",CONCATENATE(N3,"、",M4),M4))</f>
        <v>文教及び科学振興</v>
      </c>
      <c r="O4" s="44"/>
      <c r="P4" s="54" t="s">
        <v>142</v>
      </c>
      <c r="Q4" s="55"/>
      <c r="R4" s="44" t="str">
        <f t="shared" si="3"/>
        <v/>
      </c>
      <c r="S4" s="44" t="str">
        <f t="shared" si="4"/>
        <v/>
      </c>
      <c r="T4" s="44"/>
      <c r="U4" s="56" t="s">
        <v>382</v>
      </c>
      <c r="W4" s="56" t="s">
        <v>262</v>
      </c>
      <c r="Y4" s="56" t="s">
        <v>394</v>
      </c>
      <c r="Z4" s="49"/>
      <c r="AA4" s="56" t="s">
        <v>488</v>
      </c>
      <c r="AB4" s="50"/>
      <c r="AC4" s="56" t="s">
        <v>143</v>
      </c>
      <c r="AD4" s="48"/>
      <c r="AE4" s="58" t="s">
        <v>144</v>
      </c>
      <c r="AF4" s="49"/>
      <c r="AG4" s="60" t="s">
        <v>251</v>
      </c>
      <c r="AI4" s="51" t="s">
        <v>351</v>
      </c>
      <c r="AK4" s="51" t="str">
        <f t="shared" ref="AK4:AK49" si="7">CHAR(CODE(AK3)+1)</f>
        <v>C</v>
      </c>
      <c r="AM4" s="74"/>
      <c r="AN4" s="74"/>
      <c r="AP4" s="60" t="s">
        <v>251</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文教及び科学振興</v>
      </c>
      <c r="O5" s="44"/>
      <c r="P5" s="54" t="s">
        <v>148</v>
      </c>
      <c r="Q5" s="55"/>
      <c r="R5" s="44" t="str">
        <f t="shared" si="3"/>
        <v/>
      </c>
      <c r="S5" s="44" t="str">
        <f t="shared" si="4"/>
        <v/>
      </c>
      <c r="T5" s="44"/>
      <c r="W5" s="56" t="s">
        <v>263</v>
      </c>
      <c r="Y5" s="56" t="s">
        <v>395</v>
      </c>
      <c r="Z5" s="49"/>
      <c r="AA5" s="56" t="s">
        <v>489</v>
      </c>
      <c r="AB5" s="50"/>
      <c r="AC5" s="56" t="s">
        <v>149</v>
      </c>
      <c r="AD5" s="50"/>
      <c r="AE5" s="58" t="s">
        <v>150</v>
      </c>
      <c r="AF5" s="49"/>
      <c r="AG5" s="60" t="s">
        <v>252</v>
      </c>
      <c r="AI5" s="51" t="s">
        <v>383</v>
      </c>
      <c r="AK5" s="51" t="str">
        <f t="shared" si="7"/>
        <v>D</v>
      </c>
      <c r="AP5" s="60" t="s">
        <v>252</v>
      </c>
    </row>
    <row r="6" spans="1:42" ht="13.5" customHeight="1" x14ac:dyDescent="0.15">
      <c r="A6" s="52" t="s">
        <v>151</v>
      </c>
      <c r="B6" s="53"/>
      <c r="C6" s="44" t="str">
        <f t="shared" si="0"/>
        <v/>
      </c>
      <c r="D6" s="44" t="str">
        <f t="shared" ref="D6:D24" si="8">IF(C6="",D5,IF(D5&lt;&gt;"",CONCATENATE(D5,"、",C6),C6))</f>
        <v/>
      </c>
      <c r="F6" s="59" t="s">
        <v>152</v>
      </c>
      <c r="G6" s="55"/>
      <c r="H6" s="44" t="str">
        <f t="shared" si="1"/>
        <v/>
      </c>
      <c r="I6" s="44" t="str">
        <f t="shared" si="5"/>
        <v>一般会計</v>
      </c>
      <c r="K6" s="52" t="s">
        <v>153</v>
      </c>
      <c r="L6" s="53"/>
      <c r="M6" s="44" t="str">
        <f t="shared" si="2"/>
        <v/>
      </c>
      <c r="N6" s="44" t="str">
        <f t="shared" si="6"/>
        <v>文教及び科学振興</v>
      </c>
      <c r="O6" s="44"/>
      <c r="P6" s="54" t="s">
        <v>154</v>
      </c>
      <c r="Q6" s="55" t="s">
        <v>519</v>
      </c>
      <c r="R6" s="44" t="str">
        <f t="shared" si="3"/>
        <v>交付</v>
      </c>
      <c r="S6" s="44" t="str">
        <f t="shared" si="4"/>
        <v>交付</v>
      </c>
      <c r="T6" s="44"/>
      <c r="W6" s="56" t="s">
        <v>264</v>
      </c>
      <c r="Y6" s="56" t="s">
        <v>396</v>
      </c>
      <c r="Z6" s="49"/>
      <c r="AA6" s="56" t="s">
        <v>490</v>
      </c>
      <c r="AB6" s="50"/>
      <c r="AC6" s="56" t="s">
        <v>155</v>
      </c>
      <c r="AD6" s="50"/>
      <c r="AE6" s="58" t="s">
        <v>156</v>
      </c>
      <c r="AF6" s="49"/>
      <c r="AG6" s="60" t="s">
        <v>253</v>
      </c>
      <c r="AI6" s="51" t="s">
        <v>384</v>
      </c>
      <c r="AK6" s="51" t="str">
        <f t="shared" si="7"/>
        <v>E</v>
      </c>
      <c r="AP6" s="60" t="s">
        <v>253</v>
      </c>
    </row>
    <row r="7" spans="1:42" ht="13.5" customHeight="1" x14ac:dyDescent="0.15">
      <c r="A7" s="52" t="s">
        <v>157</v>
      </c>
      <c r="B7" s="53"/>
      <c r="C7" s="44" t="str">
        <f t="shared" si="0"/>
        <v/>
      </c>
      <c r="D7" s="44" t="str">
        <f t="shared" si="8"/>
        <v/>
      </c>
      <c r="F7" s="59" t="s">
        <v>158</v>
      </c>
      <c r="G7" s="55"/>
      <c r="H7" s="44" t="str">
        <f t="shared" si="1"/>
        <v/>
      </c>
      <c r="I7" s="44" t="str">
        <f t="shared" si="5"/>
        <v>一般会計</v>
      </c>
      <c r="K7" s="52" t="s">
        <v>159</v>
      </c>
      <c r="L7" s="53"/>
      <c r="M7" s="44" t="str">
        <f t="shared" si="2"/>
        <v/>
      </c>
      <c r="N7" s="44" t="str">
        <f t="shared" si="6"/>
        <v>文教及び科学振興</v>
      </c>
      <c r="O7" s="44"/>
      <c r="P7" s="54" t="s">
        <v>160</v>
      </c>
      <c r="Q7" s="55"/>
      <c r="R7" s="44" t="str">
        <f t="shared" si="3"/>
        <v/>
      </c>
      <c r="S7" s="44" t="str">
        <f t="shared" si="4"/>
        <v>交付</v>
      </c>
      <c r="T7" s="44"/>
      <c r="W7" s="56" t="s">
        <v>265</v>
      </c>
      <c r="Y7" s="56" t="s">
        <v>397</v>
      </c>
      <c r="Z7" s="49"/>
      <c r="AA7" s="56" t="s">
        <v>491</v>
      </c>
      <c r="AB7" s="50"/>
      <c r="AC7" s="50"/>
      <c r="AD7" s="50"/>
      <c r="AE7" s="50"/>
      <c r="AF7" s="49"/>
      <c r="AG7" s="60" t="s">
        <v>254</v>
      </c>
      <c r="AI7" s="60" t="s">
        <v>352</v>
      </c>
      <c r="AK7" s="51" t="str">
        <f t="shared" si="7"/>
        <v>F</v>
      </c>
      <c r="AP7" s="60" t="s">
        <v>254</v>
      </c>
    </row>
    <row r="8" spans="1:42" ht="13.5" customHeight="1" x14ac:dyDescent="0.15">
      <c r="A8" s="52" t="s">
        <v>161</v>
      </c>
      <c r="B8" s="53" t="s">
        <v>519</v>
      </c>
      <c r="C8" s="44" t="str">
        <f t="shared" si="0"/>
        <v>交通安全対策</v>
      </c>
      <c r="D8" s="44" t="str">
        <f t="shared" si="8"/>
        <v>交通安全対策</v>
      </c>
      <c r="F8" s="59" t="s">
        <v>162</v>
      </c>
      <c r="G8" s="55"/>
      <c r="H8" s="44" t="str">
        <f t="shared" si="1"/>
        <v/>
      </c>
      <c r="I8" s="44" t="str">
        <f t="shared" si="5"/>
        <v>一般会計</v>
      </c>
      <c r="K8" s="52" t="s">
        <v>163</v>
      </c>
      <c r="L8" s="53"/>
      <c r="M8" s="44" t="str">
        <f t="shared" si="2"/>
        <v/>
      </c>
      <c r="N8" s="44" t="str">
        <f t="shared" si="6"/>
        <v>文教及び科学振興</v>
      </c>
      <c r="O8" s="44"/>
      <c r="P8" s="54" t="s">
        <v>164</v>
      </c>
      <c r="Q8" s="55"/>
      <c r="R8" s="44" t="str">
        <f t="shared" si="3"/>
        <v/>
      </c>
      <c r="S8" s="44" t="str">
        <f t="shared" si="4"/>
        <v>交付</v>
      </c>
      <c r="T8" s="44"/>
      <c r="W8" s="56" t="s">
        <v>266</v>
      </c>
      <c r="Y8" s="56" t="s">
        <v>398</v>
      </c>
      <c r="Z8" s="49"/>
      <c r="AA8" s="56" t="s">
        <v>492</v>
      </c>
      <c r="AB8" s="50"/>
      <c r="AC8" s="50"/>
      <c r="AD8" s="50"/>
      <c r="AE8" s="50"/>
      <c r="AF8" s="49"/>
      <c r="AG8" s="60" t="s">
        <v>255</v>
      </c>
      <c r="AI8" s="51" t="s">
        <v>353</v>
      </c>
      <c r="AK8" s="51" t="str">
        <f t="shared" si="7"/>
        <v>G</v>
      </c>
      <c r="AP8" s="60" t="s">
        <v>255</v>
      </c>
    </row>
    <row r="9" spans="1:42" ht="13.5" customHeight="1" x14ac:dyDescent="0.15">
      <c r="A9" s="52" t="s">
        <v>165</v>
      </c>
      <c r="B9" s="53"/>
      <c r="C9" s="44" t="str">
        <f t="shared" si="0"/>
        <v/>
      </c>
      <c r="D9" s="44" t="str">
        <f t="shared" si="8"/>
        <v>交通安全対策</v>
      </c>
      <c r="F9" s="59" t="s">
        <v>166</v>
      </c>
      <c r="G9" s="55"/>
      <c r="H9" s="44" t="str">
        <f t="shared" si="1"/>
        <v/>
      </c>
      <c r="I9" s="44" t="str">
        <f t="shared" si="5"/>
        <v>一般会計</v>
      </c>
      <c r="K9" s="52" t="s">
        <v>167</v>
      </c>
      <c r="L9" s="53"/>
      <c r="M9" s="44" t="str">
        <f t="shared" si="2"/>
        <v/>
      </c>
      <c r="N9" s="44" t="str">
        <f t="shared" si="6"/>
        <v>文教及び科学振興</v>
      </c>
      <c r="O9" s="44"/>
      <c r="P9" s="44"/>
      <c r="Q9" s="61"/>
      <c r="T9" s="44"/>
      <c r="W9" s="56" t="s">
        <v>267</v>
      </c>
      <c r="Y9" s="56" t="s">
        <v>399</v>
      </c>
      <c r="Z9" s="49"/>
      <c r="AA9" s="56" t="s">
        <v>493</v>
      </c>
      <c r="AB9" s="50"/>
      <c r="AC9" s="50"/>
      <c r="AD9" s="50"/>
      <c r="AE9" s="50"/>
      <c r="AF9" s="49"/>
      <c r="AG9" s="60" t="s">
        <v>256</v>
      </c>
      <c r="AK9" s="51" t="str">
        <f t="shared" si="7"/>
        <v>H</v>
      </c>
      <c r="AP9" s="60" t="s">
        <v>256</v>
      </c>
    </row>
    <row r="10" spans="1:42" ht="13.5" customHeight="1" x14ac:dyDescent="0.15">
      <c r="A10" s="52" t="s">
        <v>168</v>
      </c>
      <c r="B10" s="53"/>
      <c r="C10" s="44" t="str">
        <f t="shared" si="0"/>
        <v/>
      </c>
      <c r="D10" s="44" t="str">
        <f t="shared" si="8"/>
        <v>交通安全対策</v>
      </c>
      <c r="F10" s="59" t="s">
        <v>169</v>
      </c>
      <c r="G10" s="55"/>
      <c r="H10" s="44" t="str">
        <f t="shared" si="1"/>
        <v/>
      </c>
      <c r="I10" s="44" t="str">
        <f t="shared" si="5"/>
        <v>一般会計</v>
      </c>
      <c r="K10" s="52" t="s">
        <v>170</v>
      </c>
      <c r="L10" s="53"/>
      <c r="M10" s="44" t="str">
        <f t="shared" si="2"/>
        <v/>
      </c>
      <c r="N10" s="44" t="str">
        <f t="shared" si="6"/>
        <v>文教及び科学振興</v>
      </c>
      <c r="O10" s="44"/>
      <c r="P10" s="44" t="str">
        <f>S8</f>
        <v>交付</v>
      </c>
      <c r="Q10" s="61"/>
      <c r="T10" s="44"/>
      <c r="W10" s="56" t="s">
        <v>268</v>
      </c>
      <c r="Y10" s="56" t="s">
        <v>400</v>
      </c>
      <c r="Z10" s="49"/>
      <c r="AA10" s="56" t="s">
        <v>494</v>
      </c>
      <c r="AB10" s="50"/>
      <c r="AC10" s="50"/>
      <c r="AD10" s="50"/>
      <c r="AE10" s="50"/>
      <c r="AF10" s="49"/>
      <c r="AG10" s="60" t="s">
        <v>243</v>
      </c>
      <c r="AK10" s="51" t="str">
        <f t="shared" si="7"/>
        <v>I</v>
      </c>
      <c r="AP10" s="51" t="s">
        <v>237</v>
      </c>
    </row>
    <row r="11" spans="1:42" ht="13.5" customHeight="1" x14ac:dyDescent="0.15">
      <c r="A11" s="52" t="s">
        <v>171</v>
      </c>
      <c r="B11" s="53"/>
      <c r="C11" s="44" t="str">
        <f t="shared" si="0"/>
        <v/>
      </c>
      <c r="D11" s="44" t="str">
        <f t="shared" si="8"/>
        <v>交通安全対策</v>
      </c>
      <c r="F11" s="59" t="s">
        <v>172</v>
      </c>
      <c r="G11" s="55"/>
      <c r="H11" s="44" t="str">
        <f t="shared" si="1"/>
        <v/>
      </c>
      <c r="I11" s="44" t="str">
        <f t="shared" si="5"/>
        <v>一般会計</v>
      </c>
      <c r="K11" s="52" t="s">
        <v>173</v>
      </c>
      <c r="L11" s="53"/>
      <c r="M11" s="44" t="str">
        <f t="shared" si="2"/>
        <v/>
      </c>
      <c r="N11" s="44" t="str">
        <f t="shared" si="6"/>
        <v>文教及び科学振興</v>
      </c>
      <c r="O11" s="44"/>
      <c r="P11" s="44"/>
      <c r="Q11" s="61"/>
      <c r="T11" s="44"/>
      <c r="W11" s="56" t="s">
        <v>269</v>
      </c>
      <c r="Y11" s="56" t="s">
        <v>401</v>
      </c>
      <c r="Z11" s="49"/>
      <c r="AA11" s="56" t="s">
        <v>495</v>
      </c>
      <c r="AB11" s="50"/>
      <c r="AC11" s="50"/>
      <c r="AD11" s="50"/>
      <c r="AE11" s="50"/>
      <c r="AF11" s="49"/>
      <c r="AG11" s="51" t="s">
        <v>244</v>
      </c>
      <c r="AK11" s="51" t="str">
        <f t="shared" si="7"/>
        <v>J</v>
      </c>
    </row>
    <row r="12" spans="1:42" ht="13.5" customHeight="1" x14ac:dyDescent="0.15">
      <c r="A12" s="52" t="s">
        <v>175</v>
      </c>
      <c r="B12" s="53"/>
      <c r="C12" s="44" t="str">
        <f t="shared" si="0"/>
        <v/>
      </c>
      <c r="D12" s="44" t="str">
        <f t="shared" si="8"/>
        <v>交通安全対策</v>
      </c>
      <c r="F12" s="59" t="s">
        <v>174</v>
      </c>
      <c r="G12" s="55"/>
      <c r="H12" s="44" t="str">
        <f t="shared" si="1"/>
        <v/>
      </c>
      <c r="I12" s="44" t="str">
        <f t="shared" si="5"/>
        <v>一般会計</v>
      </c>
      <c r="K12" s="44"/>
      <c r="L12" s="44"/>
      <c r="O12" s="44"/>
      <c r="P12" s="44"/>
      <c r="Q12" s="61"/>
      <c r="T12" s="44"/>
      <c r="W12" s="56" t="s">
        <v>270</v>
      </c>
      <c r="Y12" s="56" t="s">
        <v>402</v>
      </c>
      <c r="Z12" s="49"/>
      <c r="AA12" s="56" t="s">
        <v>496</v>
      </c>
      <c r="AB12" s="50"/>
      <c r="AC12" s="50"/>
      <c r="AD12" s="50"/>
      <c r="AE12" s="50"/>
      <c r="AF12" s="49"/>
      <c r="AG12" s="51" t="s">
        <v>245</v>
      </c>
      <c r="AK12" s="51" t="str">
        <f t="shared" si="7"/>
        <v>K</v>
      </c>
    </row>
    <row r="13" spans="1:42" ht="13.5" customHeight="1" x14ac:dyDescent="0.15">
      <c r="A13" s="52" t="s">
        <v>177</v>
      </c>
      <c r="B13" s="53"/>
      <c r="C13" s="44" t="str">
        <f t="shared" si="0"/>
        <v/>
      </c>
      <c r="D13" s="44" t="str">
        <f t="shared" si="8"/>
        <v>交通安全対策</v>
      </c>
      <c r="F13" s="59" t="s">
        <v>176</v>
      </c>
      <c r="G13" s="55"/>
      <c r="H13" s="44" t="str">
        <f t="shared" si="1"/>
        <v/>
      </c>
      <c r="I13" s="44" t="str">
        <f t="shared" si="5"/>
        <v>一般会計</v>
      </c>
      <c r="K13" s="44" t="str">
        <f>N11</f>
        <v>文教及び科学振興</v>
      </c>
      <c r="L13" s="44"/>
      <c r="O13" s="44"/>
      <c r="P13" s="44"/>
      <c r="Q13" s="61"/>
      <c r="T13" s="44"/>
      <c r="W13" s="56" t="s">
        <v>271</v>
      </c>
      <c r="Y13" s="56" t="s">
        <v>403</v>
      </c>
      <c r="Z13" s="49"/>
      <c r="AA13" s="56" t="s">
        <v>497</v>
      </c>
      <c r="AB13" s="50"/>
      <c r="AC13" s="50"/>
      <c r="AD13" s="50"/>
      <c r="AE13" s="50"/>
      <c r="AF13" s="49"/>
      <c r="AG13" s="51" t="s">
        <v>164</v>
      </c>
      <c r="AK13" s="51" t="str">
        <f t="shared" si="7"/>
        <v>L</v>
      </c>
    </row>
    <row r="14" spans="1:42" ht="13.5" customHeight="1" x14ac:dyDescent="0.15">
      <c r="A14" s="52" t="s">
        <v>179</v>
      </c>
      <c r="B14" s="53"/>
      <c r="C14" s="44" t="str">
        <f t="shared" si="0"/>
        <v/>
      </c>
      <c r="D14" s="44" t="str">
        <f t="shared" si="8"/>
        <v>交通安全対策</v>
      </c>
      <c r="F14" s="59" t="s">
        <v>178</v>
      </c>
      <c r="G14" s="55"/>
      <c r="H14" s="44" t="str">
        <f t="shared" si="1"/>
        <v/>
      </c>
      <c r="I14" s="44" t="str">
        <f t="shared" si="5"/>
        <v>一般会計</v>
      </c>
      <c r="K14" s="44"/>
      <c r="L14" s="44"/>
      <c r="O14" s="44"/>
      <c r="P14" s="44"/>
      <c r="Q14" s="61"/>
      <c r="T14" s="44"/>
      <c r="W14" s="56" t="s">
        <v>272</v>
      </c>
      <c r="Y14" s="56" t="s">
        <v>404</v>
      </c>
      <c r="Z14" s="49"/>
      <c r="AA14" s="56" t="s">
        <v>498</v>
      </c>
      <c r="AB14" s="50"/>
      <c r="AC14" s="50"/>
      <c r="AD14" s="50"/>
      <c r="AE14" s="50"/>
      <c r="AF14" s="49"/>
      <c r="AG14" s="73"/>
      <c r="AK14" s="51" t="str">
        <f t="shared" si="7"/>
        <v>M</v>
      </c>
    </row>
    <row r="15" spans="1:42" ht="13.5" customHeight="1" x14ac:dyDescent="0.15">
      <c r="A15" s="52" t="s">
        <v>181</v>
      </c>
      <c r="B15" s="53"/>
      <c r="C15" s="44" t="str">
        <f t="shared" si="0"/>
        <v/>
      </c>
      <c r="D15" s="44" t="str">
        <f t="shared" si="8"/>
        <v>交通安全対策</v>
      </c>
      <c r="F15" s="59" t="s">
        <v>180</v>
      </c>
      <c r="G15" s="55"/>
      <c r="H15" s="44" t="str">
        <f t="shared" si="1"/>
        <v/>
      </c>
      <c r="I15" s="44" t="str">
        <f t="shared" si="5"/>
        <v>一般会計</v>
      </c>
      <c r="K15" s="44"/>
      <c r="L15" s="44"/>
      <c r="O15" s="44"/>
      <c r="P15" s="44"/>
      <c r="Q15" s="61"/>
      <c r="T15" s="44"/>
      <c r="W15" s="56" t="s">
        <v>273</v>
      </c>
      <c r="Y15" s="56" t="s">
        <v>405</v>
      </c>
      <c r="Z15" s="49"/>
      <c r="AA15" s="56" t="s">
        <v>499</v>
      </c>
      <c r="AB15" s="50"/>
      <c r="AC15" s="50"/>
      <c r="AD15" s="50"/>
      <c r="AE15" s="50"/>
      <c r="AF15" s="49"/>
      <c r="AG15" s="74"/>
      <c r="AK15" s="51" t="str">
        <f t="shared" si="7"/>
        <v>N</v>
      </c>
    </row>
    <row r="16" spans="1:42" ht="13.5" customHeight="1" x14ac:dyDescent="0.15">
      <c r="A16" s="52" t="s">
        <v>183</v>
      </c>
      <c r="B16" s="53"/>
      <c r="C16" s="44" t="str">
        <f t="shared" si="0"/>
        <v/>
      </c>
      <c r="D16" s="44" t="str">
        <f t="shared" si="8"/>
        <v>交通安全対策</v>
      </c>
      <c r="F16" s="59" t="s">
        <v>182</v>
      </c>
      <c r="G16" s="55"/>
      <c r="H16" s="44" t="str">
        <f t="shared" si="1"/>
        <v/>
      </c>
      <c r="I16" s="44" t="str">
        <f t="shared" si="5"/>
        <v>一般会計</v>
      </c>
      <c r="K16" s="44"/>
      <c r="L16" s="44"/>
      <c r="O16" s="44"/>
      <c r="P16" s="44"/>
      <c r="Q16" s="61"/>
      <c r="T16" s="44"/>
      <c r="W16" s="56" t="s">
        <v>274</v>
      </c>
      <c r="Y16" s="56" t="s">
        <v>406</v>
      </c>
      <c r="Z16" s="49"/>
      <c r="AA16" s="56" t="s">
        <v>500</v>
      </c>
      <c r="AB16" s="50"/>
      <c r="AC16" s="50"/>
      <c r="AD16" s="50"/>
      <c r="AE16" s="50"/>
      <c r="AF16" s="49"/>
      <c r="AG16" s="74"/>
      <c r="AK16" s="51" t="str">
        <f t="shared" si="7"/>
        <v>O</v>
      </c>
    </row>
    <row r="17" spans="1:37" ht="13.5" customHeight="1" x14ac:dyDescent="0.15">
      <c r="A17" s="52" t="s">
        <v>185</v>
      </c>
      <c r="B17" s="53"/>
      <c r="C17" s="44" t="str">
        <f t="shared" si="0"/>
        <v/>
      </c>
      <c r="D17" s="44" t="str">
        <f t="shared" si="8"/>
        <v>交通安全対策</v>
      </c>
      <c r="F17" s="59" t="s">
        <v>184</v>
      </c>
      <c r="G17" s="55"/>
      <c r="H17" s="44" t="str">
        <f t="shared" si="1"/>
        <v/>
      </c>
      <c r="I17" s="44" t="str">
        <f t="shared" si="5"/>
        <v>一般会計</v>
      </c>
      <c r="K17" s="44"/>
      <c r="L17" s="44"/>
      <c r="O17" s="44"/>
      <c r="P17" s="44"/>
      <c r="Q17" s="61"/>
      <c r="T17" s="44"/>
      <c r="W17" s="56" t="s">
        <v>275</v>
      </c>
      <c r="Y17" s="56" t="s">
        <v>407</v>
      </c>
      <c r="Z17" s="49"/>
      <c r="AA17" s="56" t="s">
        <v>501</v>
      </c>
      <c r="AB17" s="50"/>
      <c r="AC17" s="50"/>
      <c r="AD17" s="50"/>
      <c r="AE17" s="50"/>
      <c r="AF17" s="49"/>
      <c r="AG17" s="74"/>
      <c r="AK17" s="51" t="str">
        <f t="shared" si="7"/>
        <v>P</v>
      </c>
    </row>
    <row r="18" spans="1:37" ht="13.5" customHeight="1" x14ac:dyDescent="0.15">
      <c r="A18" s="52" t="s">
        <v>187</v>
      </c>
      <c r="B18" s="53"/>
      <c r="C18" s="44" t="str">
        <f t="shared" si="0"/>
        <v/>
      </c>
      <c r="D18" s="44" t="str">
        <f t="shared" si="8"/>
        <v>交通安全対策</v>
      </c>
      <c r="F18" s="59" t="s">
        <v>186</v>
      </c>
      <c r="G18" s="55"/>
      <c r="H18" s="44" t="str">
        <f t="shared" si="1"/>
        <v/>
      </c>
      <c r="I18" s="44" t="str">
        <f t="shared" si="5"/>
        <v>一般会計</v>
      </c>
      <c r="K18" s="44"/>
      <c r="L18" s="44"/>
      <c r="O18" s="44"/>
      <c r="P18" s="44"/>
      <c r="Q18" s="61"/>
      <c r="T18" s="44"/>
      <c r="W18" s="56" t="s">
        <v>276</v>
      </c>
      <c r="Y18" s="56" t="s">
        <v>408</v>
      </c>
      <c r="Z18" s="49"/>
      <c r="AA18" s="56" t="s">
        <v>502</v>
      </c>
      <c r="AB18" s="50"/>
      <c r="AC18" s="50"/>
      <c r="AD18" s="50"/>
      <c r="AE18" s="50"/>
      <c r="AF18" s="49"/>
      <c r="AK18" s="51" t="str">
        <f t="shared" si="7"/>
        <v>Q</v>
      </c>
    </row>
    <row r="19" spans="1:37" ht="13.5" customHeight="1" x14ac:dyDescent="0.15">
      <c r="A19" s="52" t="s">
        <v>189</v>
      </c>
      <c r="B19" s="53"/>
      <c r="C19" s="44" t="str">
        <f t="shared" si="0"/>
        <v/>
      </c>
      <c r="D19" s="44" t="str">
        <f t="shared" si="8"/>
        <v>交通安全対策</v>
      </c>
      <c r="F19" s="59" t="s">
        <v>188</v>
      </c>
      <c r="G19" s="55"/>
      <c r="H19" s="44" t="str">
        <f t="shared" si="1"/>
        <v/>
      </c>
      <c r="I19" s="44" t="str">
        <f t="shared" si="5"/>
        <v>一般会計</v>
      </c>
      <c r="K19" s="44"/>
      <c r="L19" s="44"/>
      <c r="O19" s="44"/>
      <c r="P19" s="44"/>
      <c r="Q19" s="61"/>
      <c r="T19" s="44"/>
      <c r="W19" s="56" t="s">
        <v>277</v>
      </c>
      <c r="Y19" s="56" t="s">
        <v>409</v>
      </c>
      <c r="Z19" s="49"/>
      <c r="AA19" s="56" t="s">
        <v>503</v>
      </c>
      <c r="AB19" s="50"/>
      <c r="AC19" s="50"/>
      <c r="AD19" s="50"/>
      <c r="AE19" s="50"/>
      <c r="AF19" s="49"/>
      <c r="AK19" s="51" t="str">
        <f t="shared" si="7"/>
        <v>R</v>
      </c>
    </row>
    <row r="20" spans="1:37" ht="13.5" customHeight="1" x14ac:dyDescent="0.15">
      <c r="A20" s="52" t="s">
        <v>191</v>
      </c>
      <c r="B20" s="53"/>
      <c r="C20" s="44" t="str">
        <f t="shared" si="0"/>
        <v/>
      </c>
      <c r="D20" s="44" t="str">
        <f t="shared" si="8"/>
        <v>交通安全対策</v>
      </c>
      <c r="F20" s="59" t="s">
        <v>190</v>
      </c>
      <c r="G20" s="55"/>
      <c r="H20" s="44" t="str">
        <f t="shared" si="1"/>
        <v/>
      </c>
      <c r="I20" s="44" t="str">
        <f t="shared" si="5"/>
        <v>一般会計</v>
      </c>
      <c r="K20" s="44"/>
      <c r="L20" s="44"/>
      <c r="O20" s="44"/>
      <c r="P20" s="44"/>
      <c r="Q20" s="61"/>
      <c r="T20" s="44"/>
      <c r="W20" s="56" t="s">
        <v>278</v>
      </c>
      <c r="Y20" s="56" t="s">
        <v>410</v>
      </c>
      <c r="Z20" s="49"/>
      <c r="AA20" s="56" t="s">
        <v>504</v>
      </c>
      <c r="AB20" s="50"/>
      <c r="AC20" s="50"/>
      <c r="AD20" s="50"/>
      <c r="AE20" s="50"/>
      <c r="AF20" s="49"/>
      <c r="AK20" s="51" t="str">
        <f t="shared" si="7"/>
        <v>S</v>
      </c>
    </row>
    <row r="21" spans="1:37" ht="13.5" customHeight="1" x14ac:dyDescent="0.15">
      <c r="A21" s="52" t="s">
        <v>193</v>
      </c>
      <c r="B21" s="53"/>
      <c r="C21" s="44" t="str">
        <f t="shared" si="0"/>
        <v/>
      </c>
      <c r="D21" s="44" t="str">
        <f t="shared" si="8"/>
        <v>交通安全対策</v>
      </c>
      <c r="F21" s="59" t="s">
        <v>192</v>
      </c>
      <c r="G21" s="55"/>
      <c r="H21" s="44" t="str">
        <f t="shared" si="1"/>
        <v/>
      </c>
      <c r="I21" s="44" t="str">
        <f t="shared" si="5"/>
        <v>一般会計</v>
      </c>
      <c r="K21" s="44"/>
      <c r="L21" s="44"/>
      <c r="O21" s="44"/>
      <c r="P21" s="44"/>
      <c r="Q21" s="61"/>
      <c r="T21" s="44"/>
      <c r="W21" s="56" t="s">
        <v>279</v>
      </c>
      <c r="Y21" s="56" t="s">
        <v>411</v>
      </c>
      <c r="Z21" s="49"/>
      <c r="AA21" s="56" t="s">
        <v>505</v>
      </c>
      <c r="AB21" s="50"/>
      <c r="AC21" s="50"/>
      <c r="AD21" s="50"/>
      <c r="AE21" s="50"/>
      <c r="AF21" s="49"/>
      <c r="AK21" s="51" t="str">
        <f t="shared" si="7"/>
        <v>T</v>
      </c>
    </row>
    <row r="22" spans="1:37" ht="13.5" customHeight="1" x14ac:dyDescent="0.15">
      <c r="A22" s="52" t="s">
        <v>195</v>
      </c>
      <c r="B22" s="53"/>
      <c r="C22" s="44" t="str">
        <f t="shared" si="0"/>
        <v/>
      </c>
      <c r="D22" s="44" t="str">
        <f>IF(C22="",D21,IF(D21&lt;&gt;"",CONCATENATE(D21,"、",C22),C22))</f>
        <v>交通安全対策</v>
      </c>
      <c r="F22" s="59" t="s">
        <v>194</v>
      </c>
      <c r="G22" s="55"/>
      <c r="H22" s="44" t="str">
        <f t="shared" si="1"/>
        <v/>
      </c>
      <c r="I22" s="44" t="str">
        <f t="shared" si="5"/>
        <v>一般会計</v>
      </c>
      <c r="K22" s="44"/>
      <c r="L22" s="44"/>
      <c r="O22" s="44"/>
      <c r="P22" s="44"/>
      <c r="Q22" s="61"/>
      <c r="T22" s="44"/>
      <c r="W22" s="56" t="s">
        <v>280</v>
      </c>
      <c r="Y22" s="56" t="s">
        <v>412</v>
      </c>
      <c r="Z22" s="49"/>
      <c r="AA22" s="56" t="s">
        <v>506</v>
      </c>
      <c r="AB22" s="50"/>
      <c r="AC22" s="50"/>
      <c r="AD22" s="50"/>
      <c r="AE22" s="50"/>
      <c r="AF22" s="49"/>
      <c r="AK22" s="51" t="str">
        <f t="shared" si="7"/>
        <v>U</v>
      </c>
    </row>
    <row r="23" spans="1:37" ht="13.5" customHeight="1" x14ac:dyDescent="0.15">
      <c r="A23" s="52" t="s">
        <v>197</v>
      </c>
      <c r="B23" s="53"/>
      <c r="C23" s="44" t="str">
        <f t="shared" si="0"/>
        <v/>
      </c>
      <c r="D23" s="44" t="str">
        <f t="shared" si="8"/>
        <v>交通安全対策</v>
      </c>
      <c r="F23" s="59" t="s">
        <v>196</v>
      </c>
      <c r="G23" s="55"/>
      <c r="H23" s="44" t="str">
        <f t="shared" si="1"/>
        <v/>
      </c>
      <c r="I23" s="44" t="str">
        <f t="shared" si="5"/>
        <v>一般会計</v>
      </c>
      <c r="K23" s="44"/>
      <c r="L23" s="44"/>
      <c r="O23" s="44"/>
      <c r="P23" s="44"/>
      <c r="Q23" s="61"/>
      <c r="T23" s="44"/>
      <c r="W23" s="56" t="s">
        <v>281</v>
      </c>
      <c r="Y23" s="56" t="s">
        <v>413</v>
      </c>
      <c r="Z23" s="49"/>
      <c r="AA23" s="56" t="s">
        <v>507</v>
      </c>
      <c r="AB23" s="50"/>
      <c r="AC23" s="50"/>
      <c r="AD23" s="50"/>
      <c r="AE23" s="50"/>
      <c r="AF23" s="49"/>
      <c r="AK23" s="51" t="str">
        <f t="shared" si="7"/>
        <v>V</v>
      </c>
    </row>
    <row r="24" spans="1:37" ht="13.5" customHeight="1" x14ac:dyDescent="0.15">
      <c r="A24" s="54" t="s">
        <v>349</v>
      </c>
      <c r="B24" s="53"/>
      <c r="C24" s="44" t="str">
        <f t="shared" si="0"/>
        <v/>
      </c>
      <c r="D24" s="44" t="str">
        <f t="shared" si="8"/>
        <v>交通安全対策</v>
      </c>
      <c r="F24" s="59" t="s">
        <v>354</v>
      </c>
      <c r="G24" s="55"/>
      <c r="H24" s="44" t="str">
        <f t="shared" si="1"/>
        <v/>
      </c>
      <c r="I24" s="44" t="str">
        <f t="shared" si="5"/>
        <v>一般会計</v>
      </c>
      <c r="K24" s="44"/>
      <c r="L24" s="44"/>
      <c r="O24" s="44"/>
      <c r="P24" s="44"/>
      <c r="Q24" s="61"/>
      <c r="T24" s="44"/>
      <c r="W24" s="56" t="s">
        <v>282</v>
      </c>
      <c r="Y24" s="56" t="s">
        <v>414</v>
      </c>
      <c r="Z24" s="49"/>
      <c r="AA24" s="56" t="s">
        <v>508</v>
      </c>
      <c r="AB24" s="50"/>
      <c r="AC24" s="50"/>
      <c r="AD24" s="50"/>
      <c r="AE24" s="50"/>
      <c r="AF24" s="49"/>
      <c r="AK24" s="51" t="str">
        <f>CHAR(CODE(AK23)+1)</f>
        <v>W</v>
      </c>
    </row>
    <row r="25" spans="1:37" ht="13.5" customHeight="1" x14ac:dyDescent="0.15">
      <c r="A25" s="44" t="str">
        <f>IF(D24="", "-", D24)</f>
        <v>交通安全対策</v>
      </c>
      <c r="B25" s="44"/>
      <c r="F25" s="59" t="s">
        <v>198</v>
      </c>
      <c r="G25" s="55"/>
      <c r="H25" s="44" t="str">
        <f t="shared" si="1"/>
        <v/>
      </c>
      <c r="I25" s="44" t="str">
        <f t="shared" si="5"/>
        <v>一般会計</v>
      </c>
      <c r="K25" s="44"/>
      <c r="L25" s="44"/>
      <c r="O25" s="44"/>
      <c r="P25" s="44"/>
      <c r="Q25" s="61"/>
      <c r="T25" s="44"/>
      <c r="W25" s="56" t="s">
        <v>283</v>
      </c>
      <c r="Y25" s="56" t="s">
        <v>415</v>
      </c>
      <c r="Z25" s="49"/>
      <c r="AA25" s="56" t="s">
        <v>509</v>
      </c>
      <c r="AB25" s="50"/>
      <c r="AC25" s="50"/>
      <c r="AD25" s="50"/>
      <c r="AE25" s="50"/>
      <c r="AF25" s="49"/>
      <c r="AK25" s="51" t="str">
        <f t="shared" si="7"/>
        <v>X</v>
      </c>
    </row>
    <row r="26" spans="1:37" ht="13.5" customHeight="1" x14ac:dyDescent="0.15">
      <c r="B26" s="44"/>
      <c r="F26" s="59" t="s">
        <v>199</v>
      </c>
      <c r="G26" s="55"/>
      <c r="H26" s="44" t="str">
        <f t="shared" si="1"/>
        <v/>
      </c>
      <c r="I26" s="44" t="str">
        <f t="shared" si="5"/>
        <v>一般会計</v>
      </c>
      <c r="K26" s="44"/>
      <c r="L26" s="44"/>
      <c r="O26" s="44"/>
      <c r="P26" s="44"/>
      <c r="Q26" s="61"/>
      <c r="T26" s="44"/>
      <c r="W26" s="56" t="s">
        <v>284</v>
      </c>
      <c r="Y26" s="56" t="s">
        <v>416</v>
      </c>
      <c r="Z26" s="49"/>
      <c r="AA26" s="56" t="s">
        <v>510</v>
      </c>
      <c r="AB26" s="50"/>
      <c r="AC26" s="50"/>
      <c r="AD26" s="50"/>
      <c r="AE26" s="50"/>
      <c r="AF26" s="49"/>
      <c r="AK26" s="51" t="str">
        <f t="shared" si="7"/>
        <v>Y</v>
      </c>
    </row>
    <row r="27" spans="1:37" ht="13.5" customHeight="1" x14ac:dyDescent="0.15">
      <c r="A27" s="44"/>
      <c r="B27" s="44"/>
      <c r="F27" s="59" t="s">
        <v>200</v>
      </c>
      <c r="G27" s="55"/>
      <c r="H27" s="44" t="str">
        <f t="shared" si="1"/>
        <v/>
      </c>
      <c r="I27" s="44" t="str">
        <f t="shared" si="5"/>
        <v>一般会計</v>
      </c>
      <c r="K27" s="44"/>
      <c r="L27" s="44"/>
      <c r="O27" s="44"/>
      <c r="P27" s="44"/>
      <c r="Q27" s="61"/>
      <c r="T27" s="44"/>
      <c r="W27" s="56" t="s">
        <v>285</v>
      </c>
      <c r="Y27" s="56" t="s">
        <v>417</v>
      </c>
      <c r="Z27" s="49"/>
      <c r="AA27" s="56" t="s">
        <v>511</v>
      </c>
      <c r="AB27" s="50"/>
      <c r="AC27" s="50"/>
      <c r="AD27" s="50"/>
      <c r="AE27" s="50"/>
      <c r="AF27" s="49"/>
      <c r="AK27" s="51" t="str">
        <f>CHAR(CODE(AK26)+1)</f>
        <v>Z</v>
      </c>
    </row>
    <row r="28" spans="1:37" ht="13.5" customHeight="1" x14ac:dyDescent="0.15">
      <c r="A28" s="44"/>
      <c r="B28" s="44"/>
      <c r="F28" s="59" t="s">
        <v>201</v>
      </c>
      <c r="G28" s="55"/>
      <c r="H28" s="44" t="str">
        <f t="shared" si="1"/>
        <v/>
      </c>
      <c r="I28" s="44" t="str">
        <f t="shared" si="5"/>
        <v>一般会計</v>
      </c>
      <c r="K28" s="44"/>
      <c r="L28" s="44"/>
      <c r="O28" s="44"/>
      <c r="P28" s="44"/>
      <c r="Q28" s="61"/>
      <c r="T28" s="44"/>
      <c r="W28" s="56" t="s">
        <v>286</v>
      </c>
      <c r="Y28" s="56" t="s">
        <v>418</v>
      </c>
      <c r="Z28" s="49"/>
      <c r="AA28" s="56" t="s">
        <v>512</v>
      </c>
      <c r="AB28" s="50"/>
      <c r="AC28" s="50"/>
      <c r="AD28" s="50"/>
      <c r="AE28" s="50"/>
      <c r="AF28" s="49"/>
      <c r="AK28" s="51" t="s">
        <v>202</v>
      </c>
    </row>
    <row r="29" spans="1:37" ht="13.5" customHeight="1" x14ac:dyDescent="0.15">
      <c r="A29" s="44"/>
      <c r="B29" s="44"/>
      <c r="F29" s="59" t="s">
        <v>203</v>
      </c>
      <c r="G29" s="55"/>
      <c r="H29" s="44" t="str">
        <f t="shared" si="1"/>
        <v/>
      </c>
      <c r="I29" s="44" t="str">
        <f t="shared" si="5"/>
        <v>一般会計</v>
      </c>
      <c r="K29" s="44"/>
      <c r="L29" s="44"/>
      <c r="O29" s="44"/>
      <c r="P29" s="44"/>
      <c r="Q29" s="61"/>
      <c r="T29" s="44"/>
      <c r="W29" s="56" t="s">
        <v>287</v>
      </c>
      <c r="Y29" s="56" t="s">
        <v>419</v>
      </c>
      <c r="Z29" s="49"/>
      <c r="AA29" s="56" t="s">
        <v>513</v>
      </c>
      <c r="AB29" s="50"/>
      <c r="AC29" s="50"/>
      <c r="AD29" s="50"/>
      <c r="AE29" s="50"/>
      <c r="AF29" s="49"/>
      <c r="AK29" s="51" t="str">
        <f t="shared" si="7"/>
        <v>b</v>
      </c>
    </row>
    <row r="30" spans="1:37" ht="13.5" customHeight="1" x14ac:dyDescent="0.15">
      <c r="A30" s="44"/>
      <c r="B30" s="44"/>
      <c r="F30" s="59" t="s">
        <v>204</v>
      </c>
      <c r="G30" s="55"/>
      <c r="H30" s="44" t="str">
        <f t="shared" si="1"/>
        <v/>
      </c>
      <c r="I30" s="44" t="str">
        <f t="shared" si="5"/>
        <v>一般会計</v>
      </c>
      <c r="K30" s="44"/>
      <c r="L30" s="44"/>
      <c r="O30" s="44"/>
      <c r="P30" s="44"/>
      <c r="Q30" s="61"/>
      <c r="T30" s="44"/>
      <c r="W30" s="56" t="s">
        <v>288</v>
      </c>
      <c r="Y30" s="56" t="s">
        <v>420</v>
      </c>
      <c r="Z30" s="49"/>
      <c r="AA30" s="56" t="s">
        <v>514</v>
      </c>
      <c r="AB30" s="50"/>
      <c r="AC30" s="50"/>
      <c r="AD30" s="50"/>
      <c r="AE30" s="50"/>
      <c r="AF30" s="49"/>
      <c r="AK30" s="51" t="str">
        <f t="shared" si="7"/>
        <v>c</v>
      </c>
    </row>
    <row r="31" spans="1:37" ht="13.5" customHeight="1" x14ac:dyDescent="0.15">
      <c r="A31" s="44"/>
      <c r="B31" s="44"/>
      <c r="F31" s="59" t="s">
        <v>205</v>
      </c>
      <c r="G31" s="55"/>
      <c r="H31" s="44" t="str">
        <f t="shared" si="1"/>
        <v/>
      </c>
      <c r="I31" s="44" t="str">
        <f t="shared" si="5"/>
        <v>一般会計</v>
      </c>
      <c r="K31" s="44"/>
      <c r="L31" s="44"/>
      <c r="O31" s="44"/>
      <c r="P31" s="44"/>
      <c r="Q31" s="61"/>
      <c r="T31" s="44"/>
      <c r="W31" s="56" t="s">
        <v>289</v>
      </c>
      <c r="Y31" s="56" t="s">
        <v>421</v>
      </c>
      <c r="Z31" s="49"/>
      <c r="AA31" s="56" t="s">
        <v>515</v>
      </c>
      <c r="AB31" s="50"/>
      <c r="AC31" s="50"/>
      <c r="AD31" s="50"/>
      <c r="AE31" s="50"/>
      <c r="AF31" s="49"/>
      <c r="AK31" s="51" t="str">
        <f t="shared" si="7"/>
        <v>d</v>
      </c>
    </row>
    <row r="32" spans="1:37" ht="13.5" customHeight="1" x14ac:dyDescent="0.15">
      <c r="A32" s="44"/>
      <c r="B32" s="44"/>
      <c r="F32" s="59" t="s">
        <v>206</v>
      </c>
      <c r="G32" s="55"/>
      <c r="H32" s="44" t="str">
        <f t="shared" si="1"/>
        <v/>
      </c>
      <c r="I32" s="44" t="str">
        <f t="shared" si="5"/>
        <v>一般会計</v>
      </c>
      <c r="K32" s="44"/>
      <c r="L32" s="44"/>
      <c r="O32" s="44"/>
      <c r="P32" s="44"/>
      <c r="Q32" s="61"/>
      <c r="T32" s="44"/>
      <c r="W32" s="56" t="s">
        <v>290</v>
      </c>
      <c r="Y32" s="56" t="s">
        <v>422</v>
      </c>
      <c r="Z32" s="49"/>
      <c r="AA32" s="56" t="s">
        <v>209</v>
      </c>
      <c r="AB32" s="50"/>
      <c r="AC32" s="50"/>
      <c r="AD32" s="50"/>
      <c r="AE32" s="50"/>
      <c r="AF32" s="49"/>
      <c r="AK32" s="51" t="str">
        <f t="shared" si="7"/>
        <v>e</v>
      </c>
    </row>
    <row r="33" spans="1:37" ht="13.5" customHeight="1" x14ac:dyDescent="0.15">
      <c r="A33" s="44"/>
      <c r="B33" s="44"/>
      <c r="F33" s="59" t="s">
        <v>207</v>
      </c>
      <c r="G33" s="55"/>
      <c r="H33" s="44" t="str">
        <f t="shared" si="1"/>
        <v/>
      </c>
      <c r="I33" s="44" t="str">
        <f t="shared" si="5"/>
        <v>一般会計</v>
      </c>
      <c r="K33" s="44"/>
      <c r="L33" s="44"/>
      <c r="O33" s="44"/>
      <c r="P33" s="44"/>
      <c r="Q33" s="61"/>
      <c r="T33" s="44"/>
      <c r="W33" s="56" t="s">
        <v>291</v>
      </c>
      <c r="Y33" s="56" t="s">
        <v>423</v>
      </c>
      <c r="Z33" s="49"/>
      <c r="AB33" s="50"/>
      <c r="AC33" s="50"/>
      <c r="AD33" s="50"/>
      <c r="AE33" s="50"/>
      <c r="AF33" s="49"/>
      <c r="AK33" s="51" t="str">
        <f t="shared" si="7"/>
        <v>f</v>
      </c>
    </row>
    <row r="34" spans="1:37" ht="13.5" customHeight="1" x14ac:dyDescent="0.15">
      <c r="A34" s="44"/>
      <c r="B34" s="44"/>
      <c r="F34" s="59" t="s">
        <v>208</v>
      </c>
      <c r="G34" s="55"/>
      <c r="H34" s="44" t="str">
        <f t="shared" si="1"/>
        <v/>
      </c>
      <c r="I34" s="44" t="str">
        <f t="shared" si="5"/>
        <v>一般会計</v>
      </c>
      <c r="K34" s="44"/>
      <c r="L34" s="44"/>
      <c r="O34" s="44"/>
      <c r="P34" s="44"/>
      <c r="Q34" s="61"/>
      <c r="T34" s="44"/>
      <c r="W34" s="56" t="s">
        <v>292</v>
      </c>
      <c r="Y34" s="56" t="s">
        <v>424</v>
      </c>
      <c r="Z34" s="49"/>
      <c r="AB34" s="50"/>
      <c r="AC34" s="50"/>
      <c r="AD34" s="50"/>
      <c r="AE34" s="50"/>
      <c r="AF34" s="49"/>
      <c r="AK34" s="51" t="str">
        <f t="shared" si="7"/>
        <v>g</v>
      </c>
    </row>
    <row r="35" spans="1:37" ht="13.5" customHeight="1" x14ac:dyDescent="0.15">
      <c r="A35" s="44"/>
      <c r="B35" s="44"/>
      <c r="F35" s="59" t="s">
        <v>210</v>
      </c>
      <c r="G35" s="55"/>
      <c r="H35" s="44" t="str">
        <f t="shared" si="1"/>
        <v/>
      </c>
      <c r="I35" s="44" t="str">
        <f t="shared" si="5"/>
        <v>一般会計</v>
      </c>
      <c r="K35" s="44"/>
      <c r="L35" s="44"/>
      <c r="O35" s="44"/>
      <c r="P35" s="44"/>
      <c r="Q35" s="61"/>
      <c r="T35" s="44"/>
      <c r="W35" s="56" t="s">
        <v>293</v>
      </c>
      <c r="Y35" s="56" t="s">
        <v>425</v>
      </c>
      <c r="Z35" s="49"/>
      <c r="AC35" s="50"/>
      <c r="AF35" s="49"/>
      <c r="AK35" s="51" t="str">
        <f t="shared" si="7"/>
        <v>h</v>
      </c>
    </row>
    <row r="36" spans="1:37" ht="13.5" customHeight="1" x14ac:dyDescent="0.15">
      <c r="A36" s="44"/>
      <c r="B36" s="44"/>
      <c r="F36" s="59" t="s">
        <v>211</v>
      </c>
      <c r="G36" s="55"/>
      <c r="H36" s="44" t="str">
        <f t="shared" si="1"/>
        <v/>
      </c>
      <c r="I36" s="44" t="str">
        <f t="shared" si="5"/>
        <v>一般会計</v>
      </c>
      <c r="K36" s="44"/>
      <c r="L36" s="44"/>
      <c r="O36" s="44"/>
      <c r="P36" s="44"/>
      <c r="Q36" s="61"/>
      <c r="T36" s="44"/>
      <c r="W36" s="56" t="s">
        <v>294</v>
      </c>
      <c r="Y36" s="56" t="s">
        <v>426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341</v>
      </c>
      <c r="Y37" s="56" t="s">
        <v>427</v>
      </c>
      <c r="Z37" s="49"/>
      <c r="AF37" s="49"/>
      <c r="AK37" s="51" t="str">
        <f t="shared" si="7"/>
        <v>j</v>
      </c>
    </row>
    <row r="38" spans="1:37" x14ac:dyDescent="0.15">
      <c r="A38" s="44"/>
      <c r="B38" s="44"/>
      <c r="F38" s="44"/>
      <c r="G38" s="61"/>
      <c r="K38" s="44"/>
      <c r="L38" s="44"/>
      <c r="O38" s="44"/>
      <c r="P38" s="44"/>
      <c r="Q38" s="61"/>
      <c r="T38" s="44"/>
      <c r="W38" s="56" t="s">
        <v>295</v>
      </c>
      <c r="Y38" s="56" t="s">
        <v>428</v>
      </c>
      <c r="Z38" s="49"/>
      <c r="AF38" s="49"/>
      <c r="AK38" s="51" t="str">
        <f t="shared" si="7"/>
        <v>k</v>
      </c>
    </row>
    <row r="39" spans="1:37" x14ac:dyDescent="0.15">
      <c r="A39" s="44"/>
      <c r="B39" s="44"/>
      <c r="F39" s="44" t="str">
        <f>I37</f>
        <v>一般会計</v>
      </c>
      <c r="G39" s="61"/>
      <c r="K39" s="44"/>
      <c r="L39" s="44"/>
      <c r="O39" s="44"/>
      <c r="P39" s="44"/>
      <c r="Q39" s="61"/>
      <c r="T39" s="44"/>
      <c r="W39" s="56" t="s">
        <v>296</v>
      </c>
      <c r="Y39" s="56" t="s">
        <v>429</v>
      </c>
      <c r="Z39" s="49"/>
      <c r="AF39" s="49"/>
      <c r="AK39" s="51" t="str">
        <f t="shared" si="7"/>
        <v>l</v>
      </c>
    </row>
    <row r="40" spans="1:37" x14ac:dyDescent="0.15">
      <c r="A40" s="44"/>
      <c r="B40" s="44"/>
      <c r="F40" s="44"/>
      <c r="G40" s="61"/>
      <c r="K40" s="44"/>
      <c r="L40" s="44"/>
      <c r="O40" s="44"/>
      <c r="P40" s="44"/>
      <c r="Q40" s="61"/>
      <c r="T40" s="44"/>
      <c r="W40" s="56" t="s">
        <v>297</v>
      </c>
      <c r="Y40" s="56" t="s">
        <v>430</v>
      </c>
      <c r="Z40" s="49"/>
      <c r="AF40" s="49"/>
      <c r="AK40" s="51" t="str">
        <f t="shared" si="7"/>
        <v>m</v>
      </c>
    </row>
    <row r="41" spans="1:37" x14ac:dyDescent="0.15">
      <c r="A41" s="44"/>
      <c r="B41" s="44"/>
      <c r="F41" s="44"/>
      <c r="G41" s="61"/>
      <c r="K41" s="44"/>
      <c r="L41" s="44"/>
      <c r="O41" s="44"/>
      <c r="P41" s="44"/>
      <c r="Q41" s="61"/>
      <c r="T41" s="44"/>
      <c r="W41" s="56" t="s">
        <v>298</v>
      </c>
      <c r="Y41" s="56" t="s">
        <v>431</v>
      </c>
      <c r="Z41" s="49"/>
      <c r="AF41" s="49"/>
      <c r="AK41" s="51" t="str">
        <f t="shared" si="7"/>
        <v>n</v>
      </c>
    </row>
    <row r="42" spans="1:37" x14ac:dyDescent="0.15">
      <c r="A42" s="44"/>
      <c r="B42" s="44"/>
      <c r="F42" s="44"/>
      <c r="G42" s="61"/>
      <c r="K42" s="44"/>
      <c r="L42" s="44"/>
      <c r="O42" s="44"/>
      <c r="P42" s="44"/>
      <c r="Q42" s="61"/>
      <c r="T42" s="44"/>
      <c r="W42" s="56" t="s">
        <v>299</v>
      </c>
      <c r="Y42" s="56" t="s">
        <v>432</v>
      </c>
      <c r="Z42" s="49"/>
      <c r="AF42" s="49"/>
      <c r="AK42" s="51" t="str">
        <f t="shared" si="7"/>
        <v>o</v>
      </c>
    </row>
    <row r="43" spans="1:37" x14ac:dyDescent="0.15">
      <c r="A43" s="44"/>
      <c r="B43" s="44"/>
      <c r="F43" s="44"/>
      <c r="G43" s="61"/>
      <c r="K43" s="44"/>
      <c r="L43" s="44"/>
      <c r="O43" s="44"/>
      <c r="P43" s="44"/>
      <c r="Q43" s="61"/>
      <c r="T43" s="44"/>
      <c r="W43" s="56" t="s">
        <v>300</v>
      </c>
      <c r="Y43" s="56" t="s">
        <v>433</v>
      </c>
      <c r="Z43" s="49"/>
      <c r="AF43" s="49"/>
      <c r="AK43" s="51" t="str">
        <f t="shared" si="7"/>
        <v>p</v>
      </c>
    </row>
    <row r="44" spans="1:37" x14ac:dyDescent="0.15">
      <c r="A44" s="44"/>
      <c r="B44" s="44"/>
      <c r="F44" s="44"/>
      <c r="G44" s="61"/>
      <c r="K44" s="44"/>
      <c r="L44" s="44"/>
      <c r="O44" s="44"/>
      <c r="P44" s="44"/>
      <c r="Q44" s="61"/>
      <c r="T44" s="44"/>
      <c r="W44" s="56" t="s">
        <v>301</v>
      </c>
      <c r="Y44" s="56" t="s">
        <v>434</v>
      </c>
      <c r="Z44" s="49"/>
      <c r="AF44" s="49"/>
      <c r="AK44" s="51" t="str">
        <f t="shared" si="7"/>
        <v>q</v>
      </c>
    </row>
    <row r="45" spans="1:37" x14ac:dyDescent="0.15">
      <c r="A45" s="44"/>
      <c r="B45" s="44"/>
      <c r="F45" s="44"/>
      <c r="G45" s="61"/>
      <c r="K45" s="44"/>
      <c r="L45" s="44"/>
      <c r="O45" s="44"/>
      <c r="P45" s="44"/>
      <c r="Q45" s="61"/>
      <c r="T45" s="44"/>
      <c r="W45" s="56" t="s">
        <v>302</v>
      </c>
      <c r="Y45" s="56" t="s">
        <v>435</v>
      </c>
      <c r="Z45" s="49"/>
      <c r="AF45" s="49"/>
      <c r="AK45" s="51" t="str">
        <f t="shared" si="7"/>
        <v>r</v>
      </c>
    </row>
    <row r="46" spans="1:37" x14ac:dyDescent="0.15">
      <c r="A46" s="44"/>
      <c r="B46" s="44"/>
      <c r="F46" s="44"/>
      <c r="G46" s="61"/>
      <c r="K46" s="44"/>
      <c r="L46" s="44"/>
      <c r="O46" s="44"/>
      <c r="P46" s="44"/>
      <c r="Q46" s="61"/>
      <c r="T46" s="44"/>
      <c r="W46" s="56" t="s">
        <v>342</v>
      </c>
      <c r="Y46" s="56" t="s">
        <v>436</v>
      </c>
      <c r="Z46" s="49"/>
      <c r="AF46" s="49"/>
      <c r="AK46" s="51" t="str">
        <f t="shared" si="7"/>
        <v>s</v>
      </c>
    </row>
    <row r="47" spans="1:37" x14ac:dyDescent="0.15">
      <c r="A47" s="44"/>
      <c r="B47" s="44"/>
      <c r="F47" s="44"/>
      <c r="G47" s="61"/>
      <c r="K47" s="44"/>
      <c r="L47" s="44"/>
      <c r="O47" s="44"/>
      <c r="P47" s="44"/>
      <c r="Q47" s="61"/>
      <c r="T47" s="44"/>
      <c r="W47" s="56" t="s">
        <v>343</v>
      </c>
      <c r="Y47" s="56" t="s">
        <v>437</v>
      </c>
      <c r="Z47" s="49"/>
      <c r="AF47" s="49"/>
      <c r="AK47" s="51" t="str">
        <f t="shared" si="7"/>
        <v>t</v>
      </c>
    </row>
    <row r="48" spans="1:37" x14ac:dyDescent="0.15">
      <c r="A48" s="44"/>
      <c r="B48" s="44"/>
      <c r="F48" s="44"/>
      <c r="G48" s="61"/>
      <c r="K48" s="44"/>
      <c r="L48" s="44"/>
      <c r="O48" s="44"/>
      <c r="P48" s="44"/>
      <c r="Q48" s="61"/>
      <c r="T48" s="44"/>
      <c r="W48" s="56" t="s">
        <v>344</v>
      </c>
      <c r="Y48" s="56" t="s">
        <v>438</v>
      </c>
      <c r="Z48" s="49"/>
      <c r="AF48" s="49"/>
      <c r="AK48" s="51" t="str">
        <f t="shared" si="7"/>
        <v>u</v>
      </c>
    </row>
    <row r="49" spans="1:37" x14ac:dyDescent="0.15">
      <c r="A49" s="44"/>
      <c r="B49" s="44"/>
      <c r="F49" s="44"/>
      <c r="G49" s="61"/>
      <c r="K49" s="44"/>
      <c r="L49" s="44"/>
      <c r="O49" s="44"/>
      <c r="P49" s="44"/>
      <c r="Q49" s="61"/>
      <c r="T49" s="44"/>
      <c r="W49" s="56" t="s">
        <v>345</v>
      </c>
      <c r="Y49" s="56" t="s">
        <v>439</v>
      </c>
      <c r="Z49" s="49"/>
      <c r="AF49" s="49"/>
      <c r="AK49" s="51" t="str">
        <f t="shared" si="7"/>
        <v>v</v>
      </c>
    </row>
    <row r="50" spans="1:37" x14ac:dyDescent="0.15">
      <c r="A50" s="44"/>
      <c r="B50" s="44"/>
      <c r="F50" s="44"/>
      <c r="G50" s="61"/>
      <c r="K50" s="44"/>
      <c r="L50" s="44"/>
      <c r="O50" s="44"/>
      <c r="P50" s="44"/>
      <c r="Q50" s="61"/>
      <c r="T50" s="44"/>
      <c r="W50" s="56" t="s">
        <v>346</v>
      </c>
      <c r="Y50" s="56" t="s">
        <v>440</v>
      </c>
      <c r="Z50" s="49"/>
      <c r="AF50" s="49"/>
    </row>
    <row r="51" spans="1:37" x14ac:dyDescent="0.15">
      <c r="A51" s="44"/>
      <c r="B51" s="44"/>
      <c r="F51" s="44"/>
      <c r="G51" s="61"/>
      <c r="K51" s="44"/>
      <c r="L51" s="44"/>
      <c r="O51" s="44"/>
      <c r="P51" s="44"/>
      <c r="Q51" s="61"/>
      <c r="T51" s="44"/>
      <c r="W51" s="56" t="s">
        <v>347</v>
      </c>
      <c r="Y51" s="56" t="s">
        <v>441</v>
      </c>
      <c r="Z51" s="49"/>
      <c r="AF51" s="49"/>
    </row>
    <row r="52" spans="1:37" x14ac:dyDescent="0.15">
      <c r="A52" s="44"/>
      <c r="B52" s="44"/>
      <c r="F52" s="44"/>
      <c r="G52" s="61"/>
      <c r="K52" s="44"/>
      <c r="L52" s="44"/>
      <c r="O52" s="44"/>
      <c r="P52" s="44"/>
      <c r="Q52" s="61"/>
      <c r="T52" s="44"/>
      <c r="W52" s="56" t="s">
        <v>303</v>
      </c>
      <c r="Y52" s="56" t="s">
        <v>442</v>
      </c>
      <c r="Z52" s="49"/>
      <c r="AF52" s="49"/>
    </row>
    <row r="53" spans="1:37" x14ac:dyDescent="0.15">
      <c r="A53" s="44"/>
      <c r="B53" s="44"/>
      <c r="F53" s="44"/>
      <c r="G53" s="61"/>
      <c r="K53" s="44"/>
      <c r="L53" s="44"/>
      <c r="O53" s="44"/>
      <c r="P53" s="44"/>
      <c r="Q53" s="61"/>
      <c r="T53" s="44"/>
      <c r="W53" s="56" t="s">
        <v>304</v>
      </c>
      <c r="Y53" s="56" t="s">
        <v>443</v>
      </c>
      <c r="Z53" s="49"/>
      <c r="AF53" s="49"/>
    </row>
    <row r="54" spans="1:37" x14ac:dyDescent="0.15">
      <c r="A54" s="44"/>
      <c r="B54" s="44"/>
      <c r="F54" s="44"/>
      <c r="G54" s="61"/>
      <c r="K54" s="44"/>
      <c r="L54" s="44"/>
      <c r="O54" s="44"/>
      <c r="P54" s="63"/>
      <c r="Q54" s="61"/>
      <c r="T54" s="44"/>
      <c r="W54" s="56" t="s">
        <v>305</v>
      </c>
      <c r="Y54" s="56" t="s">
        <v>444</v>
      </c>
      <c r="Z54" s="49"/>
      <c r="AF54" s="49"/>
    </row>
    <row r="55" spans="1:37" x14ac:dyDescent="0.15">
      <c r="A55" s="44"/>
      <c r="B55" s="44"/>
      <c r="F55" s="44"/>
      <c r="G55" s="61"/>
      <c r="K55" s="44"/>
      <c r="L55" s="44"/>
      <c r="O55" s="44"/>
      <c r="P55" s="44"/>
      <c r="Q55" s="61"/>
      <c r="T55" s="44"/>
      <c r="W55" s="56" t="s">
        <v>306</v>
      </c>
      <c r="Y55" s="56" t="s">
        <v>445</v>
      </c>
      <c r="Z55" s="49"/>
      <c r="AF55" s="49"/>
    </row>
    <row r="56" spans="1:37" x14ac:dyDescent="0.15">
      <c r="A56" s="44"/>
      <c r="B56" s="44"/>
      <c r="F56" s="44"/>
      <c r="G56" s="61"/>
      <c r="K56" s="44"/>
      <c r="L56" s="44"/>
      <c r="O56" s="44"/>
      <c r="P56" s="44"/>
      <c r="Q56" s="61"/>
      <c r="T56" s="44"/>
      <c r="W56" s="56" t="s">
        <v>307</v>
      </c>
      <c r="Y56" s="56" t="s">
        <v>446</v>
      </c>
      <c r="Z56" s="49"/>
      <c r="AF56" s="49"/>
    </row>
    <row r="57" spans="1:37" x14ac:dyDescent="0.15">
      <c r="A57" s="44"/>
      <c r="B57" s="44"/>
      <c r="F57" s="44"/>
      <c r="G57" s="61"/>
      <c r="K57" s="44"/>
      <c r="L57" s="44"/>
      <c r="O57" s="44"/>
      <c r="P57" s="44"/>
      <c r="Q57" s="61"/>
      <c r="T57" s="44"/>
      <c r="W57" s="56" t="s">
        <v>308</v>
      </c>
      <c r="Y57" s="56" t="s">
        <v>447</v>
      </c>
      <c r="Z57" s="49"/>
      <c r="AF57" s="49"/>
    </row>
    <row r="58" spans="1:37" x14ac:dyDescent="0.15">
      <c r="A58" s="44"/>
      <c r="B58" s="44"/>
      <c r="F58" s="44"/>
      <c r="G58" s="61"/>
      <c r="K58" s="44"/>
      <c r="L58" s="44"/>
      <c r="O58" s="44"/>
      <c r="P58" s="44"/>
      <c r="Q58" s="61"/>
      <c r="T58" s="44"/>
      <c r="W58" s="56" t="s">
        <v>309</v>
      </c>
      <c r="Y58" s="56" t="s">
        <v>448</v>
      </c>
      <c r="Z58" s="49"/>
      <c r="AF58" s="49"/>
    </row>
    <row r="59" spans="1:37" x14ac:dyDescent="0.15">
      <c r="A59" s="44"/>
      <c r="B59" s="44"/>
      <c r="F59" s="44"/>
      <c r="G59" s="61"/>
      <c r="K59" s="44"/>
      <c r="L59" s="44"/>
      <c r="O59" s="44"/>
      <c r="P59" s="44"/>
      <c r="Q59" s="61"/>
      <c r="T59" s="44"/>
      <c r="W59" s="56" t="s">
        <v>310</v>
      </c>
      <c r="Y59" s="56" t="s">
        <v>449</v>
      </c>
      <c r="Z59" s="49"/>
      <c r="AF59" s="49"/>
    </row>
    <row r="60" spans="1:37" x14ac:dyDescent="0.15">
      <c r="A60" s="44"/>
      <c r="B60" s="44"/>
      <c r="F60" s="44"/>
      <c r="G60" s="61"/>
      <c r="K60" s="44"/>
      <c r="L60" s="44"/>
      <c r="O60" s="44"/>
      <c r="P60" s="44"/>
      <c r="Q60" s="61"/>
      <c r="T60" s="44"/>
      <c r="W60" s="56" t="s">
        <v>311</v>
      </c>
      <c r="Y60" s="56" t="s">
        <v>450</v>
      </c>
      <c r="Z60" s="49"/>
      <c r="AF60" s="49"/>
    </row>
    <row r="61" spans="1:37" x14ac:dyDescent="0.15">
      <c r="A61" s="44"/>
      <c r="B61" s="44"/>
      <c r="F61" s="44"/>
      <c r="G61" s="61"/>
      <c r="K61" s="44"/>
      <c r="L61" s="44"/>
      <c r="O61" s="44"/>
      <c r="P61" s="44"/>
      <c r="Q61" s="61"/>
      <c r="T61" s="44"/>
      <c r="W61" s="56" t="s">
        <v>312</v>
      </c>
      <c r="Y61" s="56" t="s">
        <v>451</v>
      </c>
      <c r="Z61" s="49"/>
      <c r="AF61" s="49"/>
    </row>
    <row r="62" spans="1:37" x14ac:dyDescent="0.15">
      <c r="A62" s="44"/>
      <c r="B62" s="44"/>
      <c r="F62" s="44"/>
      <c r="G62" s="61"/>
      <c r="K62" s="44"/>
      <c r="L62" s="44"/>
      <c r="O62" s="44"/>
      <c r="P62" s="44"/>
      <c r="Q62" s="61"/>
      <c r="T62" s="44"/>
      <c r="W62" s="56" t="s">
        <v>313</v>
      </c>
      <c r="Y62" s="56" t="s">
        <v>452</v>
      </c>
      <c r="Z62" s="49"/>
      <c r="AF62" s="49"/>
    </row>
    <row r="63" spans="1:37" x14ac:dyDescent="0.15">
      <c r="A63" s="44"/>
      <c r="B63" s="44"/>
      <c r="F63" s="44"/>
      <c r="G63" s="61"/>
      <c r="K63" s="44"/>
      <c r="L63" s="44"/>
      <c r="O63" s="44"/>
      <c r="P63" s="44"/>
      <c r="Q63" s="61"/>
      <c r="T63" s="44"/>
      <c r="W63" s="56" t="s">
        <v>314</v>
      </c>
      <c r="Y63" s="56" t="s">
        <v>453</v>
      </c>
      <c r="Z63" s="49"/>
      <c r="AF63" s="49"/>
    </row>
    <row r="64" spans="1:37" x14ac:dyDescent="0.15">
      <c r="A64" s="44"/>
      <c r="B64" s="44"/>
      <c r="F64" s="44"/>
      <c r="G64" s="61"/>
      <c r="K64" s="44"/>
      <c r="L64" s="44"/>
      <c r="O64" s="44"/>
      <c r="P64" s="44"/>
      <c r="Q64" s="61"/>
      <c r="T64" s="44"/>
      <c r="W64" s="56" t="s">
        <v>315</v>
      </c>
      <c r="Y64" s="56" t="s">
        <v>454</v>
      </c>
      <c r="Z64" s="49"/>
      <c r="AF64" s="49"/>
    </row>
    <row r="65" spans="1:32" x14ac:dyDescent="0.15">
      <c r="A65" s="44"/>
      <c r="B65" s="44"/>
      <c r="F65" s="44"/>
      <c r="G65" s="61"/>
      <c r="K65" s="44"/>
      <c r="L65" s="44"/>
      <c r="O65" s="44"/>
      <c r="P65" s="44"/>
      <c r="Q65" s="61"/>
      <c r="T65" s="44"/>
      <c r="W65" s="56" t="s">
        <v>316</v>
      </c>
      <c r="Y65" s="56" t="s">
        <v>455</v>
      </c>
      <c r="Z65" s="49"/>
      <c r="AF65" s="49"/>
    </row>
    <row r="66" spans="1:32" x14ac:dyDescent="0.15">
      <c r="A66" s="44"/>
      <c r="B66" s="44"/>
      <c r="F66" s="44"/>
      <c r="G66" s="61"/>
      <c r="K66" s="44"/>
      <c r="L66" s="44"/>
      <c r="O66" s="44"/>
      <c r="P66" s="44"/>
      <c r="Q66" s="61"/>
      <c r="T66" s="44"/>
      <c r="W66" s="56" t="s">
        <v>317</v>
      </c>
      <c r="Y66" s="56" t="s">
        <v>212</v>
      </c>
      <c r="Z66" s="49"/>
      <c r="AF66" s="49"/>
    </row>
    <row r="67" spans="1:32" x14ac:dyDescent="0.15">
      <c r="A67" s="44"/>
      <c r="B67" s="44"/>
      <c r="F67" s="44"/>
      <c r="G67" s="61"/>
      <c r="K67" s="44"/>
      <c r="L67" s="44"/>
      <c r="O67" s="44"/>
      <c r="P67" s="44"/>
      <c r="Q67" s="61"/>
      <c r="T67" s="44"/>
      <c r="W67" s="56" t="s">
        <v>318</v>
      </c>
      <c r="Y67" s="56" t="s">
        <v>456</v>
      </c>
      <c r="Z67" s="49"/>
      <c r="AF67" s="49"/>
    </row>
    <row r="68" spans="1:32" x14ac:dyDescent="0.15">
      <c r="A68" s="44"/>
      <c r="B68" s="44"/>
      <c r="F68" s="44"/>
      <c r="G68" s="61"/>
      <c r="K68" s="44"/>
      <c r="L68" s="44"/>
      <c r="O68" s="44"/>
      <c r="P68" s="44"/>
      <c r="Q68" s="61"/>
      <c r="T68" s="44"/>
      <c r="W68" s="56" t="s">
        <v>319</v>
      </c>
      <c r="Y68" s="56" t="s">
        <v>457</v>
      </c>
      <c r="Z68" s="49"/>
      <c r="AF68" s="49"/>
    </row>
    <row r="69" spans="1:32" x14ac:dyDescent="0.15">
      <c r="F69" s="44"/>
      <c r="G69" s="61"/>
      <c r="K69" s="44"/>
      <c r="L69" s="44"/>
      <c r="O69" s="44"/>
      <c r="P69" s="44"/>
      <c r="Q69" s="61"/>
      <c r="T69" s="44"/>
      <c r="W69" s="56" t="s">
        <v>320</v>
      </c>
      <c r="Y69" s="56" t="s">
        <v>458</v>
      </c>
      <c r="Z69" s="49"/>
      <c r="AF69" s="49"/>
    </row>
    <row r="70" spans="1:32" x14ac:dyDescent="0.15">
      <c r="W70" s="56" t="s">
        <v>321</v>
      </c>
      <c r="Y70" s="56" t="s">
        <v>459</v>
      </c>
    </row>
    <row r="71" spans="1:32" x14ac:dyDescent="0.15">
      <c r="W71" s="56" t="s">
        <v>322</v>
      </c>
      <c r="Y71" s="56" t="s">
        <v>460</v>
      </c>
    </row>
    <row r="72" spans="1:32" x14ac:dyDescent="0.15">
      <c r="W72" s="56" t="s">
        <v>323</v>
      </c>
      <c r="Y72" s="56" t="s">
        <v>461</v>
      </c>
    </row>
    <row r="73" spans="1:32" x14ac:dyDescent="0.15">
      <c r="W73" s="56" t="s">
        <v>324</v>
      </c>
      <c r="Y73" s="56" t="s">
        <v>462</v>
      </c>
    </row>
    <row r="74" spans="1:32" x14ac:dyDescent="0.15">
      <c r="W74" s="56" t="s">
        <v>325</v>
      </c>
      <c r="Y74" s="56" t="s">
        <v>463</v>
      </c>
    </row>
    <row r="75" spans="1:32" x14ac:dyDescent="0.15">
      <c r="W75" s="56" t="s">
        <v>326</v>
      </c>
      <c r="Y75" s="56" t="s">
        <v>464</v>
      </c>
    </row>
    <row r="76" spans="1:32" x14ac:dyDescent="0.15">
      <c r="W76" s="56" t="s">
        <v>327</v>
      </c>
      <c r="Y76" s="56" t="s">
        <v>465</v>
      </c>
    </row>
    <row r="77" spans="1:32" x14ac:dyDescent="0.15">
      <c r="W77" s="56" t="s">
        <v>328</v>
      </c>
      <c r="Y77" s="56" t="s">
        <v>466</v>
      </c>
    </row>
    <row r="78" spans="1:32" x14ac:dyDescent="0.15">
      <c r="W78" s="56" t="s">
        <v>329</v>
      </c>
      <c r="Y78" s="56" t="s">
        <v>467</v>
      </c>
    </row>
    <row r="79" spans="1:32" x14ac:dyDescent="0.15">
      <c r="W79" s="56" t="s">
        <v>330</v>
      </c>
      <c r="Y79" s="56" t="s">
        <v>468</v>
      </c>
    </row>
    <row r="80" spans="1:32" x14ac:dyDescent="0.15">
      <c r="W80" s="56" t="s">
        <v>331</v>
      </c>
      <c r="Y80" s="56" t="s">
        <v>469</v>
      </c>
    </row>
    <row r="81" spans="23:25" x14ac:dyDescent="0.15">
      <c r="W81" s="56" t="s">
        <v>332</v>
      </c>
      <c r="Y81" s="56" t="s">
        <v>470</v>
      </c>
    </row>
    <row r="82" spans="23:25" x14ac:dyDescent="0.15">
      <c r="W82" s="56" t="s">
        <v>333</v>
      </c>
      <c r="Y82" s="56" t="s">
        <v>471</v>
      </c>
    </row>
    <row r="83" spans="23:25" x14ac:dyDescent="0.15">
      <c r="W83" s="56" t="s">
        <v>334</v>
      </c>
      <c r="Y83" s="56" t="s">
        <v>472</v>
      </c>
    </row>
    <row r="84" spans="23:25" x14ac:dyDescent="0.15">
      <c r="W84" s="56" t="s">
        <v>335</v>
      </c>
      <c r="Y84" s="56" t="s">
        <v>473</v>
      </c>
    </row>
    <row r="85" spans="23:25" x14ac:dyDescent="0.15">
      <c r="W85" s="56" t="s">
        <v>336</v>
      </c>
      <c r="Y85" s="56" t="s">
        <v>474</v>
      </c>
    </row>
    <row r="86" spans="23:25" x14ac:dyDescent="0.15">
      <c r="W86" s="56" t="s">
        <v>337</v>
      </c>
      <c r="Y86" s="56" t="s">
        <v>475</v>
      </c>
    </row>
    <row r="87" spans="23:25" x14ac:dyDescent="0.15">
      <c r="W87" s="56" t="s">
        <v>338</v>
      </c>
      <c r="Y87" s="56" t="s">
        <v>476</v>
      </c>
    </row>
    <row r="88" spans="23:25" x14ac:dyDescent="0.15">
      <c r="W88" s="56" t="s">
        <v>339</v>
      </c>
      <c r="Y88" s="56" t="s">
        <v>477</v>
      </c>
    </row>
    <row r="89" spans="23:25" x14ac:dyDescent="0.15">
      <c r="W89" s="56" t="s">
        <v>340</v>
      </c>
      <c r="Y89" s="56" t="s">
        <v>478</v>
      </c>
    </row>
    <row r="90" spans="23:25" x14ac:dyDescent="0.15">
      <c r="W90" s="56" t="s">
        <v>375</v>
      </c>
      <c r="Y90" s="56" t="s">
        <v>479</v>
      </c>
    </row>
    <row r="91" spans="23:25" x14ac:dyDescent="0.15">
      <c r="Y91" s="56" t="s">
        <v>480</v>
      </c>
    </row>
    <row r="92" spans="23:25" x14ac:dyDescent="0.15">
      <c r="W92" s="56" t="s">
        <v>355</v>
      </c>
      <c r="Y92" s="56" t="s">
        <v>481</v>
      </c>
    </row>
    <row r="93" spans="23:25" x14ac:dyDescent="0.15">
      <c r="W93" s="56" t="s">
        <v>356</v>
      </c>
      <c r="Y93" s="56" t="s">
        <v>482</v>
      </c>
    </row>
    <row r="94" spans="23:25" x14ac:dyDescent="0.15">
      <c r="W94" s="56" t="s">
        <v>357</v>
      </c>
      <c r="Y94" s="56" t="s">
        <v>483</v>
      </c>
    </row>
    <row r="95" spans="23:25" x14ac:dyDescent="0.15">
      <c r="W95" s="56" t="s">
        <v>358</v>
      </c>
      <c r="Y95" s="56" t="s">
        <v>484</v>
      </c>
    </row>
    <row r="96" spans="23:25" x14ac:dyDescent="0.15">
      <c r="W96" s="56" t="s">
        <v>359</v>
      </c>
      <c r="Y96" s="56" t="s">
        <v>376</v>
      </c>
    </row>
    <row r="97" spans="23:25" x14ac:dyDescent="0.15">
      <c r="W97" s="56" t="s">
        <v>360</v>
      </c>
      <c r="Y97" s="56" t="s">
        <v>485</v>
      </c>
    </row>
    <row r="98" spans="23:25" x14ac:dyDescent="0.15">
      <c r="W98" s="56" t="s">
        <v>361</v>
      </c>
      <c r="Y98" s="56" t="s">
        <v>486</v>
      </c>
    </row>
    <row r="99" spans="23:25" x14ac:dyDescent="0.15">
      <c r="W99" s="56" t="s">
        <v>362</v>
      </c>
    </row>
    <row r="100" spans="23:25" x14ac:dyDescent="0.15">
      <c r="W100" s="56" t="s">
        <v>363</v>
      </c>
    </row>
    <row r="101" spans="23:25" x14ac:dyDescent="0.15">
      <c r="W101" s="56" t="s">
        <v>364</v>
      </c>
    </row>
    <row r="102" spans="23:25" x14ac:dyDescent="0.15">
      <c r="W102" s="56" t="s">
        <v>365</v>
      </c>
    </row>
    <row r="103" spans="23:25" x14ac:dyDescent="0.15">
      <c r="W103" s="56" t="s">
        <v>366</v>
      </c>
    </row>
    <row r="104" spans="23:25" x14ac:dyDescent="0.15">
      <c r="W104" s="56" t="s">
        <v>367</v>
      </c>
    </row>
    <row r="105" spans="23:25" x14ac:dyDescent="0.15">
      <c r="W105" s="56" t="s">
        <v>368</v>
      </c>
    </row>
    <row r="106" spans="23:25" x14ac:dyDescent="0.15">
      <c r="W106" s="56" t="s">
        <v>369</v>
      </c>
    </row>
    <row r="107" spans="23:25" x14ac:dyDescent="0.15">
      <c r="W107" s="56" t="s">
        <v>370</v>
      </c>
    </row>
    <row r="108" spans="23:25" x14ac:dyDescent="0.15">
      <c r="W108" s="56" t="s">
        <v>371</v>
      </c>
    </row>
    <row r="109" spans="23:25" x14ac:dyDescent="0.15">
      <c r="W109" s="56" t="s">
        <v>372</v>
      </c>
    </row>
    <row r="110" spans="23:25" x14ac:dyDescent="0.15">
      <c r="W110" s="56" t="s">
        <v>373</v>
      </c>
    </row>
    <row r="111" spans="23:25" x14ac:dyDescent="0.15">
      <c r="W111" s="56" t="s">
        <v>374</v>
      </c>
    </row>
    <row r="121" spans="25:25" x14ac:dyDescent="0.15">
      <c r="Y121" s="62" t="s">
        <v>65</v>
      </c>
    </row>
    <row r="122" spans="25:25" x14ac:dyDescent="0.15">
      <c r="Y122" s="62" t="s">
        <v>213</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2020-06-04T10:23:45Z</cp:lastPrinted>
  <dcterms:created xsi:type="dcterms:W3CDTF">2012-03-13T00:50:25Z</dcterms:created>
  <dcterms:modified xsi:type="dcterms:W3CDTF">2020-07-16T12:01:08Z</dcterms:modified>
</cp:coreProperties>
</file>