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0423 ★【作業依頼】行政事業レビューシートの作成等について\20. 経理班→機構班→経理班　官房会計課より修正依頼→再々々提出\"/>
    </mc:Choice>
  </mc:AlternateContent>
  <bookViews>
    <workbookView xWindow="0" yWindow="0" windowWidth="24000" windowHeight="973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<sst xmlns="http://schemas.openxmlformats.org/spreadsheetml/2006/main" count="2127" uniqueCount="555">
  <si>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</si>
  <si>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</si>
  <si>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</si>
  <si>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</si>
  <si>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</si>
  <si>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</si>
  <si>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</si>
  <si>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</si>
  <si>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</si>
  <si>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</si>
  <si>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</si>
  <si>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</si>
  <si>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</si>
  <si>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</si>
  <si>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</si>
  <si>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</si>
  <si>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</si>
  <si>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</si>
  <si>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</si>
  <si>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</si>
  <si>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</si>
  <si>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</si>
  <si>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</si>
  <si>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</si>
  <si>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</si>
  <si>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</si>
  <si>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</si>
  <si>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</si>
  <si>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</si>
  <si>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</si>
  <si>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</si>
  <si>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</si>
  <si>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</si>
  <si>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</si>
  <si>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</si>
  <si>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</si>
  <si>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</si>
  <si>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</si>
  <si>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</si>
  <si>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</si>
  <si>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</si>
  <si>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</si>
  <si>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</si>
  <si>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</si>
  <si>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</si>
  <si>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</si>
  <si>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</si>
  <si>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</si>
  <si>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</si>
  <si>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</si>
  <si>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</si>
  <si>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</si>
  <si>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</si>
  <si>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</si>
  <si>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</si>
  <si>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</si>
  <si>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</si>
  <si>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</si>
  <si>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</si>
  <si>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</si>
  <si>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</si>
  <si>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</si>
  <si>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</si>
  <si>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</si>
  <si>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</si>
  <si>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</si>
  <si>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</si>
  <si>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</si>
  <si>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</si>
  <si>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</si>
  <si>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</si>
  <si>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</si>
  <si>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</si>
  <si>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</si>
  <si>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</si>
  <si>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</si>
  <si>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</si>
  <si>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</si>
  <si>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</si>
  <si>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</si>
  <si>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</si>
  <si>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</si>
  <si>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</si>
  <si>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</si>
  <si>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</si>
  <si>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</si>
  <si>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</si>
  <si>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</si>
  <si>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</si>
  <si>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</si>
  <si>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</si>
  <si>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</si>
  <si>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</si>
  <si>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</si>
  <si>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</si>
  <si>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</si>
  <si>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</si>
  <si>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</si>
  <si>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</si>
  <si>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</si>
  <si>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</si>
  <si>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</si>
  <si>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</si>
  <si>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</si>
  <si>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</si>
  <si>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</si>
  <si>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</si>
  <si>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</si>
  <si>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</si>
  <si>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</si>
  <si>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</si>
  <si>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</si>
  <si>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</si>
  <si>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</si>
  <si>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</si>
  <si>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</si>
  <si>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</si>
  <si>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</si>
  <si>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</si>
  <si>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</si>
  <si>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</si>
  <si>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</si>
  <si>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</si>
  <si>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</si>
  <si>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</si>
  <si>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</si>
  <si>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</si>
  <si>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</si>
  <si>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</si>
  <si>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</si>
  <si>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</si>
  <si>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</si>
  <si>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</si>
  <si>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</si>
  <si>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</si>
  <si>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</si>
  <si>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</si>
  <si>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</si>
  <si>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</si>
  <si>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</si>
  <si>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</si>
  <si>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</si>
  <si>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</si>
  <si>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</si>
  <si>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</si>
  <si>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</si>
  <si>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</si>
  <si>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</si>
  <si>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</si>
  <si>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</si>
  <si>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</si>
  <si>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</si>
  <si>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</si>
  <si>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</si>
  <si>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</si>
  <si>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</si>
  <si>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</si>
  <si>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</si>
  <si>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</si>
  <si>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</si>
  <si>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</si>
  <si>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</si>
  <si>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</si>
  <si>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</si>
  <si>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</si>
  <si>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</si>
  <si>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</si>
  <si>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</si>
  <si>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</si>
  <si>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</si>
  <si>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</si>
  <si>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</si>
  <si>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</si>
  <si>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</si>
  <si>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</si>
  <si>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</si>
  <si>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</si>
  <si>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</si>
  <si>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</si>
  <si>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</si>
  <si>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</si>
  <si>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</si>
  <si>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</si>
  <si>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</si>
  <si>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</si>
  <si>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</si>
  <si>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</si>
  <si>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</si>
  <si>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</si>
  <si>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</si>
  <si>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</si>
  <si>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</si>
  <si>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</si>
  <si>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</si>
  <si>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</si>
  <si>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</si>
  <si>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</si>
  <si>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</si>
  <si>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</si>
  <si>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</si>
  <si>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</si>
  <si>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</si>
  <si>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</si>
  <si>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</si>
  <si>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</si>
  <si>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</si>
  <si>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</si>
  <si>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</si>
  <si>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</si>
  <si>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</si>
  <si>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</si>
  <si>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</si>
  <si>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</si>
  <si>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</si>
  <si>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</si>
  <si>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</si>
  <si>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</si>
  <si>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</si>
  <si>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</si>
  <si>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</si>
  <si>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</si>
  <si>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</si>
  <si>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</si>
  <si>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</si>
  <si>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</si>
  <si>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</si>
  <si>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</si>
  <si>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</si>
  <si>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</si>
  <si>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</si>
  <si>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</si>
  <si>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</si>
  <si>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</si>
  <si>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</si>
  <si>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</si>
  <si>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</si>
  <si>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</si>
  <si>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</si>
  <si>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</si>
  <si>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</si>
  <si>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</si>
  <si>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</si>
  <si>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</si>
  <si>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</si>
  <si>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</si>
  <si>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</si>
  <si>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</si>
  <si>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</si>
  <si>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</si>
  <si>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</si>
  <si>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</si>
  <si>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</si>
  <si>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</si>
  <si>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</si>
  <si>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</si>
  <si>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</si>
  <si>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</si>
  <si>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</si>
  <si>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</si>
  <si>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</si>
  <si>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</si>
  <si>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</si>
  <si>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</si>
  <si>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</si>
  <si>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</si>
  <si>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</si>
  <si>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</si>
  <si>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</si>
  <si>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</si>
  <si>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</si>
  <si>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</si>
  <si>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</si>
  <si>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</si>
  <si>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</si>
  <si>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</si>
  <si>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</si>
  <si>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</si>
  <si>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</si>
  <si>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</si>
  <si>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</si>
  <si>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</si>
  <si>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</si>
  <si>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</si>
  <si>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</si>
  <si>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</si>
  <si>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</si>
  <si>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</si>
  <si>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</si>
  <si>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</si>
  <si>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</si>
  <si>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</si>
  <si>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</si>
  <si>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</si>
  <si>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</si>
  <si>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</si>
  <si>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</si>
  <si>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</si>
  <si>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</si>
  <si>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</si>
  <si>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</si>
  <si>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</si>
  <si>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</si>
  <si>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</si>
  <si>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</si>
  <si>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</si>
  <si>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</si>
  <si>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</si>
  <si>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</si>
  <si>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</si>
  <si>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</si>
  <si>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</si>
  <si>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</si>
  <si>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</si>
  <si>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</si>
  <si>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</si>
  <si>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</si>
  <si>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</si>
  <si>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</si>
  <si>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</si>
  <si>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</si>
  <si>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</si>
  <si>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</si>
  <si>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</si>
  <si>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</si>
  <si>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</si>
  <si>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</si>
  <si>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</si>
  <si>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</si>
  <si>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</si>
  <si>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</si>
  <si>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</si>
  <si>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</si>
  <si>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</si>
  <si>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</si>
  <si>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</si>
  <si>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</si>
  <si>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</si>
  <si>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</si>
  <si>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</si>
  <si>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</si>
  <si>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</si>
  <si>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</si>
  <si>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</si>
  <si>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</si>
  <si>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</si>
  <si>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</si>
  <si>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</si>
  <si>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</si>
  <si>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</si>
  <si>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</si>
  <si>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</si>
  <si>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</si>
  <si>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</si>
  <si>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</si>
  <si>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</si>
  <si>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</si>
  <si>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</si>
  <si>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</si>
  <si>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</si>
  <si>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</si>
  <si>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</si>
  <si>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</si>
  <si>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</si>
  <si>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</si>
  <si>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</si>
  <si>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</si>
  <si>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</si>
  <si>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</si>
  <si>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</si>
  <si>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</si>
  <si>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</si>
  <si>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</si>
  <si>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</si>
  <si>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</si>
  <si>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</si>
  <si>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</si>
  <si>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</si>
  <si>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</si>
  <si>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</si>
  <si>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</si>
  <si>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</si>
  <si>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</si>
  <si>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</si>
  <si>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</si>
  <si>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</si>
  <si>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</si>
  <si>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</si>
  <si>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</si>
  <si>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</si>
  <si>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</si>
  <si>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</si>
  <si>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</si>
  <si>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</si>
  <si>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</si>
  <si>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</si>
  <si>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</si>
  <si>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</si>
  <si>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</si>
  <si>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</si>
  <si>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</si>
  <si>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</si>
  <si>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</si>
  <si>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</si>
  <si>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</si>
  <si>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</si>
  <si>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</si>
  <si>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</si>
  <si>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</si>
  <si>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</si>
  <si>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</si>
  <si>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</si>
  <si>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</si>
  <si>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</si>
  <si>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</si>
  <si>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</si>
  <si>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</si>
  <si>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</si>
  <si>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</si>
  <si>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</si>
  <si>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</si>
  <si>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</si>
  <si>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</si>
  <si>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</si>
  <si>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</si>
  <si>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</si>
  <si>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</si>
  <si>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</si>
  <si>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</si>
  <si>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</si>
  <si>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</si>
  <si>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</si>
  <si>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</si>
  <si>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</si>
  <si>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</si>
  <si>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</si>
  <si>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</si>
  <si>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</si>
  <si>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</si>
  <si>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</si>
  <si>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</si>
  <si>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</si>
  <si>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</si>
  <si>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</si>
  <si>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</si>
  <si>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</si>
  <si>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</si>
  <si>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</si>
  <si>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</si>
  <si>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</si>
  <si>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</si>
  <si>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</si>
  <si>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</si>
  <si>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</si>
  <si>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</si>
  <si>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</si>
  <si>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</si>
  <si>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</si>
  <si>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</si>
  <si>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</si>
  <si>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</si>
  <si>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</si>
  <si>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</si>
  <si>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</si>
  <si>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</si>
  <si>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</si>
  <si>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</si>
  <si>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</si>
  <si>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</si>
  <si>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</si>
  <si>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</si>
  <si>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</si>
  <si>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</si>
  <si>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</si>
  <si>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</si>
  <si>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</si>
  <si>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</si>
  <si>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</si>
  <si>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</si>
  <si>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</si>
  <si>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</si>
  <si>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新線調査費等</t>
  </si>
  <si>
    <t>鉄道局</t>
    <rPh sb="0" eb="2">
      <t>テツドウ</t>
    </rPh>
    <rPh sb="2" eb="3">
      <t>キョク</t>
    </rPh>
    <phoneticPr fontId="5"/>
  </si>
  <si>
    <t>○</t>
  </si>
  <si>
    <t>-</t>
  </si>
  <si>
    <t>新線調査費等補助金</t>
    <rPh sb="0" eb="2">
      <t>シンセン</t>
    </rPh>
    <rPh sb="2" eb="6">
      <t>チョウサヒナド</t>
    </rPh>
    <rPh sb="6" eb="9">
      <t>ホジョキン</t>
    </rPh>
    <phoneticPr fontId="5"/>
  </si>
  <si>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</si>
  <si>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</si>
  <si>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東京圏における主要区間の混雑率（鉄道局ホームページ）(各年度）
http://www.mlit.go.jp/tetudo/tetudo_tk4_000002.html</t>
    <phoneticPr fontId="5"/>
  </si>
  <si>
    <t>大鳴門橋の長大橋保全率（橋体健全度評価点3.5以上を確保した橋梁数の割合）100％を維持する</t>
    <phoneticPr fontId="5"/>
  </si>
  <si>
    <t>大鳴門橋の長大橋保全率
（成果実績＝橋体健全度評価　評価点3.5以上の橋梁数/対象橋梁）</t>
    <phoneticPr fontId="5"/>
  </si>
  <si>
    <t>％</t>
    <phoneticPr fontId="5"/>
  </si>
  <si>
    <t>本事業で調査等を実施した箇所数（新線等調査）</t>
    <phoneticPr fontId="5"/>
  </si>
  <si>
    <t>箇所</t>
    <rPh sb="0" eb="2">
      <t>カショ</t>
    </rPh>
    <phoneticPr fontId="5"/>
  </si>
  <si>
    <t>箇所</t>
    <rPh sb="0" eb="2">
      <t>カショ</t>
    </rPh>
    <phoneticPr fontId="5"/>
  </si>
  <si>
    <t>本事業で調査等を実施した箇所数（本州四国連絡橋維持修繕費）</t>
    <phoneticPr fontId="5"/>
  </si>
  <si>
    <t>執行額／調査等を実施した箇所数（新線等調査）　　　　　　　　　　　　　　</t>
    <phoneticPr fontId="5"/>
  </si>
  <si>
    <t>百万円</t>
    <rPh sb="0" eb="3">
      <t>ヒャクマンエン</t>
    </rPh>
    <phoneticPr fontId="5"/>
  </si>
  <si>
    <t>執行額/箇所数</t>
    <phoneticPr fontId="5"/>
  </si>
  <si>
    <t>37/1</t>
    <phoneticPr fontId="5"/>
  </si>
  <si>
    <t>38/1</t>
    <phoneticPr fontId="5"/>
  </si>
  <si>
    <t>執行額／調査等を実施した箇所数（本州四国連絡橋維持修繕費）　</t>
    <phoneticPr fontId="5"/>
  </si>
  <si>
    <t>百万円</t>
    <phoneticPr fontId="5"/>
  </si>
  <si>
    <t>執行額/箇所数</t>
    <phoneticPr fontId="5"/>
  </si>
  <si>
    <t>34/1</t>
    <phoneticPr fontId="5"/>
  </si>
  <si>
    <t>37/1</t>
    <phoneticPr fontId="5"/>
  </si>
  <si>
    <t>８　都市・地域交通等の快適性、利便性の向上</t>
    <phoneticPr fontId="5"/>
  </si>
  <si>
    <t>26　鉄道網を充実・活性化させる</t>
    <phoneticPr fontId="5"/>
  </si>
  <si>
    <t>-</t>
    <phoneticPr fontId="5"/>
  </si>
  <si>
    <t>-</t>
    <phoneticPr fontId="5"/>
  </si>
  <si>
    <t>‐</t>
  </si>
  <si>
    <t>今後も引き続き効率的かつ適正な予算の執行に努め、事業を実施していく必要がある。</t>
    <phoneticPr fontId="5"/>
  </si>
  <si>
    <t>266</t>
    <phoneticPr fontId="5"/>
  </si>
  <si>
    <t>263</t>
    <phoneticPr fontId="5"/>
  </si>
  <si>
    <t>270</t>
    <phoneticPr fontId="5"/>
  </si>
  <si>
    <t>258</t>
    <phoneticPr fontId="5"/>
  </si>
  <si>
    <t>251</t>
    <phoneticPr fontId="5"/>
  </si>
  <si>
    <t>254</t>
    <phoneticPr fontId="5"/>
  </si>
  <si>
    <t>262</t>
    <phoneticPr fontId="5"/>
  </si>
  <si>
    <t>251</t>
    <phoneticPr fontId="5"/>
  </si>
  <si>
    <t>251</t>
    <phoneticPr fontId="5"/>
  </si>
  <si>
    <t>A.（独）日本高速道路保有・債務返済機構</t>
    <phoneticPr fontId="5"/>
  </si>
  <si>
    <t>B.本州四国連絡高速道路株式会社</t>
    <phoneticPr fontId="5"/>
  </si>
  <si>
    <t>外部委託</t>
    <phoneticPr fontId="5"/>
  </si>
  <si>
    <t>本州四国連絡高速道路株式会社
大鳴門橋維持修繕工事</t>
    <phoneticPr fontId="5"/>
  </si>
  <si>
    <t>維持修繕費</t>
    <phoneticPr fontId="5"/>
  </si>
  <si>
    <t>維持修繕工事施工費</t>
    <phoneticPr fontId="5"/>
  </si>
  <si>
    <t>（独）日本高速道路保有・債務返済機構</t>
    <phoneticPr fontId="5"/>
  </si>
  <si>
    <t>本州と四国を連絡する鉄道施設の管理</t>
    <phoneticPr fontId="5"/>
  </si>
  <si>
    <t>補助金等交付</t>
  </si>
  <si>
    <t>本州四国連絡高速道路株式会社</t>
    <phoneticPr fontId="5"/>
  </si>
  <si>
    <t>本州と四国を連絡する鉄道施設の管理に関する協定に基づき行う鉄道施設の管理</t>
    <phoneticPr fontId="5"/>
  </si>
  <si>
    <t>-</t>
    <phoneticPr fontId="5"/>
  </si>
  <si>
    <t>-</t>
    <phoneticPr fontId="5"/>
  </si>
  <si>
    <t>-</t>
    <phoneticPr fontId="5"/>
  </si>
  <si>
    <t>本州四国連絡橋維持修繕費補助により修繕工事等を実施することにより、大鳴門橋の維持管理が図られている。</t>
    <phoneticPr fontId="5"/>
  </si>
  <si>
    <t>本州四国連絡橋の維持修繕費補助は、大鳴門橋の維持管理を目的としており、同橋の維持修繕計画に基づき、毎年度、適正に修繕工事等が実施されている。</t>
    <phoneticPr fontId="5"/>
  </si>
  <si>
    <t>－</t>
    <phoneticPr fontId="5"/>
  </si>
  <si>
    <t>－</t>
    <phoneticPr fontId="5"/>
  </si>
  <si>
    <t>-</t>
    <phoneticPr fontId="5"/>
  </si>
  <si>
    <t>-</t>
    <phoneticPr fontId="5"/>
  </si>
  <si>
    <t>同上</t>
    <rPh sb="0" eb="2">
      <t>ドウジョウ</t>
    </rPh>
    <phoneticPr fontId="5"/>
  </si>
  <si>
    <t>独立行政法人日本高速道路保有・債務返済機構が行う大鳴門橋の維持管理に要する経費の鉄道分を補助することにより、大鳴門橋の適切な維持管理を図っている。</t>
    <phoneticPr fontId="5"/>
  </si>
  <si>
    <t>本事業は、「補助金等に係る予算の執行の適正化に関する法律」、「新線調査費等補助金交付要綱」に基づき、独立行政法人日本高速道路保有・債務返済機構職員及び国土交通省職員による現場審査・書類審査等を行うことで、国庫補助金の支出先・使途等については、その適否を含めて明確に把握することとし、予算の効率的かつ適正な執行を図ることとしている。</t>
    <phoneticPr fontId="5"/>
  </si>
  <si>
    <t>鉄道事業課</t>
    <rPh sb="0" eb="2">
      <t>テツドウ</t>
    </rPh>
    <rPh sb="2" eb="4">
      <t>ジギョウ</t>
    </rPh>
    <rPh sb="4" eb="5">
      <t>カ</t>
    </rPh>
    <phoneticPr fontId="5"/>
  </si>
  <si>
    <t>国土形成計画（全国計画）（平成27年8月14日閣議決定）</t>
    <phoneticPr fontId="5"/>
  </si>
  <si>
    <t>大鳴門橋の適切な維持管理は、広く社会にニーズがあり、優先度の高い事業である。また、事業を適切に実施するためには、国、（独）日本高速道路保有・債務返済機構が協働して実施する必要がある。　</t>
    <rPh sb="16" eb="18">
      <t>シャカイ</t>
    </rPh>
    <rPh sb="77" eb="79">
      <t>キョウドウ</t>
    </rPh>
    <rPh sb="81" eb="83">
      <t>ジッシ</t>
    </rPh>
    <rPh sb="85" eb="87">
      <t>ヒツヨウ</t>
    </rPh>
    <phoneticPr fontId="5"/>
  </si>
  <si>
    <t>本州四国連絡橋維持修繕費
　(独)日本高速道路保有・債務返済機構が行う大鳴門橋の維持管理に係る経費のうち鉄道負担分(4.5％)を補助し、大鳴門橋の適切な維持管理を図る。
※新線等調査（都心直結線調査）については、平成30年度をもって終了し、他事業で対応</t>
    <phoneticPr fontId="5"/>
  </si>
  <si>
    <t>36/1</t>
    <phoneticPr fontId="5"/>
  </si>
  <si>
    <t>43/1</t>
    <phoneticPr fontId="5"/>
  </si>
  <si>
    <t>本州四国連絡高速道路㈱　一般国道28号（本州四国連絡道路（神戸・鳴門ルート））等に関する維持、修繕その他の管理の報告書（各年度）
（第3章3-2（2））　https://www.jb-honshi.co.jp/corp_index/ir/zaimu/pdf/h30iji-a.pdf</t>
    <phoneticPr fontId="5"/>
  </si>
  <si>
    <t>-</t>
    <phoneticPr fontId="5"/>
  </si>
  <si>
    <t>鉄道事業課長　木村　大</t>
    <rPh sb="0" eb="2">
      <t>テツドウ</t>
    </rPh>
    <rPh sb="2" eb="4">
      <t>ジギョウ</t>
    </rPh>
    <rPh sb="4" eb="6">
      <t>カチョウ</t>
    </rPh>
    <rPh sb="7" eb="9">
      <t>キムラ</t>
    </rPh>
    <rPh sb="10" eb="11">
      <t>マサル</t>
    </rPh>
    <phoneticPr fontId="5"/>
  </si>
  <si>
    <t>本州四国連絡橋維持修繕費（定額補助）
　（独）日本高速道路保有・債務返済機構が行う大鳴門橋の維持管理に係る経費のうち鉄道負担分(4.5％)に対し、実施した年度の翌年度に助成を行う。
※新線等調査（都心直結線調査）については、平成30年度をもって終了し、他事業で対応</t>
    <rPh sb="99" eb="101">
      <t>トシン</t>
    </rPh>
    <rPh sb="101" eb="103">
      <t>チョッケツ</t>
    </rPh>
    <rPh sb="103" eb="104">
      <t>セン</t>
    </rPh>
    <rPh sb="104" eb="106">
      <t>チョウサ</t>
    </rPh>
    <phoneticPr fontId="5"/>
  </si>
  <si>
    <t>「新線調査費等補助金交付要綱」に基づき、大鳴門橋の維持修繕に必要な経費であるか審査の上、正当であると認めたものに支出している。</t>
    <rPh sb="1" eb="3">
      <t>シンセン</t>
    </rPh>
    <rPh sb="3" eb="5">
      <t>チョウサ</t>
    </rPh>
    <rPh sb="5" eb="6">
      <t>ヒ</t>
    </rPh>
    <rPh sb="6" eb="7">
      <t>トウ</t>
    </rPh>
    <rPh sb="7" eb="10">
      <t>ホジョキン</t>
    </rPh>
    <rPh sb="10" eb="12">
      <t>コウフ</t>
    </rPh>
    <rPh sb="12" eb="14">
      <t>ヨウコウ</t>
    </rPh>
    <rPh sb="16" eb="17">
      <t>モト</t>
    </rPh>
    <rPh sb="20" eb="21">
      <t>オオ</t>
    </rPh>
    <rPh sb="21" eb="23">
      <t>ナルト</t>
    </rPh>
    <rPh sb="23" eb="24">
      <t>キョウ</t>
    </rPh>
    <rPh sb="25" eb="27">
      <t>イジ</t>
    </rPh>
    <rPh sb="27" eb="29">
      <t>シュウゼン</t>
    </rPh>
    <rPh sb="30" eb="32">
      <t>ヒツヨウ</t>
    </rPh>
    <rPh sb="33" eb="35">
      <t>ケイヒ</t>
    </rPh>
    <rPh sb="39" eb="41">
      <t>シンサ</t>
    </rPh>
    <rPh sb="42" eb="43">
      <t>ウエ</t>
    </rPh>
    <rPh sb="44" eb="46">
      <t>セイトウ</t>
    </rPh>
    <rPh sb="50" eb="51">
      <t>ミト</t>
    </rPh>
    <rPh sb="56" eb="58">
      <t>シシュツ</t>
    </rPh>
    <phoneticPr fontId="5"/>
  </si>
  <si>
    <t>大鳴門橋の維持修繕計画に基いており、維持管理に必要なコストとして妥当なものとなっている。</t>
    <rPh sb="32" eb="34">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</si>
</sst>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113447</xdr:colOff>
      <xdr:row>741</xdr:row>
      <xdr:rowOff>0</xdr:rowOff>
    </xdr:from>
    <xdr:to>
      <xdr:col>33</xdr:col>
      <xdr:colOff>167332</xdr:colOff>
      <xdr:row>742</xdr:row>
      <xdr:rowOff>224473</xdr:rowOff>
    </xdr:to>
    <xdr:sp macro="" textlink="">
      <xdr:nvSpPr>
        <xdr:cNvPr id="50" name="正方形/長方形 49"/>
        <xdr:cNvSpPr/>
      </xdr:nvSpPr>
      <xdr:spPr bwMode="auto">
        <a:xfrm>
          <a:off x="4232366" y="50134966"/>
          <a:ext cx="2731182" cy="57200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en-US" altLang="ja-JP" sz="1200">
              <a:solidFill>
                <a:sysClr val="windowText" lastClr="000000"/>
              </a:solidFill>
            </a:rPr>
            <a:t>36</a:t>
          </a:r>
          <a:r>
            <a:rPr lang="ja-JP" altLang="en-US" sz="1200"/>
            <a:t>百万円</a:t>
          </a:r>
          <a:endParaRPr kumimoji="1" lang="ja-JP" altLang="en-US" sz="1200"/>
        </a:p>
      </xdr:txBody>
    </xdr:sp>
    <xdr:clientData/>
  </xdr:twoCellAnchor>
  <xdr:twoCellAnchor>
    <xdr:from>
      <xdr:col>18</xdr:col>
      <xdr:colOff>51487</xdr:colOff>
      <xdr:row>742</xdr:row>
      <xdr:rowOff>249872</xdr:rowOff>
    </xdr:from>
    <xdr:to>
      <xdr:col>36</xdr:col>
      <xdr:colOff>90101</xdr:colOff>
      <xdr:row>745</xdr:row>
      <xdr:rowOff>218818</xdr:rowOff>
    </xdr:to>
    <xdr:sp macro="" textlink="">
      <xdr:nvSpPr>
        <xdr:cNvPr id="51" name="大かっこ 50"/>
        <xdr:cNvSpPr/>
      </xdr:nvSpPr>
      <xdr:spPr>
        <a:xfrm>
          <a:off x="3758514" y="50732372"/>
          <a:ext cx="3745641" cy="10115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本州四国連絡橋維持修繕費</a:t>
          </a:r>
          <a:endParaRPr kumimoji="1" lang="en-US" altLang="ja-JP" sz="1100">
            <a:solidFill>
              <a:sysClr val="windowText" lastClr="000000"/>
            </a:solidFill>
          </a:endParaRPr>
        </a:p>
        <a:p>
          <a:r>
            <a:rPr lang="en-US" altLang="ja-JP" sz="1100">
              <a:solidFill>
                <a:sysClr val="windowText" lastClr="000000"/>
              </a:solidFill>
              <a:latin typeface="+mn-lt"/>
              <a:ea typeface="+mn-ea"/>
              <a:cs typeface="+mn-cs"/>
            </a:rPr>
            <a:t> </a:t>
          </a:r>
          <a:r>
            <a:rPr lang="ja-JP" altLang="ja-JP" sz="1100">
              <a:solidFill>
                <a:sysClr val="windowText" lastClr="000000"/>
              </a:solidFill>
              <a:latin typeface="+mn-lt"/>
              <a:ea typeface="+mn-ea"/>
              <a:cs typeface="+mn-cs"/>
            </a:rPr>
            <a:t>国は、</a:t>
          </a:r>
          <a:r>
            <a:rPr lang="en-US"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独</a:t>
          </a:r>
          <a:r>
            <a:rPr lang="en-US"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1100">
            <a:solidFill>
              <a:sysClr val="windowText" lastClr="000000"/>
            </a:solidFill>
          </a:endParaRPr>
        </a:p>
      </xdr:txBody>
    </xdr:sp>
    <xdr:clientData/>
  </xdr:twoCellAnchor>
  <xdr:twoCellAnchor>
    <xdr:from>
      <xdr:col>20</xdr:col>
      <xdr:colOff>167447</xdr:colOff>
      <xdr:row>747</xdr:row>
      <xdr:rowOff>288865</xdr:rowOff>
    </xdr:from>
    <xdr:to>
      <xdr:col>33</xdr:col>
      <xdr:colOff>117998</xdr:colOff>
      <xdr:row>750</xdr:row>
      <xdr:rowOff>27695</xdr:rowOff>
    </xdr:to>
    <xdr:sp macro="" textlink="">
      <xdr:nvSpPr>
        <xdr:cNvPr id="94" name="正方形/長方形 93"/>
        <xdr:cNvSpPr/>
      </xdr:nvSpPr>
      <xdr:spPr bwMode="auto">
        <a:xfrm>
          <a:off x="4286366" y="52509034"/>
          <a:ext cx="2627848" cy="78143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Ａ．</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en-US" altLang="ja-JP" sz="1200" b="0">
              <a:solidFill>
                <a:sysClr val="windowText" lastClr="000000"/>
              </a:solidFill>
            </a:rPr>
            <a:t>36</a:t>
          </a:r>
          <a:r>
            <a:rPr lang="ja-JP" altLang="en-US" sz="1200" b="0">
              <a:solidFill>
                <a:sysClr val="windowText" lastClr="000000"/>
              </a:solidFill>
            </a:rPr>
            <a:t>百</a:t>
          </a:r>
          <a:r>
            <a:rPr lang="ja-JP" altLang="en-US" sz="1200"/>
            <a:t>万円</a:t>
          </a:r>
          <a:endParaRPr kumimoji="1" lang="ja-JP" altLang="en-US" sz="1200"/>
        </a:p>
      </xdr:txBody>
    </xdr:sp>
    <xdr:clientData/>
  </xdr:twoCellAnchor>
  <xdr:twoCellAnchor>
    <xdr:from>
      <xdr:col>22</xdr:col>
      <xdr:colOff>155039</xdr:colOff>
      <xdr:row>746</xdr:row>
      <xdr:rowOff>320452</xdr:rowOff>
    </xdr:from>
    <xdr:to>
      <xdr:col>31</xdr:col>
      <xdr:colOff>130462</xdr:colOff>
      <xdr:row>748</xdr:row>
      <xdr:rowOff>19526</xdr:rowOff>
    </xdr:to>
    <xdr:sp macro="" textlink="">
      <xdr:nvSpPr>
        <xdr:cNvPr id="95" name="正方形/長方形 94"/>
        <xdr:cNvSpPr/>
      </xdr:nvSpPr>
      <xdr:spPr>
        <a:xfrm>
          <a:off x="4685850" y="52193087"/>
          <a:ext cx="1828936" cy="3941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18</xdr:col>
      <xdr:colOff>33158</xdr:colOff>
      <xdr:row>750</xdr:row>
      <xdr:rowOff>121587</xdr:rowOff>
    </xdr:from>
    <xdr:to>
      <xdr:col>36</xdr:col>
      <xdr:colOff>102973</xdr:colOff>
      <xdr:row>752</xdr:row>
      <xdr:rowOff>283176</xdr:rowOff>
    </xdr:to>
    <xdr:sp macro="" textlink="">
      <xdr:nvSpPr>
        <xdr:cNvPr id="97" name="大かっこ 96"/>
        <xdr:cNvSpPr/>
      </xdr:nvSpPr>
      <xdr:spPr>
        <a:xfrm>
          <a:off x="3740185" y="53384357"/>
          <a:ext cx="3776842" cy="856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xdr:txBody>
    </xdr:sp>
    <xdr:clientData/>
  </xdr:twoCellAnchor>
  <xdr:twoCellAnchor>
    <xdr:from>
      <xdr:col>26</xdr:col>
      <xdr:colOff>182328</xdr:colOff>
      <xdr:row>745</xdr:row>
      <xdr:rowOff>193844</xdr:rowOff>
    </xdr:from>
    <xdr:to>
      <xdr:col>26</xdr:col>
      <xdr:colOff>182328</xdr:colOff>
      <xdr:row>747</xdr:row>
      <xdr:rowOff>23665</xdr:rowOff>
    </xdr:to>
    <xdr:cxnSp macro="">
      <xdr:nvCxnSpPr>
        <xdr:cNvPr id="99" name="直線矢印コネクタ 98"/>
        <xdr:cNvCxnSpPr/>
      </xdr:nvCxnSpPr>
      <xdr:spPr bwMode="auto">
        <a:xfrm>
          <a:off x="5536923" y="51718945"/>
          <a:ext cx="0" cy="5248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202460</xdr:colOff>
      <xdr:row>753</xdr:row>
      <xdr:rowOff>25741</xdr:rowOff>
    </xdr:from>
    <xdr:to>
      <xdr:col>26</xdr:col>
      <xdr:colOff>202460</xdr:colOff>
      <xdr:row>754</xdr:row>
      <xdr:rowOff>300776</xdr:rowOff>
    </xdr:to>
    <xdr:cxnSp macro="">
      <xdr:nvCxnSpPr>
        <xdr:cNvPr id="104" name="直線矢印コネクタ 103"/>
        <xdr:cNvCxnSpPr/>
      </xdr:nvCxnSpPr>
      <xdr:spPr bwMode="auto">
        <a:xfrm>
          <a:off x="5557055" y="54331113"/>
          <a:ext cx="0" cy="6225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137812</xdr:colOff>
      <xdr:row>755</xdr:row>
      <xdr:rowOff>276497</xdr:rowOff>
    </xdr:from>
    <xdr:to>
      <xdr:col>34</xdr:col>
      <xdr:colOff>62806</xdr:colOff>
      <xdr:row>757</xdr:row>
      <xdr:rowOff>355895</xdr:rowOff>
    </xdr:to>
    <xdr:sp macro="" textlink="">
      <xdr:nvSpPr>
        <xdr:cNvPr id="105" name="正方形/長方形 104"/>
        <xdr:cNvSpPr/>
      </xdr:nvSpPr>
      <xdr:spPr bwMode="auto">
        <a:xfrm>
          <a:off x="4256731" y="55276936"/>
          <a:ext cx="2808237" cy="77446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kern="1200">
              <a:solidFill>
                <a:schemeClr val="dk1"/>
              </a:solidFill>
              <a:latin typeface="+mn-lt"/>
              <a:ea typeface="+mn-ea"/>
              <a:cs typeface="+mn-cs"/>
            </a:rPr>
            <a:t>Ｂ．</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en-US" altLang="ja-JP" sz="1200" b="0">
              <a:solidFill>
                <a:sysClr val="windowText" lastClr="000000"/>
              </a:solidFill>
            </a:rPr>
            <a:t>36</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21</xdr:col>
      <xdr:colOff>203966</xdr:colOff>
      <xdr:row>754</xdr:row>
      <xdr:rowOff>301036</xdr:rowOff>
    </xdr:from>
    <xdr:to>
      <xdr:col>32</xdr:col>
      <xdr:colOff>57618</xdr:colOff>
      <xdr:row>756</xdr:row>
      <xdr:rowOff>3126</xdr:rowOff>
    </xdr:to>
    <xdr:sp macro="" textlink="">
      <xdr:nvSpPr>
        <xdr:cNvPr id="106" name="正方形/長方形 105"/>
        <xdr:cNvSpPr/>
      </xdr:nvSpPr>
      <xdr:spPr>
        <a:xfrm>
          <a:off x="4528831" y="54953941"/>
          <a:ext cx="2119057" cy="3971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18</xdr:col>
      <xdr:colOff>51487</xdr:colOff>
      <xdr:row>757</xdr:row>
      <xdr:rowOff>491979</xdr:rowOff>
    </xdr:from>
    <xdr:to>
      <xdr:col>36</xdr:col>
      <xdr:colOff>128716</xdr:colOff>
      <xdr:row>760</xdr:row>
      <xdr:rowOff>68035</xdr:rowOff>
    </xdr:to>
    <xdr:sp macro="" textlink="">
      <xdr:nvSpPr>
        <xdr:cNvPr id="108" name="大かっこ 107"/>
        <xdr:cNvSpPr/>
      </xdr:nvSpPr>
      <xdr:spPr>
        <a:xfrm>
          <a:off x="3725416" y="51899765"/>
          <a:ext cx="3751157" cy="1576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sz="1100">
            <a:effectLst/>
          </a:endParaRPr>
        </a:p>
        <a:p>
          <a:pPr eaLnBrk="1" fontAlgn="auto" latinLnBrk="0" hangingPunct="1"/>
          <a:r>
            <a:rPr kumimoji="1" lang="ja-JP" altLang="ja-JP" sz="1100">
              <a:solidFill>
                <a:schemeClr val="tx1"/>
              </a:solidFill>
              <a:effectLst/>
              <a:latin typeface="+mn-lt"/>
              <a:ea typeface="+mn-ea"/>
              <a:cs typeface="+mn-cs"/>
            </a:rPr>
            <a:t>高速道路会社法（平成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年法律第</a:t>
          </a:r>
          <a:r>
            <a:rPr kumimoji="1" lang="en-US" altLang="ja-JP" sz="1100">
              <a:solidFill>
                <a:schemeClr val="tx1"/>
              </a:solidFill>
              <a:effectLst/>
              <a:latin typeface="+mn-lt"/>
              <a:ea typeface="+mn-ea"/>
              <a:cs typeface="+mn-cs"/>
            </a:rPr>
            <a:t>99</a:t>
          </a:r>
          <a:r>
            <a:rPr kumimoji="1" lang="ja-JP" altLang="ja-JP" sz="1100">
              <a:solidFill>
                <a:schemeClr val="tx1"/>
              </a:solidFill>
              <a:effectLst/>
              <a:latin typeface="+mn-lt"/>
              <a:ea typeface="+mn-ea"/>
              <a:cs typeface="+mn-cs"/>
            </a:rPr>
            <a:t>号</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6" zoomScale="70" zoomScaleNormal="75" zoomScaleSheetLayoutView="7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278</v>
      </c>
      <c r="AT2" s="952"/>
      <c r="AU2" s="952"/>
      <c r="AV2" s="42" t="str">
        <f>IF(AW2="", "", "-")</f>
        <v/>
      </c>
      <c r="AW2" s="897"/>
      <c r="AX2" s="897"/>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420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543</v>
      </c>
      <c r="AF5" s="685"/>
      <c r="AG5" s="685"/>
      <c r="AH5" s="685"/>
      <c r="AI5" s="685"/>
      <c r="AJ5" s="685"/>
      <c r="AK5" s="685"/>
      <c r="AL5" s="685"/>
      <c r="AM5" s="685"/>
      <c r="AN5" s="685"/>
      <c r="AO5" s="685"/>
      <c r="AP5" s="686"/>
      <c r="AQ5" s="687" t="s">
        <v>551</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09" t="s">
        <v>311</v>
      </c>
      <c r="Z7" s="432"/>
      <c r="AA7" s="432"/>
      <c r="AB7" s="432"/>
      <c r="AC7" s="432"/>
      <c r="AD7" s="910"/>
      <c r="AE7" s="898" t="s">
        <v>544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20" t="str">
        <f>入力規則等!A27</f>
        <v>-</v>
      </c>
      <c r="H8" s="706"/>
      <c r="I8" s="706"/>
      <c r="J8" s="706"/>
      <c r="K8" s="706"/>
      <c r="L8" s="706"/>
      <c r="M8" s="706"/>
      <c r="N8" s="706"/>
      <c r="O8" s="706"/>
      <c r="P8" s="706"/>
      <c r="Q8" s="706"/>
      <c r="R8" s="706"/>
      <c r="S8" s="706"/>
      <c r="T8" s="706"/>
      <c r="U8" s="706"/>
      <c r="V8" s="706"/>
      <c r="W8" s="706"/>
      <c r="X8" s="921"/>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60.75" customHeight="1" x14ac:dyDescent="0.15">
      <c r="A9" s="835" t="s">
        <v>23</v>
      </c>
      <c r="B9" s="836"/>
      <c r="C9" s="836"/>
      <c r="D9" s="836"/>
      <c r="E9" s="836"/>
      <c r="F9" s="836"/>
      <c r="G9" s="837" t="s">
        <v>546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6.25" customHeight="1" x14ac:dyDescent="0.15">
      <c r="A10" s="646" t="s">
        <v>29</v>
      </c>
      <c r="B10" s="647"/>
      <c r="C10" s="647"/>
      <c r="D10" s="647"/>
      <c r="E10" s="647"/>
      <c r="F10" s="647"/>
      <c r="G10" s="740" t="s">
        <v>552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97</v>
      </c>
      <c r="Q13" s="644"/>
      <c r="R13" s="644"/>
      <c r="S13" s="644"/>
      <c r="T13" s="644"/>
      <c r="U13" s="644"/>
      <c r="V13" s="645"/>
      <c r="W13" s="643">
        <v>85</v>
      </c>
      <c r="X13" s="644"/>
      <c r="Y13" s="644"/>
      <c r="Z13" s="644"/>
      <c r="AA13" s="644"/>
      <c r="AB13" s="644"/>
      <c r="AC13" s="645"/>
      <c r="AD13" s="643">
        <v>41</v>
      </c>
      <c r="AE13" s="644"/>
      <c r="AF13" s="644"/>
      <c r="AG13" s="644"/>
      <c r="AH13" s="644"/>
      <c r="AI13" s="644"/>
      <c r="AJ13" s="645"/>
      <c r="AK13" s="905">
        <v>43</v>
      </c>
      <c r="AL13" s="906"/>
      <c r="AM13" s="906"/>
      <c r="AN13" s="906"/>
      <c r="AO13" s="906"/>
      <c r="AP13" s="906"/>
      <c r="AQ13" s="907"/>
      <c r="AR13" s="905"/>
      <c r="AS13" s="906"/>
      <c r="AT13" s="906"/>
      <c r="AU13" s="906"/>
      <c r="AV13" s="906"/>
      <c r="AW13" s="906"/>
      <c r="AX13" s="908"/>
    </row>
    <row r="14" spans="1:50" ht="21" customHeight="1" x14ac:dyDescent="0.15">
      <c r="A14" s="600"/>
      <c r="B14" s="601"/>
      <c r="C14" s="601"/>
      <c r="D14" s="601"/>
      <c r="E14" s="601"/>
      <c r="F14" s="602"/>
      <c r="G14" s="711"/>
      <c r="H14" s="712"/>
      <c r="I14" s="697" t="s">
        <v>8</v>
      </c>
      <c r="J14" s="748"/>
      <c r="K14" s="748"/>
      <c r="L14" s="748"/>
      <c r="M14" s="748"/>
      <c r="N14" s="748"/>
      <c r="O14" s="749"/>
      <c r="P14" s="643">
        <v>-23</v>
      </c>
      <c r="Q14" s="644"/>
      <c r="R14" s="644"/>
      <c r="S14" s="644"/>
      <c r="T14" s="644"/>
      <c r="U14" s="644"/>
      <c r="V14" s="645"/>
      <c r="W14" s="643">
        <v>-8</v>
      </c>
      <c r="X14" s="644"/>
      <c r="Y14" s="644"/>
      <c r="Z14" s="644"/>
      <c r="AA14" s="644"/>
      <c r="AB14" s="644"/>
      <c r="AC14" s="645"/>
      <c r="AD14" s="643">
        <v>-5</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550</v>
      </c>
      <c r="AL15" s="644"/>
      <c r="AM15" s="644"/>
      <c r="AN15" s="644"/>
      <c r="AO15" s="644"/>
      <c r="AP15" s="644"/>
      <c r="AQ15" s="645"/>
      <c r="AR15" s="643" t="s">
        <v>483</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483</v>
      </c>
      <c r="Q16" s="644"/>
      <c r="R16" s="644"/>
      <c r="S16" s="644"/>
      <c r="T16" s="644"/>
      <c r="U16" s="644"/>
      <c r="V16" s="645"/>
      <c r="W16" s="643" t="s">
        <v>483</v>
      </c>
      <c r="X16" s="644"/>
      <c r="Y16" s="644"/>
      <c r="Z16" s="644"/>
      <c r="AA16" s="644"/>
      <c r="AB16" s="644"/>
      <c r="AC16" s="645"/>
      <c r="AD16" s="643" t="s">
        <v>483</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483</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74</v>
      </c>
      <c r="Q18" s="865"/>
      <c r="R18" s="865"/>
      <c r="S18" s="865"/>
      <c r="T18" s="865"/>
      <c r="U18" s="865"/>
      <c r="V18" s="866"/>
      <c r="W18" s="864">
        <f>SUM(W13:AC17)</f>
        <v>77</v>
      </c>
      <c r="X18" s="865"/>
      <c r="Y18" s="865"/>
      <c r="Z18" s="865"/>
      <c r="AA18" s="865"/>
      <c r="AB18" s="865"/>
      <c r="AC18" s="866"/>
      <c r="AD18" s="864">
        <f>SUM(AD13:AJ17)</f>
        <v>36</v>
      </c>
      <c r="AE18" s="865"/>
      <c r="AF18" s="865"/>
      <c r="AG18" s="865"/>
      <c r="AH18" s="865"/>
      <c r="AI18" s="865"/>
      <c r="AJ18" s="866"/>
      <c r="AK18" s="864">
        <f>SUM(AK13:AQ17)</f>
        <v>43</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71</v>
      </c>
      <c r="Q19" s="644"/>
      <c r="R19" s="644"/>
      <c r="S19" s="644"/>
      <c r="T19" s="644"/>
      <c r="U19" s="644"/>
      <c r="V19" s="645"/>
      <c r="W19" s="643">
        <v>75</v>
      </c>
      <c r="X19" s="644"/>
      <c r="Y19" s="644"/>
      <c r="Z19" s="644"/>
      <c r="AA19" s="644"/>
      <c r="AB19" s="644"/>
      <c r="AC19" s="645"/>
      <c r="AD19" s="643">
        <v>36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0.95945945945945943</v>
      </c>
      <c r="Q20" s="302"/>
      <c r="R20" s="302"/>
      <c r="S20" s="302"/>
      <c r="T20" s="302"/>
      <c r="U20" s="302"/>
      <c r="V20" s="302"/>
      <c r="W20" s="302">
        <f t="shared" ref="W20" si="0">IF(W18=0, "-", SUM(W19)/W18)</f>
        <v>0.97402597402597402</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0.95945945945945943</v>
      </c>
      <c r="Q21" s="302"/>
      <c r="R21" s="302"/>
      <c r="S21" s="302"/>
      <c r="T21" s="302"/>
      <c r="U21" s="302"/>
      <c r="V21" s="302"/>
      <c r="W21" s="302">
        <f t="shared" ref="W21" si="2">IF(W19=0, "-", SUM(W19)/SUM(W13,W14))</f>
        <v>0.97402597402597402</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350</v>
      </c>
      <c r="B22" s="933"/>
      <c r="C22" s="933"/>
      <c r="D22" s="933"/>
      <c r="E22" s="933"/>
      <c r="F22" s="934"/>
      <c r="G22" s="970" t="s">
        <v>258</v>
      </c>
      <c r="H22" s="206"/>
      <c r="I22" s="206"/>
      <c r="J22" s="206"/>
      <c r="K22" s="206"/>
      <c r="L22" s="206"/>
      <c r="M22" s="206"/>
      <c r="N22" s="206"/>
      <c r="O22" s="207"/>
      <c r="P22" s="922" t="s">
        <v>351</v>
      </c>
      <c r="Q22" s="206"/>
      <c r="R22" s="206"/>
      <c r="S22" s="206"/>
      <c r="T22" s="206"/>
      <c r="U22" s="206"/>
      <c r="V22" s="207"/>
      <c r="W22" s="922" t="s">
        <v>352</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484</v>
      </c>
      <c r="H23" s="972"/>
      <c r="I23" s="972"/>
      <c r="J23" s="972"/>
      <c r="K23" s="972"/>
      <c r="L23" s="972"/>
      <c r="M23" s="972"/>
      <c r="N23" s="972"/>
      <c r="O23" s="973"/>
      <c r="P23" s="905">
        <v>43</v>
      </c>
      <c r="Q23" s="906"/>
      <c r="R23" s="906"/>
      <c r="S23" s="906"/>
      <c r="T23" s="906"/>
      <c r="U23" s="906"/>
      <c r="V23" s="907"/>
      <c r="W23" s="905"/>
      <c r="X23" s="906"/>
      <c r="Y23" s="906"/>
      <c r="Z23" s="906"/>
      <c r="AA23" s="906"/>
      <c r="AB23" s="906"/>
      <c r="AC23" s="907"/>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43</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hidden="1"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3" t="s">
        <v>187</v>
      </c>
      <c r="AR30" s="754"/>
      <c r="AS30" s="754"/>
      <c r="AT30" s="755"/>
      <c r="AU30" s="760" t="s">
        <v>133</v>
      </c>
      <c r="AV30" s="760"/>
      <c r="AW30" s="760"/>
      <c r="AX30" s="902"/>
    </row>
    <row r="31" spans="1:50" ht="18.75" hidden="1"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30</v>
      </c>
      <c r="AR31" s="185"/>
      <c r="AS31" s="118" t="s">
        <v>188</v>
      </c>
      <c r="AT31" s="119"/>
      <c r="AU31" s="184">
        <v>2</v>
      </c>
      <c r="AV31" s="184"/>
      <c r="AW31" s="384" t="s">
        <v>177</v>
      </c>
      <c r="AX31" s="385"/>
    </row>
    <row r="32" spans="1:50" ht="47.25" hidden="1" customHeight="1" x14ac:dyDescent="0.15">
      <c r="A32" s="389"/>
      <c r="B32" s="387"/>
      <c r="C32" s="387"/>
      <c r="D32" s="387"/>
      <c r="E32" s="387"/>
      <c r="F32" s="388"/>
      <c r="G32" s="550" t="s">
        <v>485</v>
      </c>
      <c r="H32" s="551"/>
      <c r="I32" s="551"/>
      <c r="J32" s="551"/>
      <c r="K32" s="551"/>
      <c r="L32" s="551"/>
      <c r="M32" s="551"/>
      <c r="N32" s="551"/>
      <c r="O32" s="552"/>
      <c r="P32" s="90" t="s">
        <v>486</v>
      </c>
      <c r="Q32" s="90"/>
      <c r="R32" s="90"/>
      <c r="S32" s="90"/>
      <c r="T32" s="90"/>
      <c r="U32" s="90"/>
      <c r="V32" s="90"/>
      <c r="W32" s="90"/>
      <c r="X32" s="91"/>
      <c r="Y32" s="460" t="s">
        <v>12</v>
      </c>
      <c r="Z32" s="520"/>
      <c r="AA32" s="521"/>
      <c r="AB32" s="450" t="s">
        <v>293</v>
      </c>
      <c r="AC32" s="450"/>
      <c r="AD32" s="450"/>
      <c r="AE32" s="202">
        <v>163</v>
      </c>
      <c r="AF32" s="203"/>
      <c r="AG32" s="203"/>
      <c r="AH32" s="203"/>
      <c r="AI32" s="202">
        <v>163</v>
      </c>
      <c r="AJ32" s="203"/>
      <c r="AK32" s="203"/>
      <c r="AL32" s="203"/>
      <c r="AM32" s="202"/>
      <c r="AN32" s="203"/>
      <c r="AO32" s="203"/>
      <c r="AP32" s="203"/>
      <c r="AQ32" s="326"/>
      <c r="AR32" s="192"/>
      <c r="AS32" s="192"/>
      <c r="AT32" s="327"/>
      <c r="AU32" s="203"/>
      <c r="AV32" s="203"/>
      <c r="AW32" s="203"/>
      <c r="AX32" s="205"/>
    </row>
    <row r="33" spans="1:50" ht="47.25" hidden="1"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293</v>
      </c>
      <c r="AC33" s="512"/>
      <c r="AD33" s="512"/>
      <c r="AE33" s="202">
        <v>150</v>
      </c>
      <c r="AF33" s="203"/>
      <c r="AG33" s="203"/>
      <c r="AH33" s="203"/>
      <c r="AI33" s="202">
        <v>150</v>
      </c>
      <c r="AJ33" s="203"/>
      <c r="AK33" s="203"/>
      <c r="AL33" s="203"/>
      <c r="AM33" s="202">
        <v>150</v>
      </c>
      <c r="AN33" s="203"/>
      <c r="AO33" s="203"/>
      <c r="AP33" s="203"/>
      <c r="AQ33" s="326"/>
      <c r="AR33" s="192"/>
      <c r="AS33" s="192"/>
      <c r="AT33" s="327"/>
      <c r="AU33" s="203"/>
      <c r="AV33" s="203"/>
      <c r="AW33" s="203"/>
      <c r="AX33" s="205"/>
    </row>
    <row r="34" spans="1:50" ht="47.25" hidden="1"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74.5</v>
      </c>
      <c r="AF34" s="203"/>
      <c r="AG34" s="203"/>
      <c r="AH34" s="203"/>
      <c r="AI34" s="202">
        <v>74.5</v>
      </c>
      <c r="AJ34" s="203"/>
      <c r="AK34" s="203"/>
      <c r="AL34" s="203"/>
      <c r="AM34" s="202"/>
      <c r="AN34" s="203"/>
      <c r="AO34" s="203"/>
      <c r="AP34" s="203"/>
      <c r="AQ34" s="326"/>
      <c r="AR34" s="192"/>
      <c r="AS34" s="192"/>
      <c r="AT34" s="327"/>
      <c r="AU34" s="203"/>
      <c r="AV34" s="203"/>
      <c r="AW34" s="203"/>
      <c r="AX34" s="205"/>
    </row>
    <row r="35" spans="1:50" ht="23.25" hidden="1" customHeight="1" x14ac:dyDescent="0.15">
      <c r="A35" s="210" t="s">
        <v>302</v>
      </c>
      <c r="B35" s="211"/>
      <c r="C35" s="211"/>
      <c r="D35" s="211"/>
      <c r="E35" s="211"/>
      <c r="F35" s="212"/>
      <c r="G35" s="216" t="s">
        <v>487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hidden="1"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2</v>
      </c>
      <c r="AR38" s="185"/>
      <c r="AS38" s="118" t="s">
        <v>188</v>
      </c>
      <c r="AT38" s="119"/>
      <c r="AU38" s="184"/>
      <c r="AV38" s="184"/>
      <c r="AW38" s="384" t="s">
        <v>177</v>
      </c>
      <c r="AX38" s="385"/>
    </row>
    <row r="39" spans="1:50" ht="23.25" customHeight="1" x14ac:dyDescent="0.15">
      <c r="A39" s="389"/>
      <c r="B39" s="387"/>
      <c r="C39" s="387"/>
      <c r="D39" s="387"/>
      <c r="E39" s="387"/>
      <c r="F39" s="388"/>
      <c r="G39" s="550" t="s">
        <v>488</v>
      </c>
      <c r="H39" s="551"/>
      <c r="I39" s="551"/>
      <c r="J39" s="551"/>
      <c r="K39" s="551"/>
      <c r="L39" s="551"/>
      <c r="M39" s="551"/>
      <c r="N39" s="551"/>
      <c r="O39" s="552"/>
      <c r="P39" s="90" t="s">
        <v>489</v>
      </c>
      <c r="Q39" s="90"/>
      <c r="R39" s="90"/>
      <c r="S39" s="90"/>
      <c r="T39" s="90"/>
      <c r="U39" s="90"/>
      <c r="V39" s="90"/>
      <c r="W39" s="90"/>
      <c r="X39" s="91"/>
      <c r="Y39" s="460" t="s">
        <v>12</v>
      </c>
      <c r="Z39" s="520"/>
      <c r="AA39" s="521"/>
      <c r="AB39" s="457" t="s">
        <v>293</v>
      </c>
      <c r="AC39" s="458"/>
      <c r="AD39" s="459"/>
      <c r="AE39" s="202">
        <v>100</v>
      </c>
      <c r="AF39" s="203"/>
      <c r="AG39" s="203"/>
      <c r="AH39" s="203"/>
      <c r="AI39" s="202">
        <v>100</v>
      </c>
      <c r="AJ39" s="203"/>
      <c r="AK39" s="203"/>
      <c r="AL39" s="203"/>
      <c r="AM39" s="202">
        <v>100</v>
      </c>
      <c r="AN39" s="203"/>
      <c r="AO39" s="203"/>
      <c r="AP39" s="203"/>
      <c r="AQ39" s="326"/>
      <c r="AR39" s="192"/>
      <c r="AS39" s="192"/>
      <c r="AT39" s="327"/>
      <c r="AU39" s="203"/>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490</v>
      </c>
      <c r="AC40" s="512"/>
      <c r="AD40" s="512"/>
      <c r="AE40" s="202">
        <v>100</v>
      </c>
      <c r="AF40" s="203"/>
      <c r="AG40" s="203"/>
      <c r="AH40" s="203"/>
      <c r="AI40" s="202">
        <v>100</v>
      </c>
      <c r="AJ40" s="203"/>
      <c r="AK40" s="203"/>
      <c r="AL40" s="203"/>
      <c r="AM40" s="202">
        <v>100</v>
      </c>
      <c r="AN40" s="203"/>
      <c r="AO40" s="203"/>
      <c r="AP40" s="203"/>
      <c r="AQ40" s="326">
        <v>100</v>
      </c>
      <c r="AR40" s="192"/>
      <c r="AS40" s="192"/>
      <c r="AT40" s="327"/>
      <c r="AU40" s="203"/>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100</v>
      </c>
      <c r="AF41" s="203"/>
      <c r="AG41" s="203"/>
      <c r="AH41" s="203"/>
      <c r="AI41" s="202">
        <v>100</v>
      </c>
      <c r="AJ41" s="203"/>
      <c r="AK41" s="203"/>
      <c r="AL41" s="203"/>
      <c r="AM41" s="202">
        <v>100</v>
      </c>
      <c r="AN41" s="203"/>
      <c r="AO41" s="203"/>
      <c r="AP41" s="203"/>
      <c r="AQ41" s="326"/>
      <c r="AR41" s="192"/>
      <c r="AS41" s="192"/>
      <c r="AT41" s="327"/>
      <c r="AU41" s="203"/>
      <c r="AV41" s="203"/>
      <c r="AW41" s="203"/>
      <c r="AX41" s="205"/>
    </row>
    <row r="42" spans="1:50" ht="23.25" customHeight="1" x14ac:dyDescent="0.15">
      <c r="A42" s="210" t="s">
        <v>302</v>
      </c>
      <c r="B42" s="211"/>
      <c r="C42" s="211"/>
      <c r="D42" s="211"/>
      <c r="E42" s="211"/>
      <c r="F42" s="212"/>
      <c r="G42" s="216" t="s">
        <v>549</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305</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hidden="1"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hidden="1" customHeight="1" x14ac:dyDescent="0.15">
      <c r="A101" s="411"/>
      <c r="B101" s="412"/>
      <c r="C101" s="412"/>
      <c r="D101" s="412"/>
      <c r="E101" s="412"/>
      <c r="F101" s="413"/>
      <c r="G101" s="90" t="s">
        <v>491</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v>1</v>
      </c>
      <c r="AF101" s="203"/>
      <c r="AG101" s="203"/>
      <c r="AH101" s="204"/>
      <c r="AI101" s="202">
        <v>1</v>
      </c>
      <c r="AJ101" s="203"/>
      <c r="AK101" s="203"/>
      <c r="AL101" s="204"/>
      <c r="AM101" s="202"/>
      <c r="AN101" s="203"/>
      <c r="AO101" s="203"/>
      <c r="AP101" s="204"/>
      <c r="AQ101" s="202"/>
      <c r="AR101" s="203"/>
      <c r="AS101" s="203"/>
      <c r="AT101" s="204"/>
      <c r="AU101" s="202"/>
      <c r="AV101" s="203"/>
      <c r="AW101" s="203"/>
      <c r="AX101" s="204"/>
    </row>
    <row r="102" spans="1:60" ht="23.25" hidden="1"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493</v>
      </c>
      <c r="AC102" s="450"/>
      <c r="AD102" s="450"/>
      <c r="AE102" s="407">
        <v>1</v>
      </c>
      <c r="AF102" s="407"/>
      <c r="AG102" s="407"/>
      <c r="AH102" s="407"/>
      <c r="AI102" s="407">
        <v>1</v>
      </c>
      <c r="AJ102" s="407"/>
      <c r="AK102" s="407"/>
      <c r="AL102" s="407"/>
      <c r="AM102" s="407"/>
      <c r="AN102" s="407"/>
      <c r="AO102" s="407"/>
      <c r="AP102" s="407"/>
      <c r="AQ102" s="257"/>
      <c r="AR102" s="258"/>
      <c r="AS102" s="258"/>
      <c r="AT102" s="303"/>
      <c r="AU102" s="257"/>
      <c r="AV102" s="258"/>
      <c r="AW102" s="258"/>
      <c r="AX102" s="303"/>
    </row>
    <row r="103" spans="1:60" ht="31.5"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customHeight="1" x14ac:dyDescent="0.15">
      <c r="A104" s="411"/>
      <c r="B104" s="412"/>
      <c r="C104" s="412"/>
      <c r="D104" s="412"/>
      <c r="E104" s="412"/>
      <c r="F104" s="413"/>
      <c r="G104" s="90" t="s">
        <v>494</v>
      </c>
      <c r="H104" s="90"/>
      <c r="I104" s="90"/>
      <c r="J104" s="90"/>
      <c r="K104" s="90"/>
      <c r="L104" s="90"/>
      <c r="M104" s="90"/>
      <c r="N104" s="90"/>
      <c r="O104" s="90"/>
      <c r="P104" s="90"/>
      <c r="Q104" s="90"/>
      <c r="R104" s="90"/>
      <c r="S104" s="90"/>
      <c r="T104" s="90"/>
      <c r="U104" s="90"/>
      <c r="V104" s="90"/>
      <c r="W104" s="90"/>
      <c r="X104" s="91"/>
      <c r="Y104" s="454" t="s">
        <v>54</v>
      </c>
      <c r="Z104" s="455"/>
      <c r="AA104" s="456"/>
      <c r="AB104" s="534" t="s">
        <v>493</v>
      </c>
      <c r="AC104" s="535"/>
      <c r="AD104" s="536"/>
      <c r="AE104" s="202">
        <v>1</v>
      </c>
      <c r="AF104" s="203"/>
      <c r="AG104" s="203"/>
      <c r="AH104" s="204"/>
      <c r="AI104" s="202">
        <v>1</v>
      </c>
      <c r="AJ104" s="203"/>
      <c r="AK104" s="203"/>
      <c r="AL104" s="204"/>
      <c r="AM104" s="202">
        <v>1</v>
      </c>
      <c r="AN104" s="203"/>
      <c r="AO104" s="203"/>
      <c r="AP104" s="204"/>
      <c r="AQ104" s="202">
        <v>1</v>
      </c>
      <c r="AR104" s="203"/>
      <c r="AS104" s="203"/>
      <c r="AT104" s="204"/>
      <c r="AU104" s="202">
        <v>1</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493</v>
      </c>
      <c r="AC105" s="458"/>
      <c r="AD105" s="459"/>
      <c r="AE105" s="407">
        <v>1</v>
      </c>
      <c r="AF105" s="407"/>
      <c r="AG105" s="407"/>
      <c r="AH105" s="407"/>
      <c r="AI105" s="407">
        <v>1</v>
      </c>
      <c r="AJ105" s="407"/>
      <c r="AK105" s="407"/>
      <c r="AL105" s="407"/>
      <c r="AM105" s="407">
        <v>1</v>
      </c>
      <c r="AN105" s="407"/>
      <c r="AO105" s="407"/>
      <c r="AP105" s="407"/>
      <c r="AQ105" s="202">
        <v>1</v>
      </c>
      <c r="AR105" s="203"/>
      <c r="AS105" s="203"/>
      <c r="AT105" s="204"/>
      <c r="AU105" s="257">
        <v>1</v>
      </c>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hidden="1"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hidden="1" customHeight="1" x14ac:dyDescent="0.15">
      <c r="A116" s="428"/>
      <c r="B116" s="429"/>
      <c r="C116" s="429"/>
      <c r="D116" s="429"/>
      <c r="E116" s="429"/>
      <c r="F116" s="430"/>
      <c r="G116" s="379" t="s">
        <v>495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496</v>
      </c>
      <c r="AC116" s="452"/>
      <c r="AD116" s="453"/>
      <c r="AE116" s="407">
        <v>37</v>
      </c>
      <c r="AF116" s="407"/>
      <c r="AG116" s="407"/>
      <c r="AH116" s="407"/>
      <c r="AI116" s="407">
        <v>38</v>
      </c>
      <c r="AJ116" s="407"/>
      <c r="AK116" s="407"/>
      <c r="AL116" s="407"/>
      <c r="AM116" s="407"/>
      <c r="AN116" s="407"/>
      <c r="AO116" s="407"/>
      <c r="AP116" s="407"/>
      <c r="AQ116" s="202"/>
      <c r="AR116" s="203"/>
      <c r="AS116" s="203"/>
      <c r="AT116" s="203"/>
      <c r="AU116" s="203"/>
      <c r="AV116" s="203"/>
      <c r="AW116" s="203"/>
      <c r="AX116" s="205"/>
    </row>
    <row r="117" spans="1:50" ht="35.25" hidden="1" customHeight="1" x14ac:dyDescent="0.1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497</v>
      </c>
      <c r="AC117" s="462"/>
      <c r="AD117" s="463"/>
      <c r="AE117" s="540" t="s">
        <v>498</v>
      </c>
      <c r="AF117" s="540"/>
      <c r="AG117" s="540"/>
      <c r="AH117" s="540"/>
      <c r="AI117" s="540" t="s">
        <v>499</v>
      </c>
      <c r="AJ117" s="540"/>
      <c r="AK117" s="540"/>
      <c r="AL117" s="540"/>
      <c r="AM117" s="540"/>
      <c r="AN117" s="540"/>
      <c r="AO117" s="540"/>
      <c r="AP117" s="540"/>
      <c r="AQ117" s="540"/>
      <c r="AR117" s="540"/>
      <c r="AS117" s="540"/>
      <c r="AT117" s="540"/>
      <c r="AU117" s="540"/>
      <c r="AV117" s="540"/>
      <c r="AW117" s="540"/>
      <c r="AX117" s="541"/>
    </row>
    <row r="118" spans="1:50" ht="23.25"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customHeight="1" x14ac:dyDescent="0.15">
      <c r="A119" s="428"/>
      <c r="B119" s="429"/>
      <c r="C119" s="429"/>
      <c r="D119" s="429"/>
      <c r="E119" s="429"/>
      <c r="F119" s="430"/>
      <c r="G119" s="379" t="s">
        <v>500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501</v>
      </c>
      <c r="AC119" s="452"/>
      <c r="AD119" s="453"/>
      <c r="AE119" s="407">
        <v>34</v>
      </c>
      <c r="AF119" s="407"/>
      <c r="AG119" s="407"/>
      <c r="AH119" s="407"/>
      <c r="AI119" s="407">
        <v>37</v>
      </c>
      <c r="AJ119" s="407"/>
      <c r="AK119" s="407"/>
      <c r="AL119" s="407"/>
      <c r="AM119" s="407">
        <v>36</v>
      </c>
      <c r="AN119" s="407"/>
      <c r="AO119" s="407"/>
      <c r="AP119" s="407"/>
      <c r="AQ119" s="407">
        <v>43</v>
      </c>
      <c r="AR119" s="407"/>
      <c r="AS119" s="407"/>
      <c r="AT119" s="407"/>
      <c r="AU119" s="407"/>
      <c r="AV119" s="407"/>
      <c r="AW119" s="407"/>
      <c r="AX119" s="539"/>
    </row>
    <row r="120" spans="1:50" ht="35.25"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502</v>
      </c>
      <c r="AC120" s="462"/>
      <c r="AD120" s="463"/>
      <c r="AE120" s="540" t="s">
        <v>503</v>
      </c>
      <c r="AF120" s="540"/>
      <c r="AG120" s="540"/>
      <c r="AH120" s="540"/>
      <c r="AI120" s="540" t="s">
        <v>504</v>
      </c>
      <c r="AJ120" s="540"/>
      <c r="AK120" s="540"/>
      <c r="AL120" s="540"/>
      <c r="AM120" s="540" t="s">
        <v>547</v>
      </c>
      <c r="AN120" s="540"/>
      <c r="AO120" s="540"/>
      <c r="AP120" s="540"/>
      <c r="AQ120" s="540" t="s">
        <v>548</v>
      </c>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329</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536</v>
      </c>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t="s">
        <v>508</v>
      </c>
      <c r="AF134" s="192"/>
      <c r="AG134" s="192"/>
      <c r="AH134" s="192"/>
      <c r="AI134" s="191" t="s">
        <v>508</v>
      </c>
      <c r="AJ134" s="192"/>
      <c r="AK134" s="192"/>
      <c r="AL134" s="192"/>
      <c r="AM134" s="191" t="s">
        <v>538</v>
      </c>
      <c r="AN134" s="192"/>
      <c r="AO134" s="192"/>
      <c r="AP134" s="192"/>
      <c r="AQ134" s="191" t="s">
        <v>508</v>
      </c>
      <c r="AR134" s="192"/>
      <c r="AS134" s="192"/>
      <c r="AT134" s="192"/>
      <c r="AU134" s="191" t="s">
        <v>508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t="s">
        <v>508</v>
      </c>
      <c r="AF135" s="192"/>
      <c r="AG135" s="192"/>
      <c r="AH135" s="192"/>
      <c r="AI135" s="191" t="s">
        <v>508</v>
      </c>
      <c r="AJ135" s="192"/>
      <c r="AK135" s="192"/>
      <c r="AL135" s="192"/>
      <c r="AM135" s="191" t="s">
        <v>508</v>
      </c>
      <c r="AN135" s="192"/>
      <c r="AO135" s="192"/>
      <c r="AP135" s="192"/>
      <c r="AQ135" s="191" t="s">
        <v>508</v>
      </c>
      <c r="AR135" s="192"/>
      <c r="AS135" s="192"/>
      <c r="AT135" s="192"/>
      <c r="AU135" s="191" t="s">
        <v>539</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customHeight="1" x14ac:dyDescent="0.15">
      <c r="A138" s="174"/>
      <c r="B138" s="171"/>
      <c r="C138" s="165"/>
      <c r="D138" s="171"/>
      <c r="E138" s="165"/>
      <c r="F138" s="166"/>
      <c r="G138" s="89" t="s">
        <v>537</v>
      </c>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t="s">
        <v>533</v>
      </c>
      <c r="AF138" s="192"/>
      <c r="AG138" s="192"/>
      <c r="AH138" s="192"/>
      <c r="AI138" s="191" t="s">
        <v>538</v>
      </c>
      <c r="AJ138" s="192"/>
      <c r="AK138" s="192"/>
      <c r="AL138" s="192"/>
      <c r="AM138" s="191" t="s">
        <v>531</v>
      </c>
      <c r="AN138" s="192"/>
      <c r="AO138" s="192"/>
      <c r="AP138" s="192"/>
      <c r="AQ138" s="191" t="s">
        <v>508</v>
      </c>
      <c r="AR138" s="192"/>
      <c r="AS138" s="192"/>
      <c r="AT138" s="192"/>
      <c r="AU138" s="191" t="s">
        <v>508</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t="s">
        <v>508</v>
      </c>
      <c r="AF139" s="192"/>
      <c r="AG139" s="192"/>
      <c r="AH139" s="192"/>
      <c r="AI139" s="191" t="s">
        <v>508</v>
      </c>
      <c r="AJ139" s="192"/>
      <c r="AK139" s="192"/>
      <c r="AL139" s="192"/>
      <c r="AM139" s="191" t="s">
        <v>508</v>
      </c>
      <c r="AN139" s="192"/>
      <c r="AO139" s="192"/>
      <c r="AP139" s="192"/>
      <c r="AQ139" s="191" t="s">
        <v>533</v>
      </c>
      <c r="AR139" s="192"/>
      <c r="AS139" s="192"/>
      <c r="AT139" s="192"/>
      <c r="AU139" s="191" t="s">
        <v>508</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541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18"/>
      <c r="E430" s="159" t="s">
        <v>322</v>
      </c>
      <c r="F430" s="884"/>
      <c r="G430" s="885" t="s">
        <v>207</v>
      </c>
      <c r="H430" s="108"/>
      <c r="I430" s="108"/>
      <c r="J430" s="886" t="s">
        <v>483</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t="s">
        <v>507</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t="s">
        <v>508</v>
      </c>
      <c r="AF433" s="192"/>
      <c r="AG433" s="192"/>
      <c r="AH433" s="192"/>
      <c r="AI433" s="326" t="s">
        <v>508</v>
      </c>
      <c r="AJ433" s="192"/>
      <c r="AK433" s="192"/>
      <c r="AL433" s="192"/>
      <c r="AM433" s="326" t="s">
        <v>532</v>
      </c>
      <c r="AN433" s="192"/>
      <c r="AO433" s="192"/>
      <c r="AP433" s="327"/>
      <c r="AQ433" s="326" t="s">
        <v>508</v>
      </c>
      <c r="AR433" s="192"/>
      <c r="AS433" s="192"/>
      <c r="AT433" s="327"/>
      <c r="AU433" s="192" t="s">
        <v>508</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t="s">
        <v>508</v>
      </c>
      <c r="AF434" s="192"/>
      <c r="AG434" s="192"/>
      <c r="AH434" s="327"/>
      <c r="AI434" s="326" t="s">
        <v>508</v>
      </c>
      <c r="AJ434" s="192"/>
      <c r="AK434" s="192"/>
      <c r="AL434" s="192"/>
      <c r="AM434" s="326" t="s">
        <v>508</v>
      </c>
      <c r="AN434" s="192"/>
      <c r="AO434" s="192"/>
      <c r="AP434" s="327"/>
      <c r="AQ434" s="326" t="s">
        <v>508</v>
      </c>
      <c r="AR434" s="192"/>
      <c r="AS434" s="192"/>
      <c r="AT434" s="327"/>
      <c r="AU434" s="192" t="s">
        <v>508</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508</v>
      </c>
      <c r="AF435" s="192"/>
      <c r="AG435" s="192"/>
      <c r="AH435" s="327"/>
      <c r="AI435" s="326" t="s">
        <v>508</v>
      </c>
      <c r="AJ435" s="192"/>
      <c r="AK435" s="192"/>
      <c r="AL435" s="192"/>
      <c r="AM435" s="326" t="s">
        <v>508</v>
      </c>
      <c r="AN435" s="192"/>
      <c r="AO435" s="192"/>
      <c r="AP435" s="327"/>
      <c r="AQ435" s="326" t="s">
        <v>533</v>
      </c>
      <c r="AR435" s="192"/>
      <c r="AS435" s="192"/>
      <c r="AT435" s="327"/>
      <c r="AU435" s="192" t="s">
        <v>508</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t="s">
        <v>508</v>
      </c>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93"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545</v>
      </c>
      <c r="AH702" s="372"/>
      <c r="AI702" s="372"/>
      <c r="AJ702" s="372"/>
      <c r="AK702" s="372"/>
      <c r="AL702" s="372"/>
      <c r="AM702" s="372"/>
      <c r="AN702" s="372"/>
      <c r="AO702" s="372"/>
      <c r="AP702" s="372"/>
      <c r="AQ702" s="372"/>
      <c r="AR702" s="372"/>
      <c r="AS702" s="372"/>
      <c r="AT702" s="372"/>
      <c r="AU702" s="372"/>
      <c r="AV702" s="372"/>
      <c r="AW702" s="372"/>
      <c r="AX702" s="373"/>
    </row>
    <row r="703" spans="1:50" ht="53.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482</v>
      </c>
      <c r="AE703" s="313"/>
      <c r="AF703" s="313"/>
      <c r="AG703" s="86" t="s">
        <v>540</v>
      </c>
      <c r="AH703" s="87"/>
      <c r="AI703" s="87"/>
      <c r="AJ703" s="87"/>
      <c r="AK703" s="87"/>
      <c r="AL703" s="87"/>
      <c r="AM703" s="87"/>
      <c r="AN703" s="87"/>
      <c r="AO703" s="87"/>
      <c r="AP703" s="87"/>
      <c r="AQ703" s="87"/>
      <c r="AR703" s="87"/>
      <c r="AS703" s="87"/>
      <c r="AT703" s="87"/>
      <c r="AU703" s="87"/>
      <c r="AV703" s="87"/>
      <c r="AW703" s="87"/>
      <c r="AX703" s="88"/>
    </row>
    <row r="704" spans="1:50" ht="53.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52" t="s">
        <v>540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509</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509</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35.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482</v>
      </c>
      <c r="AE709" s="313"/>
      <c r="AF709" s="313"/>
      <c r="AG709" s="86" t="s">
        <v>554</v>
      </c>
      <c r="AH709" s="87"/>
      <c r="AI709" s="87"/>
      <c r="AJ709" s="87"/>
      <c r="AK709" s="87"/>
      <c r="AL709" s="87"/>
      <c r="AM709" s="87"/>
      <c r="AN709" s="87"/>
      <c r="AO709" s="87"/>
      <c r="AP709" s="87"/>
      <c r="AQ709" s="87"/>
      <c r="AR709" s="87"/>
      <c r="AS709" s="87"/>
      <c r="AT709" s="87"/>
      <c r="AU709" s="87"/>
      <c r="AV709" s="87"/>
      <c r="AW709" s="87"/>
      <c r="AX709" s="88"/>
    </row>
    <row r="710" spans="1:50" ht="87"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482</v>
      </c>
      <c r="AE710" s="313"/>
      <c r="AF710" s="313"/>
      <c r="AG710" s="86" t="s">
        <v>553</v>
      </c>
      <c r="AH710" s="87"/>
      <c r="AI710" s="87"/>
      <c r="AJ710" s="87"/>
      <c r="AK710" s="87"/>
      <c r="AL710" s="87"/>
      <c r="AM710" s="87"/>
      <c r="AN710" s="87"/>
      <c r="AO710" s="87"/>
      <c r="AP710" s="87"/>
      <c r="AQ710" s="87"/>
      <c r="AR710" s="87"/>
      <c r="AS710" s="87"/>
      <c r="AT710" s="87"/>
      <c r="AU710" s="87"/>
      <c r="AV710" s="87"/>
      <c r="AW710" s="87"/>
      <c r="AX710" s="88"/>
    </row>
    <row r="711" spans="1:50" ht="47.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482</v>
      </c>
      <c r="AE711" s="313"/>
      <c r="AF711" s="313"/>
      <c r="AG711" s="86" t="s">
        <v>540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509</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509</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509</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509</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69"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509</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63.7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482</v>
      </c>
      <c r="AE717" s="313"/>
      <c r="AF717" s="313"/>
      <c r="AG717" s="86" t="s">
        <v>535</v>
      </c>
      <c r="AH717" s="87"/>
      <c r="AI717" s="87"/>
      <c r="AJ717" s="87"/>
      <c r="AK717" s="87"/>
      <c r="AL717" s="87"/>
      <c r="AM717" s="87"/>
      <c r="AN717" s="87"/>
      <c r="AO717" s="87"/>
      <c r="AP717" s="87"/>
      <c r="AQ717" s="87"/>
      <c r="AR717" s="87"/>
      <c r="AS717" s="87"/>
      <c r="AT717" s="87"/>
      <c r="AU717" s="87"/>
      <c r="AV717" s="87"/>
      <c r="AW717" s="87"/>
      <c r="AX717" s="88"/>
    </row>
    <row r="718" spans="1:50" ht="72.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482</v>
      </c>
      <c r="AE718" s="313"/>
      <c r="AF718" s="313"/>
      <c r="AG718" s="112" t="s">
        <v>534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542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325</v>
      </c>
      <c r="B737" s="195"/>
      <c r="C737" s="195"/>
      <c r="D737" s="196"/>
      <c r="E737" s="975" t="s">
        <v>511</v>
      </c>
      <c r="F737" s="975"/>
      <c r="G737" s="975"/>
      <c r="H737" s="975"/>
      <c r="I737" s="975"/>
      <c r="J737" s="975"/>
      <c r="K737" s="975"/>
      <c r="L737" s="975"/>
      <c r="M737" s="975"/>
      <c r="N737" s="351" t="s">
        <v>320</v>
      </c>
      <c r="O737" s="351"/>
      <c r="P737" s="351"/>
      <c r="Q737" s="351"/>
      <c r="R737" s="975" t="s">
        <v>512</v>
      </c>
      <c r="S737" s="975"/>
      <c r="T737" s="975"/>
      <c r="U737" s="975"/>
      <c r="V737" s="975"/>
      <c r="W737" s="975"/>
      <c r="X737" s="975"/>
      <c r="Y737" s="975"/>
      <c r="Z737" s="975"/>
      <c r="AA737" s="351" t="s">
        <v>319</v>
      </c>
      <c r="AB737" s="351"/>
      <c r="AC737" s="351"/>
      <c r="AD737" s="351"/>
      <c r="AE737" s="975" t="s">
        <v>513</v>
      </c>
      <c r="AF737" s="975"/>
      <c r="AG737" s="975"/>
      <c r="AH737" s="975"/>
      <c r="AI737" s="975"/>
      <c r="AJ737" s="975"/>
      <c r="AK737" s="975"/>
      <c r="AL737" s="975"/>
      <c r="AM737" s="975"/>
      <c r="AN737" s="351" t="s">
        <v>318</v>
      </c>
      <c r="AO737" s="351"/>
      <c r="AP737" s="351"/>
      <c r="AQ737" s="351"/>
      <c r="AR737" s="981" t="s">
        <v>514</v>
      </c>
      <c r="AS737" s="982"/>
      <c r="AT737" s="982"/>
      <c r="AU737" s="982"/>
      <c r="AV737" s="982"/>
      <c r="AW737" s="982"/>
      <c r="AX737" s="983"/>
      <c r="AY737" s="74"/>
      <c r="AZ737" s="74"/>
    </row>
    <row r="738" spans="1:52" ht="24.75" customHeight="1" x14ac:dyDescent="0.15">
      <c r="A738" s="974" t="s">
        <v>317</v>
      </c>
      <c r="B738" s="195"/>
      <c r="C738" s="195"/>
      <c r="D738" s="196"/>
      <c r="E738" s="975" t="s">
        <v>515</v>
      </c>
      <c r="F738" s="975"/>
      <c r="G738" s="975"/>
      <c r="H738" s="975"/>
      <c r="I738" s="975"/>
      <c r="J738" s="975"/>
      <c r="K738" s="975"/>
      <c r="L738" s="975"/>
      <c r="M738" s="975"/>
      <c r="N738" s="351" t="s">
        <v>316</v>
      </c>
      <c r="O738" s="351"/>
      <c r="P738" s="351"/>
      <c r="Q738" s="351"/>
      <c r="R738" s="975" t="s">
        <v>516</v>
      </c>
      <c r="S738" s="975"/>
      <c r="T738" s="975"/>
      <c r="U738" s="975"/>
      <c r="V738" s="975"/>
      <c r="W738" s="975"/>
      <c r="X738" s="975"/>
      <c r="Y738" s="975"/>
      <c r="Z738" s="975"/>
      <c r="AA738" s="351" t="s">
        <v>315</v>
      </c>
      <c r="AB738" s="351"/>
      <c r="AC738" s="351"/>
      <c r="AD738" s="351"/>
      <c r="AE738" s="975" t="s">
        <v>517</v>
      </c>
      <c r="AF738" s="975"/>
      <c r="AG738" s="975"/>
      <c r="AH738" s="975"/>
      <c r="AI738" s="975"/>
      <c r="AJ738" s="975"/>
      <c r="AK738" s="975"/>
      <c r="AL738" s="975"/>
      <c r="AM738" s="975"/>
      <c r="AN738" s="351" t="s">
        <v>314</v>
      </c>
      <c r="AO738" s="351"/>
      <c r="AP738" s="351"/>
      <c r="AQ738" s="351"/>
      <c r="AR738" s="981" t="s">
        <v>518</v>
      </c>
      <c r="AS738" s="982"/>
      <c r="AT738" s="982"/>
      <c r="AU738" s="982"/>
      <c r="AV738" s="982"/>
      <c r="AW738" s="982"/>
      <c r="AX738" s="983"/>
    </row>
    <row r="739" spans="1:52" ht="24.75" customHeight="1" x14ac:dyDescent="0.15">
      <c r="A739" s="974" t="s">
        <v>313</v>
      </c>
      <c r="B739" s="195"/>
      <c r="C739" s="195"/>
      <c r="D739" s="196"/>
      <c r="E739" s="975" t="s">
        <v>519</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337</v>
      </c>
      <c r="B740" s="957"/>
      <c r="C740" s="957"/>
      <c r="D740" s="958"/>
      <c r="E740" s="959" t="s">
        <v>479</v>
      </c>
      <c r="F740" s="960"/>
      <c r="G740" s="960"/>
      <c r="H740" s="78" t="str">
        <f>IF(E740="", "", "(")</f>
        <v>(</v>
      </c>
      <c r="I740" s="960"/>
      <c r="J740" s="960"/>
      <c r="K740" s="78" t="str">
        <f>IF(OR(I740="　", I740=""), "", "-")</f>
        <v/>
      </c>
      <c r="L740" s="961">
        <v>251</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308</v>
      </c>
      <c r="B780" s="615"/>
      <c r="C780" s="615"/>
      <c r="D780" s="615"/>
      <c r="E780" s="615"/>
      <c r="F780" s="616"/>
      <c r="G780" s="581" t="s">
        <v>520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521</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522</v>
      </c>
      <c r="H782" s="657"/>
      <c r="I782" s="657"/>
      <c r="J782" s="657"/>
      <c r="K782" s="658"/>
      <c r="L782" s="650" t="s">
        <v>523</v>
      </c>
      <c r="M782" s="651"/>
      <c r="N782" s="651"/>
      <c r="O782" s="651"/>
      <c r="P782" s="651"/>
      <c r="Q782" s="651"/>
      <c r="R782" s="651"/>
      <c r="S782" s="651"/>
      <c r="T782" s="651"/>
      <c r="U782" s="651"/>
      <c r="V782" s="651"/>
      <c r="W782" s="651"/>
      <c r="X782" s="652"/>
      <c r="Y782" s="374">
        <v>36</v>
      </c>
      <c r="Z782" s="375"/>
      <c r="AA782" s="375"/>
      <c r="AB782" s="791"/>
      <c r="AC782" s="656" t="s">
        <v>524</v>
      </c>
      <c r="AD782" s="657"/>
      <c r="AE782" s="657"/>
      <c r="AF782" s="657"/>
      <c r="AG782" s="658"/>
      <c r="AH782" s="650" t="s">
        <v>525</v>
      </c>
      <c r="AI782" s="651"/>
      <c r="AJ782" s="651"/>
      <c r="AK782" s="651"/>
      <c r="AL782" s="651"/>
      <c r="AM782" s="651"/>
      <c r="AN782" s="651"/>
      <c r="AO782" s="651"/>
      <c r="AP782" s="651"/>
      <c r="AQ782" s="651"/>
      <c r="AR782" s="651"/>
      <c r="AS782" s="651"/>
      <c r="AT782" s="652"/>
      <c r="AU782" s="374">
        <v>36</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36</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36</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526</v>
      </c>
      <c r="D838" s="333"/>
      <c r="E838" s="333"/>
      <c r="F838" s="333"/>
      <c r="G838" s="333"/>
      <c r="H838" s="333"/>
      <c r="I838" s="333"/>
      <c r="J838" s="334">
        <v>3010405004914</v>
      </c>
      <c r="K838" s="335"/>
      <c r="L838" s="335"/>
      <c r="M838" s="335"/>
      <c r="N838" s="335"/>
      <c r="O838" s="335"/>
      <c r="P838" s="348" t="s">
        <v>527</v>
      </c>
      <c r="Q838" s="336"/>
      <c r="R838" s="336"/>
      <c r="S838" s="336"/>
      <c r="T838" s="336"/>
      <c r="U838" s="336"/>
      <c r="V838" s="336"/>
      <c r="W838" s="336"/>
      <c r="X838" s="336"/>
      <c r="Y838" s="337">
        <v>36</v>
      </c>
      <c r="Z838" s="338"/>
      <c r="AA838" s="338"/>
      <c r="AB838" s="339"/>
      <c r="AC838" s="349" t="s">
        <v>528</v>
      </c>
      <c r="AD838" s="357"/>
      <c r="AE838" s="357"/>
      <c r="AF838" s="357"/>
      <c r="AG838" s="357"/>
      <c r="AH838" s="358" t="s">
        <v>508</v>
      </c>
      <c r="AI838" s="359"/>
      <c r="AJ838" s="359"/>
      <c r="AK838" s="359"/>
      <c r="AL838" s="343" t="s">
        <v>508</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60.75" customHeight="1" x14ac:dyDescent="0.15">
      <c r="A871" s="362">
        <v>1</v>
      </c>
      <c r="B871" s="362">
        <v>1</v>
      </c>
      <c r="C871" s="347" t="s">
        <v>529</v>
      </c>
      <c r="D871" s="333"/>
      <c r="E871" s="333"/>
      <c r="F871" s="333"/>
      <c r="G871" s="333"/>
      <c r="H871" s="333"/>
      <c r="I871" s="333"/>
      <c r="J871" s="334">
        <v>3140001024527</v>
      </c>
      <c r="K871" s="335"/>
      <c r="L871" s="335"/>
      <c r="M871" s="335"/>
      <c r="N871" s="335"/>
      <c r="O871" s="335"/>
      <c r="P871" s="348" t="s">
        <v>530</v>
      </c>
      <c r="Q871" s="336"/>
      <c r="R871" s="336"/>
      <c r="S871" s="336"/>
      <c r="T871" s="336"/>
      <c r="U871" s="336"/>
      <c r="V871" s="336"/>
      <c r="W871" s="336"/>
      <c r="X871" s="336"/>
      <c r="Y871" s="337">
        <v>36</v>
      </c>
      <c r="Z871" s="338"/>
      <c r="AA871" s="338"/>
      <c r="AB871" s="339"/>
      <c r="AC871" s="349" t="s">
        <v>79</v>
      </c>
      <c r="AD871" s="357"/>
      <c r="AE871" s="357"/>
      <c r="AF871" s="357"/>
      <c r="AG871" s="357"/>
      <c r="AH871" s="358" t="s">
        <v>531</v>
      </c>
      <c r="AI871" s="359"/>
      <c r="AJ871" s="359"/>
      <c r="AK871" s="359"/>
      <c r="AL871" s="343" t="s">
        <v>508</v>
      </c>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16383" man="1"/>
    <brk id="707" max="16383" man="1"/>
    <brk id="735" max="16383" man="1"/>
    <brk id="774" max="16383"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2020-06-19T01:58:20Z</cp:lastPrinted>
  <dcterms:created xsi:type="dcterms:W3CDTF">2012-03-13T00:50:25Z</dcterms:created>
  <dcterms:modified xsi:type="dcterms:W3CDTF">2020-06-19T04:48:33Z</dcterms:modified>
</cp:coreProperties>
</file>