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非重要文書（保存期間１年未満）\経理班\経理第一係長\02行政事業レビュー\令和２年度実施\02_行政事業レビュー\20200717_事業番号、課長名見直し\その他\"/>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<sst xmlns="http://schemas.openxmlformats.org/spreadsheetml/2006/main" count="2122" uniqueCount="553">
  <si>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</si>
  <si>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</si>
  <si>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</si>
  <si>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</si>
  <si>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</si>
  <si>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</si>
  <si>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</si>
  <si>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</si>
  <si>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</si>
  <si>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</si>
  <si>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</si>
  <si>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</si>
  <si>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</si>
  <si>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</si>
  <si>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</si>
  <si>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</si>
  <si>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</si>
  <si>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</si>
  <si>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</si>
  <si>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</si>
  <si>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</si>
  <si>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</si>
  <si>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</si>
  <si>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</si>
  <si>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</si>
  <si>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</si>
  <si>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</si>
  <si>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</si>
  <si>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</si>
  <si>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</si>
  <si>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</si>
  <si>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</si>
  <si>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</si>
  <si>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</si>
  <si>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</si>
  <si>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</si>
  <si>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</si>
  <si>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</si>
  <si>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</si>
  <si>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</si>
  <si>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</si>
  <si>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</si>
  <si>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</si>
  <si>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</si>
  <si>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</si>
  <si>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</si>
  <si>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</si>
  <si>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</si>
  <si>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</si>
  <si>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</si>
  <si>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</si>
  <si>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</si>
  <si>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</si>
  <si>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</si>
  <si>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</si>
  <si>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</si>
  <si>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</si>
  <si>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</si>
  <si>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</si>
  <si>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</si>
  <si>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</si>
  <si>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</si>
  <si>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</si>
  <si>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</si>
  <si>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</si>
  <si>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</si>
  <si>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</si>
  <si>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</si>
  <si>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</si>
  <si>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</si>
  <si>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</si>
  <si>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</si>
  <si>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</si>
  <si>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</si>
  <si>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</si>
  <si>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</si>
  <si>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</si>
  <si>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</si>
  <si>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</si>
  <si>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</si>
  <si>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</si>
  <si>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</si>
  <si>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</si>
  <si>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</si>
  <si>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</si>
  <si>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</si>
  <si>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</si>
  <si>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</si>
  <si>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</si>
  <si>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</si>
  <si>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</si>
  <si>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</si>
  <si>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</si>
  <si>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</si>
  <si>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</si>
  <si>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</si>
  <si>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</si>
  <si>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</si>
  <si>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</si>
  <si>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</si>
  <si>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</si>
  <si>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</si>
  <si>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</si>
  <si>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</si>
  <si>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</si>
  <si>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</si>
  <si>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</si>
  <si>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</si>
  <si>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</si>
  <si>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</si>
  <si>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</si>
  <si>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</si>
  <si>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</si>
  <si>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</si>
  <si>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</si>
  <si>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</si>
  <si>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</si>
  <si>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</si>
  <si>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</si>
  <si>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</si>
  <si>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</si>
  <si>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</si>
  <si>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</si>
  <si>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</si>
  <si>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</si>
  <si>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</si>
  <si>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</si>
  <si>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</si>
  <si>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</si>
  <si>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</si>
  <si>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</si>
  <si>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</si>
  <si>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</si>
  <si>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</si>
  <si>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</si>
  <si>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</si>
  <si>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</si>
  <si>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</si>
  <si>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</si>
  <si>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</si>
  <si>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</si>
  <si>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</si>
  <si>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</si>
  <si>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</si>
  <si>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</si>
  <si>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</si>
  <si>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</si>
  <si>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</si>
  <si>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</si>
  <si>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</si>
  <si>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</si>
  <si>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</si>
  <si>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</si>
  <si>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</si>
  <si>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</si>
  <si>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</si>
  <si>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</si>
  <si>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</si>
  <si>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</si>
  <si>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</si>
  <si>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</si>
  <si>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</si>
  <si>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</si>
  <si>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</si>
  <si>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</si>
  <si>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</si>
  <si>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</si>
  <si>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</si>
  <si>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</si>
  <si>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</si>
  <si>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</si>
  <si>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</si>
  <si>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</si>
  <si>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</si>
  <si>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</si>
  <si>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</si>
  <si>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</si>
  <si>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</si>
  <si>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</si>
  <si>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</si>
  <si>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</si>
  <si>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</si>
  <si>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</si>
  <si>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</si>
  <si>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</si>
  <si>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</si>
  <si>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</si>
  <si>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</si>
  <si>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</si>
  <si>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</si>
  <si>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</si>
  <si>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</si>
  <si>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</si>
  <si>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</si>
  <si>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</si>
  <si>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</si>
  <si>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</si>
  <si>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</si>
  <si>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</si>
  <si>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</si>
  <si>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</si>
  <si>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</si>
  <si>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</si>
  <si>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</si>
  <si>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</si>
  <si>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</si>
  <si>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</si>
  <si>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</si>
  <si>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</si>
  <si>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</si>
  <si>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</si>
  <si>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</si>
  <si>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</si>
  <si>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</si>
  <si>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</si>
  <si>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</si>
  <si>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</si>
  <si>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</si>
  <si>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</si>
  <si>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</si>
  <si>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</si>
  <si>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</si>
  <si>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</si>
  <si>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</si>
  <si>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</si>
  <si>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</si>
  <si>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</si>
  <si>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</si>
  <si>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</si>
  <si>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</si>
  <si>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</si>
  <si>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</si>
  <si>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</si>
  <si>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</si>
  <si>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</si>
  <si>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</si>
  <si>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</si>
  <si>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</si>
  <si>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</si>
  <si>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</si>
  <si>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</si>
  <si>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</si>
  <si>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</si>
  <si>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</si>
  <si>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</si>
  <si>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</si>
  <si>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</si>
  <si>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</si>
  <si>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</si>
  <si>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</si>
  <si>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</si>
  <si>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</si>
  <si>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</si>
  <si>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</si>
  <si>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</si>
  <si>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</si>
  <si>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</si>
  <si>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</si>
  <si>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</si>
  <si>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</si>
  <si>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</si>
  <si>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</si>
  <si>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</si>
  <si>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</si>
  <si>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</si>
  <si>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</si>
  <si>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</si>
  <si>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</si>
  <si>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</si>
  <si>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</si>
  <si>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</si>
  <si>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</si>
  <si>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</si>
  <si>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</si>
  <si>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</si>
  <si>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</si>
  <si>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</si>
  <si>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</si>
  <si>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</si>
  <si>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</si>
  <si>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</si>
  <si>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</si>
  <si>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</si>
  <si>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</si>
  <si>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</si>
  <si>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</si>
  <si>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</si>
  <si>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</si>
  <si>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</si>
  <si>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</si>
  <si>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</si>
  <si>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</si>
  <si>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</si>
  <si>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</si>
  <si>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</si>
  <si>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</si>
  <si>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</si>
  <si>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</si>
  <si>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</si>
  <si>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</si>
  <si>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</si>
  <si>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</si>
  <si>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</si>
  <si>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</si>
  <si>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</si>
  <si>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</si>
  <si>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</si>
  <si>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</si>
  <si>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</si>
  <si>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</si>
  <si>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</si>
  <si>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</si>
  <si>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</si>
  <si>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</si>
  <si>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</si>
  <si>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</si>
  <si>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</si>
  <si>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</si>
  <si>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</si>
  <si>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</si>
  <si>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</si>
  <si>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</si>
  <si>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</si>
  <si>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</si>
  <si>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</si>
  <si>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</si>
  <si>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</si>
  <si>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</si>
  <si>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</si>
  <si>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</si>
  <si>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</si>
  <si>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</si>
  <si>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</si>
  <si>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</si>
  <si>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</si>
  <si>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</si>
  <si>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</si>
  <si>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</si>
  <si>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</si>
  <si>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</si>
  <si>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</si>
  <si>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</si>
  <si>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</si>
  <si>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</si>
  <si>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</si>
  <si>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</si>
  <si>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</si>
  <si>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</si>
  <si>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</si>
  <si>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</si>
  <si>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</si>
  <si>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</si>
  <si>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</si>
  <si>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</si>
  <si>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</si>
  <si>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</si>
  <si>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</si>
  <si>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</si>
  <si>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</si>
  <si>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</si>
  <si>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</si>
  <si>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</si>
  <si>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</si>
  <si>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</si>
  <si>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</si>
  <si>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</si>
  <si>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</si>
  <si>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</si>
  <si>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</si>
  <si>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</si>
  <si>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</si>
  <si>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</si>
  <si>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</si>
  <si>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</si>
  <si>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</si>
  <si>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</si>
  <si>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</si>
  <si>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</si>
  <si>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</si>
  <si>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</si>
  <si>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</si>
  <si>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</si>
  <si>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</si>
  <si>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</si>
  <si>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</si>
  <si>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</si>
  <si>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</si>
  <si>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</si>
  <si>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</si>
  <si>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</si>
  <si>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</si>
  <si>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</si>
  <si>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</si>
  <si>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</si>
  <si>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</si>
  <si>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</si>
  <si>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</si>
  <si>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</si>
  <si>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</si>
  <si>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</si>
  <si>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</si>
  <si>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</si>
  <si>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</si>
  <si>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</si>
  <si>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</si>
  <si>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</si>
  <si>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</si>
  <si>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</si>
  <si>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</si>
  <si>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</si>
  <si>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</si>
  <si>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</si>
  <si>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</si>
  <si>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</si>
  <si>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</si>
  <si>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</si>
  <si>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</si>
  <si>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</si>
  <si>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</si>
  <si>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</si>
  <si>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</si>
  <si>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</si>
  <si>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</si>
  <si>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</si>
  <si>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</si>
  <si>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</si>
  <si>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</si>
  <si>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</si>
  <si>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</si>
  <si>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</si>
  <si>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</si>
  <si>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</si>
  <si>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</si>
  <si>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</si>
  <si>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</si>
  <si>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</si>
  <si>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</si>
  <si>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</si>
  <si>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</si>
  <si>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</si>
  <si>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</si>
  <si>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</si>
  <si>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</si>
  <si>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</si>
  <si>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</si>
  <si>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</si>
  <si>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</si>
  <si>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</si>
  <si>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</si>
  <si>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</si>
  <si>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</si>
  <si>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</si>
  <si>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</si>
  <si>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</si>
  <si>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</si>
  <si>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</si>
  <si>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</si>
  <si>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</si>
  <si>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</si>
  <si>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</si>
  <si>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</si>
  <si>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</si>
  <si>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</si>
  <si>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</si>
  <si>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</si>
  <si>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</si>
  <si>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</si>
  <si>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</si>
  <si>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</si>
  <si>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</si>
  <si>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</si>
  <si>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</si>
  <si>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</si>
  <si>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</si>
  <si>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</si>
  <si>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</si>
  <si>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</si>
  <si>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</si>
  <si>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</si>
  <si>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</si>
  <si>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鉄道整備等基礎調査</t>
  </si>
  <si>
    <t>平成１９年度</t>
    <rPh sb="0" eb="2">
      <t>ヘイセイ</t>
    </rPh>
    <rPh sb="4" eb="5">
      <t>ネン</t>
    </rPh>
    <rPh sb="5" eb="6">
      <t>ド</t>
    </rPh>
    <phoneticPr fontId="23"/>
  </si>
  <si>
    <t>終了予定なし</t>
    <rPh sb="0" eb="2">
      <t>シュウリョウ</t>
    </rPh>
    <rPh sb="2" eb="4">
      <t>ヨテイ</t>
    </rPh>
    <phoneticPr fontId="23"/>
  </si>
  <si>
    <t>鉄道局</t>
  </si>
  <si>
    <t>都市鉄道政策課</t>
  </si>
  <si>
    <t>国土交通省</t>
  </si>
  <si>
    <t>-</t>
  </si>
  <si>
    <t>○</t>
  </si>
  <si>
    <t>社会経済活動を支える基幹的かつ必須の交通機関である鉄道について、更なる利便性の向上と効率化を目的とした整備等に向けた課題を取り上げて、今後の鉄道整備の基本的方向に沿った基礎的な調査を実施する。</t>
  </si>
  <si>
    <t>国が政策的観点から調査テーマを提示し、委託等により多面的な分野の調査主体のノウハウを活用した調査を行う。</t>
  </si>
  <si>
    <t>調査結果を活用して、制度化、予算化、諮問機関等の提言、通達、マニュアル等に反映した累積件数</t>
    <rPh sb="0" eb="2">
      <t>チョウサ</t>
    </rPh>
    <rPh sb="2" eb="4">
      <t>ケッカ</t>
    </rPh>
    <rPh sb="5" eb="7">
      <t>カツヨウ</t>
    </rPh>
    <rPh sb="37" eb="39">
      <t>ハンエイ</t>
    </rPh>
    <rPh sb="41" eb="43">
      <t>ルイセキ</t>
    </rPh>
    <rPh sb="43" eb="45">
      <t>ケンスウ</t>
    </rPh>
    <phoneticPr fontId="6"/>
  </si>
  <si>
    <t>国土交通省において毎年度反映状況を集計。</t>
  </si>
  <si>
    <t>件</t>
    <rPh sb="0" eb="1">
      <t>ケン</t>
    </rPh>
    <phoneticPr fontId="6"/>
  </si>
  <si>
    <t>本事業で調査を実施した件数</t>
    <rPh sb="0" eb="1">
      <t>ホン</t>
    </rPh>
    <rPh sb="1" eb="3">
      <t>ジギョウ</t>
    </rPh>
    <rPh sb="4" eb="6">
      <t>チョウサ</t>
    </rPh>
    <rPh sb="7" eb="9">
      <t>ジッシ</t>
    </rPh>
    <rPh sb="11" eb="13">
      <t>ケンスウ</t>
    </rPh>
    <phoneticPr fontId="6"/>
  </si>
  <si>
    <t>277/13</t>
  </si>
  <si>
    <t>261/14</t>
  </si>
  <si>
    <t>百万円</t>
    <rPh sb="0" eb="2">
      <t>ヒャクマン</t>
    </rPh>
    <rPh sb="2" eb="3">
      <t>エン</t>
    </rPh>
    <phoneticPr fontId="6"/>
  </si>
  <si>
    <t>執行額／調査件数　　　</t>
  </si>
  <si>
    <t>執行額／調査件数　　　　　　　　　　　　　</t>
  </si>
  <si>
    <t>８　都市・地域交通等の快適性、利便性の向上</t>
  </si>
  <si>
    <t>26　鉄道網を充実・活性化させる</t>
  </si>
  <si>
    <t>本事業の成果である調査結果を基にして、上位施策の実現に資する政策（制度化・予算化）を策定する。</t>
  </si>
  <si>
    <t>社会経済活動を支える基幹的かつ必須の交通機関である鉄道について、更なる利便性の向上と効率化を目的とした整備等に向けた課題を取り上げて、今後の鉄道整備の基本的方向に沿った基礎的な調査を実施するものであり、社会のニーズを反映している。</t>
    <phoneticPr fontId="5"/>
  </si>
  <si>
    <t>国家的課題たる鉄道整備に関する調査であるため、国費を投入する必要がある。</t>
  </si>
  <si>
    <t>政策上の緊急性・重要性等を厳しく検証したうえで実施している。</t>
  </si>
  <si>
    <t>有</t>
  </si>
  <si>
    <t>無</t>
  </si>
  <si>
    <t>支出先の選定にあたっては、企画競争の手法を取ることとしており、選定委員会を設立し、提案内容が真に必要なものかどうかを含め最も優れた企画を選定している。</t>
  </si>
  <si>
    <t>‐</t>
  </si>
  <si>
    <t>公示前の部内での検討はもちろんのこと、企画競争等により複数の事業者からの提案を受けることで、各調査のコストの水準が適正なものになるようにしている。</t>
  </si>
  <si>
    <t>本調査は、委託業務であることから、契約から業務完了までの間において、「国土交通本省委託契約取扱要領」等に基づき、国土交通省職員による成果物確認等の検査を実施することにより、委託費の支出先・使途等について、その適否を含め明確に把握している。</t>
  </si>
  <si>
    <t>目標最終年度における目標達成に向け、成果物を活用した制度、予算等の検討を行っている。</t>
  </si>
  <si>
    <t>必要な手続きを踏まえた上で、年度当初に計画された調査を確実に実施した。</t>
  </si>
  <si>
    <t>調査結果を活用し、政策・施策への反映や検討等を行っている。</t>
  </si>
  <si>
    <t xml:space="preserve">本調査は、委託業務であることから、契約から業務完了までの間において、「国土交通本省委託契約取扱要領」等に基づき、国土交通省職員による成果物確認等の検査を実施することにより、委託費の支出先・使途等について、その適否を含め明確に把握している。本調査の受託者に委託費の経理に係る根拠資料の整備及び保存を確実に行わせることや、一者応札の抑制の取組みを引き続き行うことで、より効率的・公正な予算の執行を図る。また、政策への反映状況を確認し、調査の必要性を評価・検証している。
</t>
    <rPh sb="202" eb="204">
      <t>セイサク</t>
    </rPh>
    <rPh sb="206" eb="208">
      <t>ハンエイ</t>
    </rPh>
    <rPh sb="208" eb="210">
      <t>ジョウキョウ</t>
    </rPh>
    <rPh sb="211" eb="213">
      <t>カクニン</t>
    </rPh>
    <rPh sb="218" eb="221">
      <t>ヒツヨウセイ</t>
    </rPh>
    <rPh sb="222" eb="224">
      <t>ヒョウカ</t>
    </rPh>
    <rPh sb="225" eb="227">
      <t>ケンショウ</t>
    </rPh>
    <phoneticPr fontId="6"/>
  </si>
  <si>
    <t>287</t>
  </si>
  <si>
    <t>276</t>
  </si>
  <si>
    <t>264</t>
  </si>
  <si>
    <t>282</t>
  </si>
  <si>
    <t>271</t>
  </si>
  <si>
    <t>291</t>
  </si>
  <si>
    <t>285</t>
  </si>
  <si>
    <t>281</t>
  </si>
  <si>
    <t>288</t>
    <phoneticPr fontId="5"/>
  </si>
  <si>
    <t>調査委託費</t>
    <rPh sb="0" eb="2">
      <t>チョウサ</t>
    </rPh>
    <rPh sb="2" eb="4">
      <t>イタク</t>
    </rPh>
    <rPh sb="4" eb="5">
      <t>ヒ</t>
    </rPh>
    <phoneticPr fontId="5"/>
  </si>
  <si>
    <t>B.（一財）運輸総合研究所</t>
    <rPh sb="3" eb="4">
      <t>イチ</t>
    </rPh>
    <rPh sb="4" eb="5">
      <t>ザイ</t>
    </rPh>
    <rPh sb="6" eb="8">
      <t>ウンユ</t>
    </rPh>
    <rPh sb="8" eb="10">
      <t>ソウゴウ</t>
    </rPh>
    <rPh sb="10" eb="13">
      <t>ケンキュウショ</t>
    </rPh>
    <phoneticPr fontId="5"/>
  </si>
  <si>
    <t>駅ホームにおける更なる安全性向上二冠する調査</t>
    <phoneticPr fontId="5"/>
  </si>
  <si>
    <t>A.プランニングネットワーク</t>
    <phoneticPr fontId="5"/>
  </si>
  <si>
    <t>新幹線整備後の在来線の将来像の検討</t>
    <phoneticPr fontId="5"/>
  </si>
  <si>
    <t>（一財）運輸総合研究所</t>
  </si>
  <si>
    <t>幹線鉄道の効果的・効率的な整備手法の検討（ケーススタディ）</t>
    <phoneticPr fontId="5"/>
  </si>
  <si>
    <t>プランニングネットワーク</t>
    <phoneticPr fontId="5"/>
  </si>
  <si>
    <t>東京圏における都市鉄道ネットワーク関する調査</t>
    <phoneticPr fontId="5"/>
  </si>
  <si>
    <t>パシフィックコンサルタンツ株式会社</t>
    <phoneticPr fontId="5"/>
  </si>
  <si>
    <t>幹線鉄道の整備効果の推計手法等の検討</t>
    <phoneticPr fontId="5"/>
  </si>
  <si>
    <t>東京圏の地下鉄ネットワークを取り巻く状況及び将来的なあり方等に関する調査</t>
    <phoneticPr fontId="5"/>
  </si>
  <si>
    <t>鉄道駅における危険物検知装置の導入可能性に関する調査</t>
    <phoneticPr fontId="5"/>
  </si>
  <si>
    <t>車椅子利用者にとってわかりやすい鉄道駅のバリアフリーマップ調査</t>
    <phoneticPr fontId="5"/>
  </si>
  <si>
    <t>鉄道駅への危険物検知手法の導入可能性に関する調査</t>
    <phoneticPr fontId="5"/>
  </si>
  <si>
    <t>（株）サンビーム</t>
    <rPh sb="1" eb="2">
      <t>カブ</t>
    </rPh>
    <phoneticPr fontId="5"/>
  </si>
  <si>
    <t>セントラル警備保障（株）</t>
    <rPh sb="10" eb="11">
      <t>カブ</t>
    </rPh>
    <phoneticPr fontId="5"/>
  </si>
  <si>
    <t>（株）三菱総合研究所</t>
    <rPh sb="1" eb="2">
      <t>カブ</t>
    </rPh>
    <phoneticPr fontId="5"/>
  </si>
  <si>
    <t>綜合警備保障（株）</t>
    <phoneticPr fontId="5"/>
  </si>
  <si>
    <t>基礎調査委託費</t>
    <rPh sb="0" eb="2">
      <t>キソ</t>
    </rPh>
    <rPh sb="2" eb="4">
      <t>チョウサ</t>
    </rPh>
    <rPh sb="4" eb="6">
      <t>イタク</t>
    </rPh>
    <rPh sb="6" eb="7">
      <t>ヒ</t>
    </rPh>
    <phoneticPr fontId="5"/>
  </si>
  <si>
    <t>技術研究開発調査費</t>
    <phoneticPr fontId="5"/>
  </si>
  <si>
    <t>職員旅費</t>
    <rPh sb="0" eb="2">
      <t>ショクイン</t>
    </rPh>
    <rPh sb="2" eb="4">
      <t>リョヒ</t>
    </rPh>
    <phoneticPr fontId="5"/>
  </si>
  <si>
    <t>278/9</t>
    <phoneticPr fontId="5"/>
  </si>
  <si>
    <t>幹線鉄道の効果的・効率的な整備手法の検討（ケーススタディ）</t>
    <phoneticPr fontId="5"/>
  </si>
  <si>
    <t>令和２年度において調査結果を政策に反映させた件数を10件とする。</t>
    <rPh sb="0" eb="2">
      <t>レイワ</t>
    </rPh>
    <rPh sb="3" eb="5">
      <t>ネンド</t>
    </rPh>
    <rPh sb="5" eb="7">
      <t>ヘイネンド</t>
    </rPh>
    <rPh sb="14" eb="16">
      <t>セイサク</t>
    </rPh>
    <rPh sb="22" eb="24">
      <t>ケンスウ</t>
    </rPh>
    <rPh sb="27" eb="28">
      <t>ケン</t>
    </rPh>
    <phoneticPr fontId="6"/>
  </si>
  <si>
    <t>276/6</t>
    <phoneticPr fontId="5"/>
  </si>
  <si>
    <t>限られた予算の中、調査の結果を効率的、効果的に活用するため、関係事業者へのヒアリング等により、調査の必要性や調査内容を精査し、より政策目的に即した調査を優先的・重点的に実施する。</t>
    <rPh sb="56" eb="58">
      <t>ナイヨウ</t>
    </rPh>
    <rPh sb="65" eb="67">
      <t>セイサク</t>
    </rPh>
    <rPh sb="67" eb="69">
      <t>モクテキ</t>
    </rPh>
    <rPh sb="70" eb="71">
      <t>ソク</t>
    </rPh>
    <rPh sb="73" eb="75">
      <t>チョウサ</t>
    </rPh>
    <rPh sb="76" eb="79">
      <t>ユウセンテキ</t>
    </rPh>
    <rPh sb="80" eb="83">
      <t>ジュウテンテキ</t>
    </rPh>
    <rPh sb="84" eb="86">
      <t>ジッシ</t>
    </rPh>
    <phoneticPr fontId="5"/>
  </si>
  <si>
    <t>-</t>
    <phoneticPr fontId="5"/>
  </si>
  <si>
    <t>課長　金指　和彦</t>
    <rPh sb="3" eb="5">
      <t>カナザシ</t>
    </rPh>
    <rPh sb="6" eb="8">
      <t>カズヒコ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</si>
</sst>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107744</xdr:colOff>
      <xdr:row>741</xdr:row>
      <xdr:rowOff>122463</xdr:rowOff>
    </xdr:from>
    <xdr:to>
      <xdr:col>36</xdr:col>
      <xdr:colOff>85293</xdr:colOff>
      <xdr:row>743</xdr:row>
      <xdr:rowOff>170129</xdr:rowOff>
    </xdr:to>
    <xdr:sp macro="" textlink="">
      <xdr:nvSpPr>
        <xdr:cNvPr id="2" name="正方形/長方形 1"/>
        <xdr:cNvSpPr/>
      </xdr:nvSpPr>
      <xdr:spPr bwMode="auto">
        <a:xfrm>
          <a:off x="3708194" y="42623013"/>
          <a:ext cx="3577999" cy="752516"/>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国土交通省</a:t>
          </a:r>
        </a:p>
        <a:p>
          <a:pPr algn="ctr"/>
          <a:r>
            <a:rPr kumimoji="1" lang="ja-JP" altLang="en-US" sz="1400">
              <a:solidFill>
                <a:sysClr val="windowText" lastClr="000000"/>
              </a:solidFill>
              <a:latin typeface="ＭＳ ゴシック" pitchFamily="49" charset="-128"/>
              <a:ea typeface="ＭＳ ゴシック" pitchFamily="49" charset="-128"/>
            </a:rPr>
            <a:t>２７８百万円</a:t>
          </a:r>
        </a:p>
      </xdr:txBody>
    </xdr:sp>
    <xdr:clientData/>
  </xdr:twoCellAnchor>
  <xdr:twoCellAnchor>
    <xdr:from>
      <xdr:col>29</xdr:col>
      <xdr:colOff>190501</xdr:colOff>
      <xdr:row>755</xdr:row>
      <xdr:rowOff>111138</xdr:rowOff>
    </xdr:from>
    <xdr:to>
      <xdr:col>44</xdr:col>
      <xdr:colOff>164799</xdr:colOff>
      <xdr:row>757</xdr:row>
      <xdr:rowOff>349496</xdr:rowOff>
    </xdr:to>
    <xdr:sp macro="" textlink="">
      <xdr:nvSpPr>
        <xdr:cNvPr id="3" name="正方形/長方形 2"/>
        <xdr:cNvSpPr/>
      </xdr:nvSpPr>
      <xdr:spPr bwMode="auto">
        <a:xfrm>
          <a:off x="5991226" y="47545638"/>
          <a:ext cx="2974673" cy="94320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Ｂ．財団法人（１社）</a:t>
          </a:r>
          <a:endParaRPr kumimoji="1" lang="en-US" altLang="ja-JP" sz="1400">
            <a:solidFill>
              <a:sysClr val="windowText" lastClr="000000"/>
            </a:solidFill>
            <a:latin typeface="ＭＳ ゴシック" pitchFamily="49" charset="-128"/>
            <a:ea typeface="ＭＳ ゴシック" pitchFamily="49" charset="-128"/>
          </a:endParaRPr>
        </a:p>
        <a:p>
          <a:pPr algn="ctr"/>
          <a:r>
            <a:rPr kumimoji="1" lang="ja-JP" altLang="en-US" sz="1400">
              <a:solidFill>
                <a:sysClr val="windowText" lastClr="000000"/>
              </a:solidFill>
              <a:latin typeface="ＭＳ ゴシック" pitchFamily="49" charset="-128"/>
              <a:ea typeface="ＭＳ ゴシック" pitchFamily="49" charset="-128"/>
            </a:rPr>
            <a:t>１７１百万円</a:t>
          </a:r>
        </a:p>
      </xdr:txBody>
    </xdr:sp>
    <xdr:clientData/>
  </xdr:twoCellAnchor>
  <xdr:twoCellAnchor>
    <xdr:from>
      <xdr:col>9</xdr:col>
      <xdr:colOff>148774</xdr:colOff>
      <xdr:row>755</xdr:row>
      <xdr:rowOff>111138</xdr:rowOff>
    </xdr:from>
    <xdr:to>
      <xdr:col>25</xdr:col>
      <xdr:colOff>99012</xdr:colOff>
      <xdr:row>757</xdr:row>
      <xdr:rowOff>327997</xdr:rowOff>
    </xdr:to>
    <xdr:sp macro="" textlink="">
      <xdr:nvSpPr>
        <xdr:cNvPr id="4" name="正方形/長方形 3"/>
        <xdr:cNvSpPr/>
      </xdr:nvSpPr>
      <xdr:spPr bwMode="auto">
        <a:xfrm>
          <a:off x="1948999" y="47545638"/>
          <a:ext cx="3150638" cy="921709"/>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latin typeface="ＭＳ ゴシック" pitchFamily="49" charset="-128"/>
              <a:ea typeface="ＭＳ ゴシック" pitchFamily="49" charset="-128"/>
            </a:rPr>
            <a:t>Ａ．民間企業（６社）</a:t>
          </a:r>
          <a:endParaRPr kumimoji="1" lang="en-US" altLang="ja-JP" sz="1400">
            <a:solidFill>
              <a:sysClr val="windowText" lastClr="000000"/>
            </a:solidFill>
            <a:latin typeface="ＭＳ ゴシック" pitchFamily="49" charset="-128"/>
            <a:ea typeface="ＭＳ ゴシック" pitchFamily="49" charset="-128"/>
          </a:endParaRPr>
        </a:p>
        <a:p>
          <a:pPr algn="ctr"/>
          <a:r>
            <a:rPr kumimoji="1" lang="ja-JP" altLang="en-US" sz="1400">
              <a:solidFill>
                <a:sysClr val="windowText" lastClr="000000"/>
              </a:solidFill>
              <a:latin typeface="ＭＳ ゴシック" pitchFamily="49" charset="-128"/>
              <a:ea typeface="ＭＳ ゴシック" pitchFamily="49" charset="-128"/>
            </a:rPr>
            <a:t>１０７百万円</a:t>
          </a:r>
        </a:p>
      </xdr:txBody>
    </xdr:sp>
    <xdr:clientData/>
  </xdr:twoCellAnchor>
  <xdr:twoCellAnchor>
    <xdr:from>
      <xdr:col>30</xdr:col>
      <xdr:colOff>104292</xdr:colOff>
      <xdr:row>753</xdr:row>
      <xdr:rowOff>272513</xdr:rowOff>
    </xdr:from>
    <xdr:to>
      <xdr:col>43</xdr:col>
      <xdr:colOff>176894</xdr:colOff>
      <xdr:row>754</xdr:row>
      <xdr:rowOff>204106</xdr:rowOff>
    </xdr:to>
    <xdr:sp macro="" textlink="">
      <xdr:nvSpPr>
        <xdr:cNvPr id="5" name="正方形/長方形 4"/>
        <xdr:cNvSpPr/>
      </xdr:nvSpPr>
      <xdr:spPr bwMode="auto">
        <a:xfrm>
          <a:off x="6105042" y="47002163"/>
          <a:ext cx="2672927" cy="28401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随意契約（企画競争）</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27</xdr:col>
      <xdr:colOff>125647</xdr:colOff>
      <xdr:row>749</xdr:row>
      <xdr:rowOff>347320</xdr:rowOff>
    </xdr:from>
    <xdr:to>
      <xdr:col>27</xdr:col>
      <xdr:colOff>125647</xdr:colOff>
      <xdr:row>751</xdr:row>
      <xdr:rowOff>103411</xdr:rowOff>
    </xdr:to>
    <xdr:cxnSp macro="">
      <xdr:nvCxnSpPr>
        <xdr:cNvPr id="6" name="直線コネクタ 5"/>
        <xdr:cNvCxnSpPr/>
      </xdr:nvCxnSpPr>
      <xdr:spPr bwMode="auto">
        <a:xfrm>
          <a:off x="5526322" y="45667270"/>
          <a:ext cx="0" cy="46094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153309</xdr:colOff>
      <xdr:row>751</xdr:row>
      <xdr:rowOff>100176</xdr:rowOff>
    </xdr:from>
    <xdr:to>
      <xdr:col>37</xdr:col>
      <xdr:colOff>12248</xdr:colOff>
      <xdr:row>751</xdr:row>
      <xdr:rowOff>100176</xdr:rowOff>
    </xdr:to>
    <xdr:cxnSp macro="">
      <xdr:nvCxnSpPr>
        <xdr:cNvPr id="7" name="直線コネクタ 6"/>
        <xdr:cNvCxnSpPr/>
      </xdr:nvCxnSpPr>
      <xdr:spPr bwMode="auto">
        <a:xfrm>
          <a:off x="3553734" y="46124976"/>
          <a:ext cx="3859439"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160523</xdr:colOff>
      <xdr:row>751</xdr:row>
      <xdr:rowOff>103377</xdr:rowOff>
    </xdr:from>
    <xdr:to>
      <xdr:col>17</xdr:col>
      <xdr:colOff>160523</xdr:colOff>
      <xdr:row>753</xdr:row>
      <xdr:rowOff>187189</xdr:rowOff>
    </xdr:to>
    <xdr:cxnSp macro="">
      <xdr:nvCxnSpPr>
        <xdr:cNvPr id="8" name="直線矢印コネクタ 7"/>
        <xdr:cNvCxnSpPr/>
      </xdr:nvCxnSpPr>
      <xdr:spPr bwMode="auto">
        <a:xfrm>
          <a:off x="3560948" y="46128177"/>
          <a:ext cx="0" cy="78866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17679</xdr:colOff>
      <xdr:row>751</xdr:row>
      <xdr:rowOff>106540</xdr:rowOff>
    </xdr:from>
    <xdr:to>
      <xdr:col>37</xdr:col>
      <xdr:colOff>17679</xdr:colOff>
      <xdr:row>753</xdr:row>
      <xdr:rowOff>122836</xdr:rowOff>
    </xdr:to>
    <xdr:cxnSp macro="">
      <xdr:nvCxnSpPr>
        <xdr:cNvPr id="9" name="直線矢印コネクタ 8"/>
        <xdr:cNvCxnSpPr/>
      </xdr:nvCxnSpPr>
      <xdr:spPr bwMode="auto">
        <a:xfrm>
          <a:off x="7418604" y="46131340"/>
          <a:ext cx="0" cy="721146"/>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195911</xdr:colOff>
      <xdr:row>753</xdr:row>
      <xdr:rowOff>318830</xdr:rowOff>
    </xdr:from>
    <xdr:to>
      <xdr:col>24</xdr:col>
      <xdr:colOff>47674</xdr:colOff>
      <xdr:row>754</xdr:row>
      <xdr:rowOff>236765</xdr:rowOff>
    </xdr:to>
    <xdr:sp macro="" textlink="">
      <xdr:nvSpPr>
        <xdr:cNvPr id="10" name="正方形/長方形 9"/>
        <xdr:cNvSpPr/>
      </xdr:nvSpPr>
      <xdr:spPr bwMode="auto">
        <a:xfrm>
          <a:off x="2196161" y="47048480"/>
          <a:ext cx="2652113" cy="27036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随意契約（企画競争）</a:t>
          </a:r>
          <a:r>
            <a:rPr kumimoji="1" lang="en-US" altLang="ja-JP" sz="1400">
              <a:solidFill>
                <a:sysClr val="windowText" lastClr="000000"/>
              </a:solidFill>
              <a:latin typeface="ＭＳ ゴシック" pitchFamily="49" charset="-128"/>
              <a:ea typeface="ＭＳ ゴシック" pitchFamily="49" charset="-128"/>
            </a:rPr>
            <a:t>】</a:t>
          </a:r>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twoCellAnchor>
    <xdr:from>
      <xdr:col>15</xdr:col>
      <xdr:colOff>18145</xdr:colOff>
      <xdr:row>744</xdr:row>
      <xdr:rowOff>170108</xdr:rowOff>
    </xdr:from>
    <xdr:to>
      <xdr:col>39</xdr:col>
      <xdr:colOff>91756</xdr:colOff>
      <xdr:row>749</xdr:row>
      <xdr:rowOff>258872</xdr:rowOff>
    </xdr:to>
    <xdr:sp macro="" textlink="">
      <xdr:nvSpPr>
        <xdr:cNvPr id="11" name="大かっこ 10"/>
        <xdr:cNvSpPr/>
      </xdr:nvSpPr>
      <xdr:spPr bwMode="auto">
        <a:xfrm>
          <a:off x="3018520" y="43727933"/>
          <a:ext cx="4874211" cy="18508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36000" bIns="36000" rtlCol="0" anchor="ctr"/>
        <a:lstStyle/>
        <a:p>
          <a:r>
            <a:rPr lang="ja-JP" altLang="en-US" sz="1400" baseline="0" smtClean="0">
              <a:solidFill>
                <a:schemeClr val="tx1"/>
              </a:solidFill>
              <a:latin typeface="ＭＳ ゴシック" pitchFamily="49" charset="-128"/>
              <a:ea typeface="ＭＳ ゴシック" pitchFamily="49" charset="-128"/>
              <a:cs typeface="+mn-cs"/>
            </a:rPr>
            <a:t>社会経済活動を支える基幹的かつ必須の交通機関である鉄道について、更なる利便性の向上と効率化を目的とした整備等に向けた課題を取り上げて、今後の鉄道整備の基本的方向に沿った基礎的な調査を、委託により実施する。</a:t>
          </a:r>
          <a:endParaRPr kumimoji="1" lang="ja-JP" altLang="en-US" sz="1400">
            <a:latin typeface="ＭＳ ゴシック" pitchFamily="49" charset="-128"/>
            <a:ea typeface="ＭＳ ゴシック" pitchFamily="49" charset="-128"/>
          </a:endParaRPr>
        </a:p>
      </xdr:txBody>
    </xdr:sp>
    <xdr:clientData/>
  </xdr:twoCellAnchor>
  <xdr:twoCellAnchor>
    <xdr:from>
      <xdr:col>27</xdr:col>
      <xdr:colOff>198666</xdr:colOff>
      <xdr:row>743</xdr:row>
      <xdr:rowOff>192882</xdr:rowOff>
    </xdr:from>
    <xdr:to>
      <xdr:col>27</xdr:col>
      <xdr:colOff>198666</xdr:colOff>
      <xdr:row>744</xdr:row>
      <xdr:rowOff>310979</xdr:rowOff>
    </xdr:to>
    <xdr:cxnSp macro="">
      <xdr:nvCxnSpPr>
        <xdr:cNvPr id="12" name="直線コネクタ 11"/>
        <xdr:cNvCxnSpPr/>
      </xdr:nvCxnSpPr>
      <xdr:spPr bwMode="auto">
        <a:xfrm>
          <a:off x="5599341" y="43398282"/>
          <a:ext cx="0" cy="47052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123825</xdr:colOff>
      <xdr:row>758</xdr:row>
      <xdr:rowOff>19051</xdr:rowOff>
    </xdr:from>
    <xdr:to>
      <xdr:col>25</xdr:col>
      <xdr:colOff>16327</xdr:colOff>
      <xdr:row>764</xdr:row>
      <xdr:rowOff>304801</xdr:rowOff>
    </xdr:to>
    <xdr:sp macro="" textlink="">
      <xdr:nvSpPr>
        <xdr:cNvPr id="13" name="大かっこ 12"/>
        <xdr:cNvSpPr/>
      </xdr:nvSpPr>
      <xdr:spPr bwMode="auto">
        <a:xfrm>
          <a:off x="1924050" y="48825151"/>
          <a:ext cx="3092902" cy="3048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ctr"/>
        <a:lstStyle/>
        <a:p>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新幹線の整備が既存在来線等の交通ネットワークに与える影響について分析するとともに、新幹線整備に関連した在来線の活用に関する検討を通じ、幹線鉄道ネットワークのあり方の検討に資する基礎資料を作成するための調査を実施した</a:t>
          </a:r>
          <a:r>
            <a:rPr kumimoji="1" lang="ja-JP" altLang="ja-JP" sz="1400">
              <a:solidFill>
                <a:schemeClr val="tx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29</xdr:col>
      <xdr:colOff>190500</xdr:colOff>
      <xdr:row>758</xdr:row>
      <xdr:rowOff>1</xdr:rowOff>
    </xdr:from>
    <xdr:to>
      <xdr:col>45</xdr:col>
      <xdr:colOff>73266</xdr:colOff>
      <xdr:row>764</xdr:row>
      <xdr:rowOff>258535</xdr:rowOff>
    </xdr:to>
    <xdr:sp macro="" textlink="">
      <xdr:nvSpPr>
        <xdr:cNvPr id="14" name="大かっこ 13"/>
        <xdr:cNvSpPr/>
      </xdr:nvSpPr>
      <xdr:spPr bwMode="auto">
        <a:xfrm>
          <a:off x="6109607" y="49298680"/>
          <a:ext cx="3148480" cy="30207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72000" tIns="0" rIns="72000" bIns="0" rtlCol="0" anchor="ctr"/>
        <a:lstStyle/>
        <a:p>
          <a:r>
            <a:rPr kumimoji="1" lang="ja-JP" altLang="en-US" sz="1400">
              <a:solidFill>
                <a:schemeClr val="tx1"/>
              </a:solidFill>
              <a:latin typeface="ＭＳ ゴシック" pitchFamily="49" charset="-128"/>
              <a:ea typeface="ＭＳ ゴシック" pitchFamily="49" charset="-128"/>
            </a:rPr>
            <a:t>単線による新幹線整備の適用性について検討を行うため、過年度の調査結果を踏まえてケーススタディを実施し、地形や沿線の人口規模等の路線の条件を踏まえ、より具体的にコスト縮減効果や整備効果等の整理を実施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115" zoomScaleNormal="75" zoomScaleSheetLayoutView="11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316</v>
      </c>
      <c r="AT2" s="952"/>
      <c r="AU2" s="952"/>
      <c r="AV2" s="42" t="str">
        <f>IF(AW2="", "", "-")</f>
        <v/>
      </c>
      <c r="AW2" s="897"/>
      <c r="AX2" s="897"/>
    </row>
    <row r="3" spans="1:50" ht="21" customHeight="1" thickBot="1" x14ac:dyDescent="0.2">
      <c r="A3" s="853" t="s">
        <v>348</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485</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483</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481</v>
      </c>
      <c r="H5" s="826"/>
      <c r="I5" s="826"/>
      <c r="J5" s="826"/>
      <c r="K5" s="826"/>
      <c r="L5" s="826"/>
      <c r="M5" s="827" t="s">
        <v>65</v>
      </c>
      <c r="N5" s="828"/>
      <c r="O5" s="828"/>
      <c r="P5" s="828"/>
      <c r="Q5" s="828"/>
      <c r="R5" s="829"/>
      <c r="S5" s="830" t="s">
        <v>482</v>
      </c>
      <c r="T5" s="826"/>
      <c r="U5" s="826"/>
      <c r="V5" s="826"/>
      <c r="W5" s="826"/>
      <c r="X5" s="831"/>
      <c r="Y5" s="684" t="s">
        <v>3</v>
      </c>
      <c r="Z5" s="532"/>
      <c r="AA5" s="532"/>
      <c r="AB5" s="532"/>
      <c r="AC5" s="532"/>
      <c r="AD5" s="533"/>
      <c r="AE5" s="685" t="s">
        <v>484</v>
      </c>
      <c r="AF5" s="685"/>
      <c r="AG5" s="685"/>
      <c r="AH5" s="685"/>
      <c r="AI5" s="685"/>
      <c r="AJ5" s="685"/>
      <c r="AK5" s="685"/>
      <c r="AL5" s="685"/>
      <c r="AM5" s="685"/>
      <c r="AN5" s="685"/>
      <c r="AO5" s="685"/>
      <c r="AP5" s="686"/>
      <c r="AQ5" s="687" t="s">
        <v>552</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486</v>
      </c>
      <c r="H7" s="488"/>
      <c r="I7" s="488"/>
      <c r="J7" s="488"/>
      <c r="K7" s="488"/>
      <c r="L7" s="488"/>
      <c r="M7" s="488"/>
      <c r="N7" s="488"/>
      <c r="O7" s="488"/>
      <c r="P7" s="488"/>
      <c r="Q7" s="488"/>
      <c r="R7" s="488"/>
      <c r="S7" s="488"/>
      <c r="T7" s="488"/>
      <c r="U7" s="488"/>
      <c r="V7" s="488"/>
      <c r="W7" s="488"/>
      <c r="X7" s="489"/>
      <c r="Y7" s="908" t="s">
        <v>312</v>
      </c>
      <c r="Z7" s="432"/>
      <c r="AA7" s="432"/>
      <c r="AB7" s="432"/>
      <c r="AC7" s="432"/>
      <c r="AD7" s="909"/>
      <c r="AE7" s="898" t="s">
        <v>486</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488</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489</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280</v>
      </c>
      <c r="Q13" s="644"/>
      <c r="R13" s="644"/>
      <c r="S13" s="644"/>
      <c r="T13" s="644"/>
      <c r="U13" s="644"/>
      <c r="V13" s="645"/>
      <c r="W13" s="643">
        <v>280</v>
      </c>
      <c r="X13" s="644"/>
      <c r="Y13" s="644"/>
      <c r="Z13" s="644"/>
      <c r="AA13" s="644"/>
      <c r="AB13" s="644"/>
      <c r="AC13" s="645"/>
      <c r="AD13" s="643">
        <v>295</v>
      </c>
      <c r="AE13" s="644"/>
      <c r="AF13" s="644"/>
      <c r="AG13" s="644"/>
      <c r="AH13" s="644"/>
      <c r="AI13" s="644"/>
      <c r="AJ13" s="645"/>
      <c r="AK13" s="643">
        <v>276</v>
      </c>
      <c r="AL13" s="644"/>
      <c r="AM13" s="644"/>
      <c r="AN13" s="644"/>
      <c r="AO13" s="644"/>
      <c r="AP13" s="644"/>
      <c r="AQ13" s="645"/>
      <c r="AR13" s="905"/>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486</v>
      </c>
      <c r="Q14" s="644"/>
      <c r="R14" s="644"/>
      <c r="S14" s="644"/>
      <c r="T14" s="644"/>
      <c r="U14" s="644"/>
      <c r="V14" s="645"/>
      <c r="W14" s="643" t="s">
        <v>486</v>
      </c>
      <c r="X14" s="644"/>
      <c r="Y14" s="644"/>
      <c r="Z14" s="644"/>
      <c r="AA14" s="644"/>
      <c r="AB14" s="644"/>
      <c r="AC14" s="645"/>
      <c r="AD14" s="643"/>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486</v>
      </c>
      <c r="Q15" s="644"/>
      <c r="R15" s="644"/>
      <c r="S15" s="644"/>
      <c r="T15" s="644"/>
      <c r="U15" s="644"/>
      <c r="V15" s="645"/>
      <c r="W15" s="643" t="s">
        <v>486</v>
      </c>
      <c r="X15" s="644"/>
      <c r="Y15" s="644"/>
      <c r="Z15" s="644"/>
      <c r="AA15" s="644"/>
      <c r="AB15" s="644"/>
      <c r="AC15" s="645"/>
      <c r="AD15" s="643"/>
      <c r="AE15" s="644"/>
      <c r="AF15" s="644"/>
      <c r="AG15" s="644"/>
      <c r="AH15" s="644"/>
      <c r="AI15" s="644"/>
      <c r="AJ15" s="645"/>
      <c r="AK15" s="643"/>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486</v>
      </c>
      <c r="Q16" s="644"/>
      <c r="R16" s="644"/>
      <c r="S16" s="644"/>
      <c r="T16" s="644"/>
      <c r="U16" s="644"/>
      <c r="V16" s="645"/>
      <c r="W16" s="643" t="s">
        <v>486</v>
      </c>
      <c r="X16" s="644"/>
      <c r="Y16" s="644"/>
      <c r="Z16" s="644"/>
      <c r="AA16" s="644"/>
      <c r="AB16" s="644"/>
      <c r="AC16" s="645"/>
      <c r="AD16" s="643"/>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486</v>
      </c>
      <c r="Q17" s="644"/>
      <c r="R17" s="644"/>
      <c r="S17" s="644"/>
      <c r="T17" s="644"/>
      <c r="U17" s="644"/>
      <c r="V17" s="645"/>
      <c r="W17" s="643" t="s">
        <v>486</v>
      </c>
      <c r="X17" s="644"/>
      <c r="Y17" s="644"/>
      <c r="Z17" s="644"/>
      <c r="AA17" s="644"/>
      <c r="AB17" s="644"/>
      <c r="AC17" s="645"/>
      <c r="AD17" s="643"/>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280</v>
      </c>
      <c r="Q18" s="865"/>
      <c r="R18" s="865"/>
      <c r="S18" s="865"/>
      <c r="T18" s="865"/>
      <c r="U18" s="865"/>
      <c r="V18" s="866"/>
      <c r="W18" s="864">
        <f>SUM(W13:AC17)</f>
        <v>280</v>
      </c>
      <c r="X18" s="865"/>
      <c r="Y18" s="865"/>
      <c r="Z18" s="865"/>
      <c r="AA18" s="865"/>
      <c r="AB18" s="865"/>
      <c r="AC18" s="866"/>
      <c r="AD18" s="864">
        <f>SUM(AD13:AJ17)</f>
        <v>295</v>
      </c>
      <c r="AE18" s="865"/>
      <c r="AF18" s="865"/>
      <c r="AG18" s="865"/>
      <c r="AH18" s="865"/>
      <c r="AI18" s="865"/>
      <c r="AJ18" s="866"/>
      <c r="AK18" s="864">
        <f>SUM(AK13:AQ17)</f>
        <v>276</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277</v>
      </c>
      <c r="Q19" s="644"/>
      <c r="R19" s="644"/>
      <c r="S19" s="644"/>
      <c r="T19" s="644"/>
      <c r="U19" s="644"/>
      <c r="V19" s="645"/>
      <c r="W19" s="643">
        <v>261</v>
      </c>
      <c r="X19" s="644"/>
      <c r="Y19" s="644"/>
      <c r="Z19" s="644"/>
      <c r="AA19" s="644"/>
      <c r="AB19" s="644"/>
      <c r="AC19" s="645"/>
      <c r="AD19" s="643">
        <v>278</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f>IF(P18=0, "-", SUM(P19)/P18)</f>
        <v>0.98928571428571432</v>
      </c>
      <c r="Q20" s="302"/>
      <c r="R20" s="302"/>
      <c r="S20" s="302"/>
      <c r="T20" s="302"/>
      <c r="U20" s="302"/>
      <c r="V20" s="302"/>
      <c r="W20" s="302">
        <f t="shared" ref="W20" si="0">IF(W18=0, "-", SUM(W19)/W18)</f>
        <v>0.93214285714285716</v>
      </c>
      <c r="X20" s="302"/>
      <c r="Y20" s="302"/>
      <c r="Z20" s="302"/>
      <c r="AA20" s="302"/>
      <c r="AB20" s="302"/>
      <c r="AC20" s="302"/>
      <c r="AD20" s="302">
        <f t="shared" ref="AD20" si="1">IF(AD18=0, "-", SUM(AD19)/AD18)</f>
        <v>0.94237288135593222</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f>IF(P19=0, "-", SUM(P19)/SUM(P13,P14))</f>
        <v>0.98928571428571432</v>
      </c>
      <c r="Q21" s="302"/>
      <c r="R21" s="302"/>
      <c r="S21" s="302"/>
      <c r="T21" s="302"/>
      <c r="U21" s="302"/>
      <c r="V21" s="302"/>
      <c r="W21" s="302">
        <f t="shared" ref="W21" si="2">IF(W19=0, "-", SUM(W19)/SUM(W13,W14))</f>
        <v>0.93214285714285716</v>
      </c>
      <c r="X21" s="302"/>
      <c r="Y21" s="302"/>
      <c r="Z21" s="302"/>
      <c r="AA21" s="302"/>
      <c r="AB21" s="302"/>
      <c r="AC21" s="302"/>
      <c r="AD21" s="302">
        <f t="shared" ref="AD21" si="3">IF(AD19=0, "-", SUM(AD19)/SUM(AD13,AD14))</f>
        <v>0.94237288135593222</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351</v>
      </c>
      <c r="B22" s="933"/>
      <c r="C22" s="933"/>
      <c r="D22" s="933"/>
      <c r="E22" s="933"/>
      <c r="F22" s="934"/>
      <c r="G22" s="970" t="s">
        <v>258</v>
      </c>
      <c r="H22" s="206"/>
      <c r="I22" s="206"/>
      <c r="J22" s="206"/>
      <c r="K22" s="206"/>
      <c r="L22" s="206"/>
      <c r="M22" s="206"/>
      <c r="N22" s="206"/>
      <c r="O22" s="207"/>
      <c r="P22" s="921" t="s">
        <v>352</v>
      </c>
      <c r="Q22" s="206"/>
      <c r="R22" s="206"/>
      <c r="S22" s="206"/>
      <c r="T22" s="206"/>
      <c r="U22" s="206"/>
      <c r="V22" s="207"/>
      <c r="W22" s="921" t="s">
        <v>353</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543</v>
      </c>
      <c r="H23" s="972"/>
      <c r="I23" s="972"/>
      <c r="J23" s="972"/>
      <c r="K23" s="972"/>
      <c r="L23" s="972"/>
      <c r="M23" s="972"/>
      <c r="N23" s="972"/>
      <c r="O23" s="973"/>
      <c r="P23" s="905">
        <v>266</v>
      </c>
      <c r="Q23" s="906"/>
      <c r="R23" s="906"/>
      <c r="S23" s="906"/>
      <c r="T23" s="906"/>
      <c r="U23" s="906"/>
      <c r="V23" s="922"/>
      <c r="W23" s="905"/>
      <c r="X23" s="906"/>
      <c r="Y23" s="906"/>
      <c r="Z23" s="906"/>
      <c r="AA23" s="906"/>
      <c r="AB23" s="906"/>
      <c r="AC23" s="922"/>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t="s">
        <v>544</v>
      </c>
      <c r="H24" s="924"/>
      <c r="I24" s="924"/>
      <c r="J24" s="924"/>
      <c r="K24" s="924"/>
      <c r="L24" s="924"/>
      <c r="M24" s="924"/>
      <c r="N24" s="924"/>
      <c r="O24" s="925"/>
      <c r="P24" s="643">
        <v>10</v>
      </c>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t="s">
        <v>545</v>
      </c>
      <c r="H25" s="924"/>
      <c r="I25" s="924"/>
      <c r="J25" s="924"/>
      <c r="K25" s="924"/>
      <c r="L25" s="924"/>
      <c r="M25" s="924"/>
      <c r="N25" s="924"/>
      <c r="O25" s="925"/>
      <c r="P25" s="643">
        <v>0.1</v>
      </c>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x14ac:dyDescent="0.15">
      <c r="A28" s="935"/>
      <c r="B28" s="936"/>
      <c r="C28" s="936"/>
      <c r="D28" s="936"/>
      <c r="E28" s="936"/>
      <c r="F28" s="937"/>
      <c r="G28" s="926" t="s">
        <v>262</v>
      </c>
      <c r="H28" s="927"/>
      <c r="I28" s="927"/>
      <c r="J28" s="927"/>
      <c r="K28" s="927"/>
      <c r="L28" s="927"/>
      <c r="M28" s="927"/>
      <c r="N28" s="927"/>
      <c r="O28" s="928"/>
      <c r="P28" s="864">
        <f>P29-SUM(P23:P27)</f>
        <v>-0.10000000000002274</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f>AK13</f>
        <v>276</v>
      </c>
      <c r="Q29" s="644"/>
      <c r="R29" s="644"/>
      <c r="S29" s="644"/>
      <c r="T29" s="644"/>
      <c r="U29" s="644"/>
      <c r="V29" s="645"/>
      <c r="W29" s="953">
        <f>AR13</f>
        <v>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315</v>
      </c>
      <c r="AF30" s="845"/>
      <c r="AG30" s="845"/>
      <c r="AH30" s="846"/>
      <c r="AI30" s="844" t="s">
        <v>337</v>
      </c>
      <c r="AJ30" s="845"/>
      <c r="AK30" s="845"/>
      <c r="AL30" s="846"/>
      <c r="AM30" s="901" t="s">
        <v>342</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c r="AR31" s="185"/>
      <c r="AS31" s="118" t="s">
        <v>188</v>
      </c>
      <c r="AT31" s="119"/>
      <c r="AU31" s="184">
        <v>2</v>
      </c>
      <c r="AV31" s="184"/>
      <c r="AW31" s="384" t="s">
        <v>177</v>
      </c>
      <c r="AX31" s="385"/>
    </row>
    <row r="32" spans="1:50" ht="23.25" customHeight="1" x14ac:dyDescent="0.15">
      <c r="A32" s="389"/>
      <c r="B32" s="387"/>
      <c r="C32" s="387"/>
      <c r="D32" s="387"/>
      <c r="E32" s="387"/>
      <c r="F32" s="388"/>
      <c r="G32" s="550" t="s">
        <v>548</v>
      </c>
      <c r="H32" s="551"/>
      <c r="I32" s="551"/>
      <c r="J32" s="551"/>
      <c r="K32" s="551"/>
      <c r="L32" s="551"/>
      <c r="M32" s="551"/>
      <c r="N32" s="551"/>
      <c r="O32" s="552"/>
      <c r="P32" s="90" t="s">
        <v>490</v>
      </c>
      <c r="Q32" s="90"/>
      <c r="R32" s="90"/>
      <c r="S32" s="90"/>
      <c r="T32" s="90"/>
      <c r="U32" s="90"/>
      <c r="V32" s="90"/>
      <c r="W32" s="90"/>
      <c r="X32" s="91"/>
      <c r="Y32" s="460" t="s">
        <v>12</v>
      </c>
      <c r="Z32" s="520"/>
      <c r="AA32" s="521"/>
      <c r="AB32" s="450" t="s">
        <v>492</v>
      </c>
      <c r="AC32" s="450"/>
      <c r="AD32" s="450"/>
      <c r="AE32" s="202">
        <v>5</v>
      </c>
      <c r="AF32" s="203"/>
      <c r="AG32" s="203"/>
      <c r="AH32" s="203"/>
      <c r="AI32" s="202">
        <v>6</v>
      </c>
      <c r="AJ32" s="203"/>
      <c r="AK32" s="203"/>
      <c r="AL32" s="203"/>
      <c r="AM32" s="202">
        <v>8</v>
      </c>
      <c r="AN32" s="203"/>
      <c r="AO32" s="203"/>
      <c r="AP32" s="203"/>
      <c r="AQ32" s="326"/>
      <c r="AR32" s="192"/>
      <c r="AS32" s="192"/>
      <c r="AT32" s="327"/>
      <c r="AU32" s="203"/>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492</v>
      </c>
      <c r="AC33" s="512"/>
      <c r="AD33" s="512"/>
      <c r="AE33" s="202">
        <v>5</v>
      </c>
      <c r="AF33" s="203"/>
      <c r="AG33" s="203"/>
      <c r="AH33" s="203"/>
      <c r="AI33" s="202">
        <v>6</v>
      </c>
      <c r="AJ33" s="203"/>
      <c r="AK33" s="203"/>
      <c r="AL33" s="203"/>
      <c r="AM33" s="202">
        <v>8</v>
      </c>
      <c r="AN33" s="203"/>
      <c r="AO33" s="203"/>
      <c r="AP33" s="203"/>
      <c r="AQ33" s="326"/>
      <c r="AR33" s="192"/>
      <c r="AS33" s="192"/>
      <c r="AT33" s="327"/>
      <c r="AU33" s="203">
        <v>10</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100</v>
      </c>
      <c r="AF34" s="203"/>
      <c r="AG34" s="203"/>
      <c r="AH34" s="203"/>
      <c r="AI34" s="202">
        <v>100</v>
      </c>
      <c r="AJ34" s="203"/>
      <c r="AK34" s="203"/>
      <c r="AL34" s="203"/>
      <c r="AM34" s="202">
        <v>100</v>
      </c>
      <c r="AN34" s="203"/>
      <c r="AO34" s="203"/>
      <c r="AP34" s="203"/>
      <c r="AQ34" s="326"/>
      <c r="AR34" s="192"/>
      <c r="AS34" s="192"/>
      <c r="AT34" s="327"/>
      <c r="AU34" s="203"/>
      <c r="AV34" s="203"/>
      <c r="AW34" s="203"/>
      <c r="AX34" s="205"/>
    </row>
    <row r="35" spans="1:50" ht="23.25" customHeight="1" x14ac:dyDescent="0.15">
      <c r="A35" s="210" t="s">
        <v>303</v>
      </c>
      <c r="B35" s="211"/>
      <c r="C35" s="211"/>
      <c r="D35" s="211"/>
      <c r="E35" s="211"/>
      <c r="F35" s="212"/>
      <c r="G35" s="216" t="s">
        <v>491</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293</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292</v>
      </c>
      <c r="X70" s="295"/>
      <c r="Y70" s="254" t="s">
        <v>12</v>
      </c>
      <c r="Z70" s="254"/>
      <c r="AA70" s="255"/>
      <c r="AB70" s="256" t="s">
        <v>293</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306</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23.25" customHeight="1" x14ac:dyDescent="0.15">
      <c r="A101" s="411"/>
      <c r="B101" s="412"/>
      <c r="C101" s="412"/>
      <c r="D101" s="412"/>
      <c r="E101" s="412"/>
      <c r="F101" s="413"/>
      <c r="G101" s="90" t="s">
        <v>493</v>
      </c>
      <c r="H101" s="90"/>
      <c r="I101" s="90"/>
      <c r="J101" s="90"/>
      <c r="K101" s="90"/>
      <c r="L101" s="90"/>
      <c r="M101" s="90"/>
      <c r="N101" s="90"/>
      <c r="O101" s="90"/>
      <c r="P101" s="90"/>
      <c r="Q101" s="90"/>
      <c r="R101" s="90"/>
      <c r="S101" s="90"/>
      <c r="T101" s="90"/>
      <c r="U101" s="90"/>
      <c r="V101" s="90"/>
      <c r="W101" s="90"/>
      <c r="X101" s="91"/>
      <c r="Y101" s="531" t="s">
        <v>54</v>
      </c>
      <c r="Z101" s="532"/>
      <c r="AA101" s="533"/>
      <c r="AB101" s="450" t="s">
        <v>492</v>
      </c>
      <c r="AC101" s="450"/>
      <c r="AD101" s="450"/>
      <c r="AE101" s="202">
        <v>13</v>
      </c>
      <c r="AF101" s="203"/>
      <c r="AG101" s="203"/>
      <c r="AH101" s="204"/>
      <c r="AI101" s="202">
        <v>14</v>
      </c>
      <c r="AJ101" s="203"/>
      <c r="AK101" s="203"/>
      <c r="AL101" s="204"/>
      <c r="AM101" s="202">
        <v>9</v>
      </c>
      <c r="AN101" s="203"/>
      <c r="AO101" s="203"/>
      <c r="AP101" s="204"/>
      <c r="AQ101" s="202"/>
      <c r="AR101" s="203"/>
      <c r="AS101" s="203"/>
      <c r="AT101" s="204"/>
      <c r="AU101" s="202"/>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492</v>
      </c>
      <c r="AC102" s="450"/>
      <c r="AD102" s="450"/>
      <c r="AE102" s="407">
        <v>10</v>
      </c>
      <c r="AF102" s="407"/>
      <c r="AG102" s="407"/>
      <c r="AH102" s="407"/>
      <c r="AI102" s="407">
        <v>6</v>
      </c>
      <c r="AJ102" s="407"/>
      <c r="AK102" s="407"/>
      <c r="AL102" s="407"/>
      <c r="AM102" s="407">
        <v>6</v>
      </c>
      <c r="AN102" s="407"/>
      <c r="AO102" s="407"/>
      <c r="AP102" s="407"/>
      <c r="AQ102" s="257">
        <v>6</v>
      </c>
      <c r="AR102" s="258"/>
      <c r="AS102" s="258"/>
      <c r="AT102" s="303"/>
      <c r="AU102" s="257"/>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315</v>
      </c>
      <c r="AF115" s="405"/>
      <c r="AG115" s="405"/>
      <c r="AH115" s="406"/>
      <c r="AI115" s="404" t="s">
        <v>313</v>
      </c>
      <c r="AJ115" s="405"/>
      <c r="AK115" s="405"/>
      <c r="AL115" s="406"/>
      <c r="AM115" s="404" t="s">
        <v>342</v>
      </c>
      <c r="AN115" s="405"/>
      <c r="AO115" s="405"/>
      <c r="AP115" s="406"/>
      <c r="AQ115" s="577" t="s">
        <v>357</v>
      </c>
      <c r="AR115" s="578"/>
      <c r="AS115" s="578"/>
      <c r="AT115" s="578"/>
      <c r="AU115" s="578"/>
      <c r="AV115" s="578"/>
      <c r="AW115" s="578"/>
      <c r="AX115" s="579"/>
    </row>
    <row r="116" spans="1:50" ht="23.25" customHeight="1" x14ac:dyDescent="0.15">
      <c r="A116" s="428"/>
      <c r="B116" s="429"/>
      <c r="C116" s="429"/>
      <c r="D116" s="429"/>
      <c r="E116" s="429"/>
      <c r="F116" s="430"/>
      <c r="G116" s="379" t="s">
        <v>498</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496</v>
      </c>
      <c r="AC116" s="452"/>
      <c r="AD116" s="453"/>
      <c r="AE116" s="407">
        <v>21</v>
      </c>
      <c r="AF116" s="407"/>
      <c r="AG116" s="407"/>
      <c r="AH116" s="407"/>
      <c r="AI116" s="407">
        <v>18</v>
      </c>
      <c r="AJ116" s="407"/>
      <c r="AK116" s="407"/>
      <c r="AL116" s="407"/>
      <c r="AM116" s="407">
        <v>30</v>
      </c>
      <c r="AN116" s="407"/>
      <c r="AO116" s="407"/>
      <c r="AP116" s="407"/>
      <c r="AQ116" s="202">
        <v>46</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497</v>
      </c>
      <c r="AC117" s="462"/>
      <c r="AD117" s="463"/>
      <c r="AE117" s="540" t="s">
        <v>494</v>
      </c>
      <c r="AF117" s="540"/>
      <c r="AG117" s="540"/>
      <c r="AH117" s="540"/>
      <c r="AI117" s="540" t="s">
        <v>495</v>
      </c>
      <c r="AJ117" s="540"/>
      <c r="AK117" s="540"/>
      <c r="AL117" s="540"/>
      <c r="AM117" s="540" t="s">
        <v>546</v>
      </c>
      <c r="AN117" s="540"/>
      <c r="AO117" s="540"/>
      <c r="AP117" s="540"/>
      <c r="AQ117" s="540" t="s">
        <v>549</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315</v>
      </c>
      <c r="AF118" s="405"/>
      <c r="AG118" s="405"/>
      <c r="AH118" s="406"/>
      <c r="AI118" s="404" t="s">
        <v>313</v>
      </c>
      <c r="AJ118" s="405"/>
      <c r="AK118" s="405"/>
      <c r="AL118" s="406"/>
      <c r="AM118" s="404" t="s">
        <v>342</v>
      </c>
      <c r="AN118" s="405"/>
      <c r="AO118" s="405"/>
      <c r="AP118" s="406"/>
      <c r="AQ118" s="577" t="s">
        <v>357</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315</v>
      </c>
      <c r="AF121" s="405"/>
      <c r="AG121" s="405"/>
      <c r="AH121" s="406"/>
      <c r="AI121" s="404" t="s">
        <v>313</v>
      </c>
      <c r="AJ121" s="405"/>
      <c r="AK121" s="405"/>
      <c r="AL121" s="406"/>
      <c r="AM121" s="404" t="s">
        <v>342</v>
      </c>
      <c r="AN121" s="405"/>
      <c r="AO121" s="405"/>
      <c r="AP121" s="406"/>
      <c r="AQ121" s="577" t="s">
        <v>357</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315</v>
      </c>
      <c r="AF124" s="405"/>
      <c r="AG124" s="405"/>
      <c r="AH124" s="406"/>
      <c r="AI124" s="404" t="s">
        <v>313</v>
      </c>
      <c r="AJ124" s="405"/>
      <c r="AK124" s="405"/>
      <c r="AL124" s="406"/>
      <c r="AM124" s="404" t="s">
        <v>342</v>
      </c>
      <c r="AN124" s="405"/>
      <c r="AO124" s="405"/>
      <c r="AP124" s="406"/>
      <c r="AQ124" s="577" t="s">
        <v>357</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315</v>
      </c>
      <c r="AF127" s="405"/>
      <c r="AG127" s="405"/>
      <c r="AH127" s="406"/>
      <c r="AI127" s="404" t="s">
        <v>313</v>
      </c>
      <c r="AJ127" s="405"/>
      <c r="AK127" s="405"/>
      <c r="AL127" s="406"/>
      <c r="AM127" s="404" t="s">
        <v>342</v>
      </c>
      <c r="AN127" s="405"/>
      <c r="AO127" s="405"/>
      <c r="AP127" s="406"/>
      <c r="AQ127" s="577" t="s">
        <v>357</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330</v>
      </c>
      <c r="B130" s="170"/>
      <c r="C130" s="169" t="s">
        <v>191</v>
      </c>
      <c r="D130" s="170"/>
      <c r="E130" s="154" t="s">
        <v>220</v>
      </c>
      <c r="F130" s="155"/>
      <c r="G130" s="156" t="s">
        <v>499</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500</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customHeight="1" x14ac:dyDescent="0.15">
      <c r="A134" s="174"/>
      <c r="B134" s="171"/>
      <c r="C134" s="165"/>
      <c r="D134" s="171"/>
      <c r="E134" s="165"/>
      <c r="F134" s="166"/>
      <c r="G134" s="89" t="s">
        <v>486</v>
      </c>
      <c r="H134" s="90"/>
      <c r="I134" s="90"/>
      <c r="J134" s="90"/>
      <c r="K134" s="90"/>
      <c r="L134" s="90"/>
      <c r="M134" s="90"/>
      <c r="N134" s="90"/>
      <c r="O134" s="90"/>
      <c r="P134" s="90"/>
      <c r="Q134" s="90"/>
      <c r="R134" s="90"/>
      <c r="S134" s="90"/>
      <c r="T134" s="90"/>
      <c r="U134" s="90"/>
      <c r="V134" s="90"/>
      <c r="W134" s="90"/>
      <c r="X134" s="91"/>
      <c r="Y134" s="186" t="s">
        <v>202</v>
      </c>
      <c r="Z134" s="187"/>
      <c r="AA134" s="188"/>
      <c r="AB134" s="189" t="s">
        <v>486</v>
      </c>
      <c r="AC134" s="190"/>
      <c r="AD134" s="190"/>
      <c r="AE134" s="191" t="s">
        <v>486</v>
      </c>
      <c r="AF134" s="192"/>
      <c r="AG134" s="192"/>
      <c r="AH134" s="192"/>
      <c r="AI134" s="191" t="s">
        <v>486</v>
      </c>
      <c r="AJ134" s="192"/>
      <c r="AK134" s="192"/>
      <c r="AL134" s="192"/>
      <c r="AM134" s="191" t="s">
        <v>486</v>
      </c>
      <c r="AN134" s="192"/>
      <c r="AO134" s="192"/>
      <c r="AP134" s="192"/>
      <c r="AQ134" s="191" t="s">
        <v>486</v>
      </c>
      <c r="AR134" s="192"/>
      <c r="AS134" s="192"/>
      <c r="AT134" s="192"/>
      <c r="AU134" s="191" t="s">
        <v>486</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486</v>
      </c>
      <c r="AC135" s="198"/>
      <c r="AD135" s="198"/>
      <c r="AE135" s="191" t="s">
        <v>486</v>
      </c>
      <c r="AF135" s="192"/>
      <c r="AG135" s="192"/>
      <c r="AH135" s="192"/>
      <c r="AI135" s="191" t="s">
        <v>486</v>
      </c>
      <c r="AJ135" s="192"/>
      <c r="AK135" s="192"/>
      <c r="AL135" s="192"/>
      <c r="AM135" s="191" t="s">
        <v>486</v>
      </c>
      <c r="AN135" s="192"/>
      <c r="AO135" s="192"/>
      <c r="AP135" s="192"/>
      <c r="AQ135" s="191" t="s">
        <v>486</v>
      </c>
      <c r="AR135" s="192"/>
      <c r="AS135" s="192"/>
      <c r="AT135" s="192"/>
      <c r="AU135" s="191" t="s">
        <v>486</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501</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345</v>
      </c>
      <c r="D430" s="917"/>
      <c r="E430" s="159" t="s">
        <v>323</v>
      </c>
      <c r="F430" s="884"/>
      <c r="G430" s="885" t="s">
        <v>207</v>
      </c>
      <c r="H430" s="108"/>
      <c r="I430" s="108"/>
      <c r="J430" s="886" t="s">
        <v>486</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68.25"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487</v>
      </c>
      <c r="AE702" s="332"/>
      <c r="AF702" s="332"/>
      <c r="AG702" s="371" t="s">
        <v>502</v>
      </c>
      <c r="AH702" s="372"/>
      <c r="AI702" s="372"/>
      <c r="AJ702" s="372"/>
      <c r="AK702" s="372"/>
      <c r="AL702" s="372"/>
      <c r="AM702" s="372"/>
      <c r="AN702" s="372"/>
      <c r="AO702" s="372"/>
      <c r="AP702" s="372"/>
      <c r="AQ702" s="372"/>
      <c r="AR702" s="372"/>
      <c r="AS702" s="372"/>
      <c r="AT702" s="372"/>
      <c r="AU702" s="372"/>
      <c r="AV702" s="372"/>
      <c r="AW702" s="372"/>
      <c r="AX702" s="373"/>
    </row>
    <row r="703" spans="1:50" ht="42"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487</v>
      </c>
      <c r="AE703" s="313"/>
      <c r="AF703" s="313"/>
      <c r="AG703" s="86" t="s">
        <v>503</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487</v>
      </c>
      <c r="AE704" s="769"/>
      <c r="AF704" s="769"/>
      <c r="AG704" s="152" t="s">
        <v>504</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487</v>
      </c>
      <c r="AE705" s="701"/>
      <c r="AF705" s="701"/>
      <c r="AG705" s="110" t="s">
        <v>507</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505</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506</v>
      </c>
      <c r="AE707" s="822"/>
      <c r="AF707" s="822"/>
      <c r="AG707" s="112"/>
      <c r="AH707" s="96"/>
      <c r="AI707" s="96"/>
      <c r="AJ707" s="96"/>
      <c r="AK707" s="96"/>
      <c r="AL707" s="96"/>
      <c r="AM707" s="96"/>
      <c r="AN707" s="96"/>
      <c r="AO707" s="96"/>
      <c r="AP707" s="96"/>
      <c r="AQ707" s="96"/>
      <c r="AR707" s="96"/>
      <c r="AS707" s="96"/>
      <c r="AT707" s="96"/>
      <c r="AU707" s="96"/>
      <c r="AV707" s="96"/>
      <c r="AW707" s="96"/>
      <c r="AX707" s="11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508</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5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487</v>
      </c>
      <c r="AE709" s="313"/>
      <c r="AF709" s="313"/>
      <c r="AG709" s="86" t="s">
        <v>509</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508</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75.7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487</v>
      </c>
      <c r="AE711" s="313"/>
      <c r="AF711" s="313"/>
      <c r="AG711" s="86" t="s">
        <v>510</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508</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508</v>
      </c>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508</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42"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487</v>
      </c>
      <c r="AE715" s="591"/>
      <c r="AF715" s="642"/>
      <c r="AG715" s="728" t="s">
        <v>511</v>
      </c>
      <c r="AH715" s="729"/>
      <c r="AI715" s="729"/>
      <c r="AJ715" s="729"/>
      <c r="AK715" s="729"/>
      <c r="AL715" s="729"/>
      <c r="AM715" s="729"/>
      <c r="AN715" s="729"/>
      <c r="AO715" s="729"/>
      <c r="AP715" s="729"/>
      <c r="AQ715" s="729"/>
      <c r="AR715" s="729"/>
      <c r="AS715" s="729"/>
      <c r="AT715" s="729"/>
      <c r="AU715" s="729"/>
      <c r="AV715" s="729"/>
      <c r="AW715" s="729"/>
      <c r="AX715" s="730"/>
    </row>
    <row r="716" spans="1:50" ht="75.7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487</v>
      </c>
      <c r="AE716" s="613"/>
      <c r="AF716" s="613"/>
      <c r="AG716" s="86" t="s">
        <v>510</v>
      </c>
      <c r="AH716" s="87"/>
      <c r="AI716" s="87"/>
      <c r="AJ716" s="87"/>
      <c r="AK716" s="87"/>
      <c r="AL716" s="87"/>
      <c r="AM716" s="87"/>
      <c r="AN716" s="87"/>
      <c r="AO716" s="87"/>
      <c r="AP716" s="87"/>
      <c r="AQ716" s="87"/>
      <c r="AR716" s="87"/>
      <c r="AS716" s="87"/>
      <c r="AT716" s="87"/>
      <c r="AU716" s="87"/>
      <c r="AV716" s="87"/>
      <c r="AW716" s="87"/>
      <c r="AX716" s="88"/>
    </row>
    <row r="717" spans="1:50" ht="38.25"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487</v>
      </c>
      <c r="AE717" s="313"/>
      <c r="AF717" s="313"/>
      <c r="AG717" s="86" t="s">
        <v>512</v>
      </c>
      <c r="AH717" s="87"/>
      <c r="AI717" s="87"/>
      <c r="AJ717" s="87"/>
      <c r="AK717" s="87"/>
      <c r="AL717" s="87"/>
      <c r="AM717" s="87"/>
      <c r="AN717" s="87"/>
      <c r="AO717" s="87"/>
      <c r="AP717" s="87"/>
      <c r="AQ717" s="87"/>
      <c r="AR717" s="87"/>
      <c r="AS717" s="87"/>
      <c r="AT717" s="87"/>
      <c r="AU717" s="87"/>
      <c r="AV717" s="87"/>
      <c r="AW717" s="87"/>
      <c r="AX717" s="88"/>
    </row>
    <row r="718" spans="1:50" ht="39.75"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487</v>
      </c>
      <c r="AE718" s="313"/>
      <c r="AF718" s="313"/>
      <c r="AG718" s="112" t="s">
        <v>513</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508</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514</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550</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326</v>
      </c>
      <c r="B737" s="195"/>
      <c r="C737" s="195"/>
      <c r="D737" s="196"/>
      <c r="E737" s="975" t="s">
        <v>515</v>
      </c>
      <c r="F737" s="975"/>
      <c r="G737" s="975"/>
      <c r="H737" s="975"/>
      <c r="I737" s="975"/>
      <c r="J737" s="975"/>
      <c r="K737" s="975"/>
      <c r="L737" s="975"/>
      <c r="M737" s="975"/>
      <c r="N737" s="351" t="s">
        <v>321</v>
      </c>
      <c r="O737" s="351"/>
      <c r="P737" s="351"/>
      <c r="Q737" s="351"/>
      <c r="R737" s="975" t="s">
        <v>517</v>
      </c>
      <c r="S737" s="975"/>
      <c r="T737" s="975"/>
      <c r="U737" s="975"/>
      <c r="V737" s="975"/>
      <c r="W737" s="975"/>
      <c r="X737" s="975"/>
      <c r="Y737" s="975"/>
      <c r="Z737" s="975"/>
      <c r="AA737" s="351" t="s">
        <v>320</v>
      </c>
      <c r="AB737" s="351"/>
      <c r="AC737" s="351"/>
      <c r="AD737" s="351"/>
      <c r="AE737" s="975" t="s">
        <v>519</v>
      </c>
      <c r="AF737" s="975"/>
      <c r="AG737" s="975"/>
      <c r="AH737" s="975"/>
      <c r="AI737" s="975"/>
      <c r="AJ737" s="975"/>
      <c r="AK737" s="975"/>
      <c r="AL737" s="975"/>
      <c r="AM737" s="975"/>
      <c r="AN737" s="351" t="s">
        <v>319</v>
      </c>
      <c r="AO737" s="351"/>
      <c r="AP737" s="351"/>
      <c r="AQ737" s="351"/>
      <c r="AR737" s="981" t="s">
        <v>521</v>
      </c>
      <c r="AS737" s="982"/>
      <c r="AT737" s="982"/>
      <c r="AU737" s="982"/>
      <c r="AV737" s="982"/>
      <c r="AW737" s="982"/>
      <c r="AX737" s="983"/>
      <c r="AY737" s="74"/>
      <c r="AZ737" s="74"/>
    </row>
    <row r="738" spans="1:52" ht="24.75" customHeight="1" x14ac:dyDescent="0.15">
      <c r="A738" s="974" t="s">
        <v>318</v>
      </c>
      <c r="B738" s="195"/>
      <c r="C738" s="195"/>
      <c r="D738" s="196"/>
      <c r="E738" s="975" t="s">
        <v>516</v>
      </c>
      <c r="F738" s="975"/>
      <c r="G738" s="975"/>
      <c r="H738" s="975"/>
      <c r="I738" s="975"/>
      <c r="J738" s="975"/>
      <c r="K738" s="975"/>
      <c r="L738" s="975"/>
      <c r="M738" s="975"/>
      <c r="N738" s="351" t="s">
        <v>317</v>
      </c>
      <c r="O738" s="351"/>
      <c r="P738" s="351"/>
      <c r="Q738" s="351"/>
      <c r="R738" s="975" t="s">
        <v>518</v>
      </c>
      <c r="S738" s="975"/>
      <c r="T738" s="975"/>
      <c r="U738" s="975"/>
      <c r="V738" s="975"/>
      <c r="W738" s="975"/>
      <c r="X738" s="975"/>
      <c r="Y738" s="975"/>
      <c r="Z738" s="975"/>
      <c r="AA738" s="351" t="s">
        <v>316</v>
      </c>
      <c r="AB738" s="351"/>
      <c r="AC738" s="351"/>
      <c r="AD738" s="351"/>
      <c r="AE738" s="975" t="s">
        <v>520</v>
      </c>
      <c r="AF738" s="975"/>
      <c r="AG738" s="975"/>
      <c r="AH738" s="975"/>
      <c r="AI738" s="975"/>
      <c r="AJ738" s="975"/>
      <c r="AK738" s="975"/>
      <c r="AL738" s="975"/>
      <c r="AM738" s="975"/>
      <c r="AN738" s="351" t="s">
        <v>315</v>
      </c>
      <c r="AO738" s="351"/>
      <c r="AP738" s="351"/>
      <c r="AQ738" s="351"/>
      <c r="AR738" s="981" t="s">
        <v>522</v>
      </c>
      <c r="AS738" s="982"/>
      <c r="AT738" s="982"/>
      <c r="AU738" s="982"/>
      <c r="AV738" s="982"/>
      <c r="AW738" s="982"/>
      <c r="AX738" s="983"/>
    </row>
    <row r="739" spans="1:52" ht="24.75" customHeight="1" x14ac:dyDescent="0.15">
      <c r="A739" s="974" t="s">
        <v>314</v>
      </c>
      <c r="B739" s="195"/>
      <c r="C739" s="195"/>
      <c r="D739" s="196"/>
      <c r="E739" s="975" t="s">
        <v>523</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338</v>
      </c>
      <c r="B740" s="957"/>
      <c r="C740" s="957"/>
      <c r="D740" s="958"/>
      <c r="E740" s="959" t="s">
        <v>485</v>
      </c>
      <c r="F740" s="960"/>
      <c r="G740" s="960"/>
      <c r="H740" s="78" t="str">
        <f>IF(E740="", "", "(")</f>
        <v>(</v>
      </c>
      <c r="I740" s="960"/>
      <c r="J740" s="960"/>
      <c r="K740" s="78" t="str">
        <f>IF(OR(I740="　", I740=""), "", "-")</f>
        <v/>
      </c>
      <c r="L740" s="961">
        <v>289</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307</v>
      </c>
      <c r="B741" s="601"/>
      <c r="C741" s="601"/>
      <c r="D741" s="601"/>
      <c r="E741" s="601"/>
      <c r="F741" s="602"/>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309</v>
      </c>
      <c r="B780" s="615"/>
      <c r="C780" s="615"/>
      <c r="D780" s="615"/>
      <c r="E780" s="615"/>
      <c r="F780" s="616"/>
      <c r="G780" s="581" t="s">
        <v>527</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525</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t="s">
        <v>524</v>
      </c>
      <c r="H782" s="657"/>
      <c r="I782" s="657"/>
      <c r="J782" s="657"/>
      <c r="K782" s="658"/>
      <c r="L782" s="650" t="s">
        <v>528</v>
      </c>
      <c r="M782" s="651"/>
      <c r="N782" s="651"/>
      <c r="O782" s="651"/>
      <c r="P782" s="651"/>
      <c r="Q782" s="651"/>
      <c r="R782" s="651"/>
      <c r="S782" s="651"/>
      <c r="T782" s="651"/>
      <c r="U782" s="651"/>
      <c r="V782" s="651"/>
      <c r="W782" s="651"/>
      <c r="X782" s="652"/>
      <c r="Y782" s="374">
        <v>30</v>
      </c>
      <c r="Z782" s="375"/>
      <c r="AA782" s="375"/>
      <c r="AB782" s="791"/>
      <c r="AC782" s="656" t="s">
        <v>524</v>
      </c>
      <c r="AD782" s="657"/>
      <c r="AE782" s="657"/>
      <c r="AF782" s="657"/>
      <c r="AG782" s="658"/>
      <c r="AH782" s="650" t="s">
        <v>547</v>
      </c>
      <c r="AI782" s="651"/>
      <c r="AJ782" s="651"/>
      <c r="AK782" s="651"/>
      <c r="AL782" s="651"/>
      <c r="AM782" s="651"/>
      <c r="AN782" s="651"/>
      <c r="AO782" s="651"/>
      <c r="AP782" s="651"/>
      <c r="AQ782" s="651"/>
      <c r="AR782" s="651"/>
      <c r="AS782" s="651"/>
      <c r="AT782" s="652"/>
      <c r="AU782" s="374">
        <v>130</v>
      </c>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t="s">
        <v>524</v>
      </c>
      <c r="AD783" s="593"/>
      <c r="AE783" s="593"/>
      <c r="AF783" s="593"/>
      <c r="AG783" s="594"/>
      <c r="AH783" s="584" t="s">
        <v>526</v>
      </c>
      <c r="AI783" s="585"/>
      <c r="AJ783" s="585"/>
      <c r="AK783" s="585"/>
      <c r="AL783" s="585"/>
      <c r="AM783" s="585"/>
      <c r="AN783" s="585"/>
      <c r="AO783" s="585"/>
      <c r="AP783" s="585"/>
      <c r="AQ783" s="585"/>
      <c r="AR783" s="585"/>
      <c r="AS783" s="585"/>
      <c r="AT783" s="586"/>
      <c r="AU783" s="587">
        <v>25</v>
      </c>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t="s">
        <v>524</v>
      </c>
      <c r="AD784" s="593"/>
      <c r="AE784" s="593"/>
      <c r="AF784" s="593"/>
      <c r="AG784" s="594"/>
      <c r="AH784" s="584" t="s">
        <v>535</v>
      </c>
      <c r="AI784" s="585"/>
      <c r="AJ784" s="585"/>
      <c r="AK784" s="585"/>
      <c r="AL784" s="585"/>
      <c r="AM784" s="585"/>
      <c r="AN784" s="585"/>
      <c r="AO784" s="585"/>
      <c r="AP784" s="585"/>
      <c r="AQ784" s="585"/>
      <c r="AR784" s="585"/>
      <c r="AS784" s="585"/>
      <c r="AT784" s="586"/>
      <c r="AU784" s="587">
        <v>16</v>
      </c>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x14ac:dyDescent="0.15">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30</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171</v>
      </c>
      <c r="AV792" s="818"/>
      <c r="AW792" s="818"/>
      <c r="AX792" s="820"/>
    </row>
    <row r="793" spans="1:50" ht="24.75" hidden="1"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hidden="1"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hidden="1"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hidden="1"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hidden="1"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hidden="1"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hidden="1"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hidden="1"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42.75" customHeight="1" x14ac:dyDescent="0.15">
      <c r="A838" s="362">
        <v>1</v>
      </c>
      <c r="B838" s="362">
        <v>1</v>
      </c>
      <c r="C838" s="347" t="s">
        <v>531</v>
      </c>
      <c r="D838" s="333"/>
      <c r="E838" s="333"/>
      <c r="F838" s="333"/>
      <c r="G838" s="333"/>
      <c r="H838" s="333"/>
      <c r="I838" s="333"/>
      <c r="J838" s="334">
        <v>6011501004185</v>
      </c>
      <c r="K838" s="335"/>
      <c r="L838" s="335"/>
      <c r="M838" s="335"/>
      <c r="N838" s="335"/>
      <c r="O838" s="335"/>
      <c r="P838" s="348" t="s">
        <v>528</v>
      </c>
      <c r="Q838" s="336"/>
      <c r="R838" s="336"/>
      <c r="S838" s="336"/>
      <c r="T838" s="336"/>
      <c r="U838" s="336"/>
      <c r="V838" s="336"/>
      <c r="W838" s="336"/>
      <c r="X838" s="336"/>
      <c r="Y838" s="337">
        <v>30</v>
      </c>
      <c r="Z838" s="338"/>
      <c r="AA838" s="338"/>
      <c r="AB838" s="339"/>
      <c r="AC838" s="349" t="s">
        <v>299</v>
      </c>
      <c r="AD838" s="357"/>
      <c r="AE838" s="357"/>
      <c r="AF838" s="357"/>
      <c r="AG838" s="357"/>
      <c r="AH838" s="358">
        <v>3</v>
      </c>
      <c r="AI838" s="359"/>
      <c r="AJ838" s="359"/>
      <c r="AK838" s="359"/>
      <c r="AL838" s="343" t="s">
        <v>551</v>
      </c>
      <c r="AM838" s="344"/>
      <c r="AN838" s="344"/>
      <c r="AO838" s="345"/>
      <c r="AP838" s="346"/>
      <c r="AQ838" s="346"/>
      <c r="AR838" s="346"/>
      <c r="AS838" s="346"/>
      <c r="AT838" s="346"/>
      <c r="AU838" s="346"/>
      <c r="AV838" s="346"/>
      <c r="AW838" s="346"/>
      <c r="AX838" s="346"/>
    </row>
    <row r="839" spans="1:50" ht="42.75" customHeight="1" x14ac:dyDescent="0.15">
      <c r="A839" s="362">
        <v>2</v>
      </c>
      <c r="B839" s="362">
        <v>1</v>
      </c>
      <c r="C839" s="347" t="s">
        <v>533</v>
      </c>
      <c r="D839" s="333"/>
      <c r="E839" s="333"/>
      <c r="F839" s="333"/>
      <c r="G839" s="333"/>
      <c r="H839" s="333"/>
      <c r="I839" s="333"/>
      <c r="J839" s="334">
        <v>8013401001509</v>
      </c>
      <c r="K839" s="335"/>
      <c r="L839" s="335"/>
      <c r="M839" s="335"/>
      <c r="N839" s="335"/>
      <c r="O839" s="335"/>
      <c r="P839" s="348" t="s">
        <v>532</v>
      </c>
      <c r="Q839" s="336"/>
      <c r="R839" s="336"/>
      <c r="S839" s="336"/>
      <c r="T839" s="336"/>
      <c r="U839" s="336"/>
      <c r="V839" s="336"/>
      <c r="W839" s="336"/>
      <c r="X839" s="336"/>
      <c r="Y839" s="337">
        <v>27</v>
      </c>
      <c r="Z839" s="338"/>
      <c r="AA839" s="338"/>
      <c r="AB839" s="339"/>
      <c r="AC839" s="349" t="s">
        <v>299</v>
      </c>
      <c r="AD839" s="357"/>
      <c r="AE839" s="357"/>
      <c r="AF839" s="357"/>
      <c r="AG839" s="357"/>
      <c r="AH839" s="358">
        <v>1</v>
      </c>
      <c r="AI839" s="359"/>
      <c r="AJ839" s="359"/>
      <c r="AK839" s="359"/>
      <c r="AL839" s="343" t="s">
        <v>486</v>
      </c>
      <c r="AM839" s="344"/>
      <c r="AN839" s="344"/>
      <c r="AO839" s="345"/>
      <c r="AP839" s="346"/>
      <c r="AQ839" s="346"/>
      <c r="AR839" s="346"/>
      <c r="AS839" s="346"/>
      <c r="AT839" s="346"/>
      <c r="AU839" s="346"/>
      <c r="AV839" s="346"/>
      <c r="AW839" s="346"/>
      <c r="AX839" s="346"/>
    </row>
    <row r="840" spans="1:50" ht="42.75" customHeight="1" x14ac:dyDescent="0.15">
      <c r="A840" s="362">
        <v>3</v>
      </c>
      <c r="B840" s="362">
        <v>1</v>
      </c>
      <c r="C840" s="347" t="s">
        <v>541</v>
      </c>
      <c r="D840" s="333"/>
      <c r="E840" s="333"/>
      <c r="F840" s="333"/>
      <c r="G840" s="333"/>
      <c r="H840" s="333"/>
      <c r="I840" s="333"/>
      <c r="J840" s="334">
        <v>6010001030403</v>
      </c>
      <c r="K840" s="335"/>
      <c r="L840" s="335"/>
      <c r="M840" s="335"/>
      <c r="N840" s="335"/>
      <c r="O840" s="335"/>
      <c r="P840" s="348" t="s">
        <v>534</v>
      </c>
      <c r="Q840" s="336"/>
      <c r="R840" s="336"/>
      <c r="S840" s="336"/>
      <c r="T840" s="336"/>
      <c r="U840" s="336"/>
      <c r="V840" s="336"/>
      <c r="W840" s="336"/>
      <c r="X840" s="336"/>
      <c r="Y840" s="337">
        <v>25</v>
      </c>
      <c r="Z840" s="338"/>
      <c r="AA840" s="338"/>
      <c r="AB840" s="339"/>
      <c r="AC840" s="349" t="s">
        <v>299</v>
      </c>
      <c r="AD840" s="357"/>
      <c r="AE840" s="357"/>
      <c r="AF840" s="357"/>
      <c r="AG840" s="357"/>
      <c r="AH840" s="341">
        <v>2</v>
      </c>
      <c r="AI840" s="342"/>
      <c r="AJ840" s="342"/>
      <c r="AK840" s="342"/>
      <c r="AL840" s="343" t="s">
        <v>486</v>
      </c>
      <c r="AM840" s="344"/>
      <c r="AN840" s="344"/>
      <c r="AO840" s="345"/>
      <c r="AP840" s="346"/>
      <c r="AQ840" s="346"/>
      <c r="AR840" s="346"/>
      <c r="AS840" s="346"/>
      <c r="AT840" s="346"/>
      <c r="AU840" s="346"/>
      <c r="AV840" s="346"/>
      <c r="AW840" s="346"/>
      <c r="AX840" s="346"/>
    </row>
    <row r="841" spans="1:50" ht="42.75" customHeight="1" x14ac:dyDescent="0.15">
      <c r="A841" s="362">
        <v>4</v>
      </c>
      <c r="B841" s="362">
        <v>1</v>
      </c>
      <c r="C841" s="347" t="s">
        <v>542</v>
      </c>
      <c r="D841" s="333"/>
      <c r="E841" s="333"/>
      <c r="F841" s="333"/>
      <c r="G841" s="333"/>
      <c r="H841" s="333"/>
      <c r="I841" s="333"/>
      <c r="J841" s="334">
        <v>3010401016070</v>
      </c>
      <c r="K841" s="335"/>
      <c r="L841" s="335"/>
      <c r="M841" s="335"/>
      <c r="N841" s="335"/>
      <c r="O841" s="335"/>
      <c r="P841" s="348" t="s">
        <v>536</v>
      </c>
      <c r="Q841" s="336"/>
      <c r="R841" s="336"/>
      <c r="S841" s="336"/>
      <c r="T841" s="336"/>
      <c r="U841" s="336"/>
      <c r="V841" s="336"/>
      <c r="W841" s="336"/>
      <c r="X841" s="336"/>
      <c r="Y841" s="337">
        <v>11</v>
      </c>
      <c r="Z841" s="338"/>
      <c r="AA841" s="338"/>
      <c r="AB841" s="339"/>
      <c r="AC841" s="349" t="s">
        <v>299</v>
      </c>
      <c r="AD841" s="357"/>
      <c r="AE841" s="357"/>
      <c r="AF841" s="357"/>
      <c r="AG841" s="357"/>
      <c r="AH841" s="341">
        <v>1</v>
      </c>
      <c r="AI841" s="342"/>
      <c r="AJ841" s="342"/>
      <c r="AK841" s="342"/>
      <c r="AL841" s="343" t="s">
        <v>486</v>
      </c>
      <c r="AM841" s="344"/>
      <c r="AN841" s="344"/>
      <c r="AO841" s="345"/>
      <c r="AP841" s="346"/>
      <c r="AQ841" s="346"/>
      <c r="AR841" s="346"/>
      <c r="AS841" s="346"/>
      <c r="AT841" s="346"/>
      <c r="AU841" s="346"/>
      <c r="AV841" s="346"/>
      <c r="AW841" s="346"/>
      <c r="AX841" s="346"/>
    </row>
    <row r="842" spans="1:50" ht="42.75" customHeight="1" x14ac:dyDescent="0.15">
      <c r="A842" s="362">
        <v>5</v>
      </c>
      <c r="B842" s="362">
        <v>1</v>
      </c>
      <c r="C842" s="347" t="s">
        <v>539</v>
      </c>
      <c r="D842" s="333"/>
      <c r="E842" s="333"/>
      <c r="F842" s="333"/>
      <c r="G842" s="333"/>
      <c r="H842" s="333"/>
      <c r="I842" s="333"/>
      <c r="J842" s="334">
        <v>4010001095836</v>
      </c>
      <c r="K842" s="335"/>
      <c r="L842" s="335"/>
      <c r="M842" s="335"/>
      <c r="N842" s="335"/>
      <c r="O842" s="335"/>
      <c r="P842" s="348" t="s">
        <v>537</v>
      </c>
      <c r="Q842" s="336"/>
      <c r="R842" s="336"/>
      <c r="S842" s="336"/>
      <c r="T842" s="336"/>
      <c r="U842" s="336"/>
      <c r="V842" s="336"/>
      <c r="W842" s="336"/>
      <c r="X842" s="336"/>
      <c r="Y842" s="337">
        <v>7</v>
      </c>
      <c r="Z842" s="338"/>
      <c r="AA842" s="338"/>
      <c r="AB842" s="339"/>
      <c r="AC842" s="349" t="s">
        <v>299</v>
      </c>
      <c r="AD842" s="357"/>
      <c r="AE842" s="357"/>
      <c r="AF842" s="357"/>
      <c r="AG842" s="357"/>
      <c r="AH842" s="341">
        <v>3</v>
      </c>
      <c r="AI842" s="342"/>
      <c r="AJ842" s="342"/>
      <c r="AK842" s="342"/>
      <c r="AL842" s="343" t="s">
        <v>486</v>
      </c>
      <c r="AM842" s="344"/>
      <c r="AN842" s="344"/>
      <c r="AO842" s="345"/>
      <c r="AP842" s="346"/>
      <c r="AQ842" s="346"/>
      <c r="AR842" s="346"/>
      <c r="AS842" s="346"/>
      <c r="AT842" s="346"/>
      <c r="AU842" s="346"/>
      <c r="AV842" s="346"/>
      <c r="AW842" s="346"/>
      <c r="AX842" s="346"/>
    </row>
    <row r="843" spans="1:50" ht="42.75" customHeight="1" x14ac:dyDescent="0.15">
      <c r="A843" s="362">
        <v>6</v>
      </c>
      <c r="B843" s="362">
        <v>1</v>
      </c>
      <c r="C843" s="347" t="s">
        <v>540</v>
      </c>
      <c r="D843" s="333"/>
      <c r="E843" s="333"/>
      <c r="F843" s="333"/>
      <c r="G843" s="333"/>
      <c r="H843" s="333"/>
      <c r="I843" s="333"/>
      <c r="J843" s="334">
        <v>9011101011216</v>
      </c>
      <c r="K843" s="335"/>
      <c r="L843" s="335"/>
      <c r="M843" s="335"/>
      <c r="N843" s="335"/>
      <c r="O843" s="335"/>
      <c r="P843" s="348" t="s">
        <v>538</v>
      </c>
      <c r="Q843" s="336"/>
      <c r="R843" s="336"/>
      <c r="S843" s="336"/>
      <c r="T843" s="336"/>
      <c r="U843" s="336"/>
      <c r="V843" s="336"/>
      <c r="W843" s="336"/>
      <c r="X843" s="336"/>
      <c r="Y843" s="337">
        <v>7</v>
      </c>
      <c r="Z843" s="338"/>
      <c r="AA843" s="338"/>
      <c r="AB843" s="339"/>
      <c r="AC843" s="349" t="s">
        <v>299</v>
      </c>
      <c r="AD843" s="357"/>
      <c r="AE843" s="357"/>
      <c r="AF843" s="357"/>
      <c r="AG843" s="357"/>
      <c r="AH843" s="341">
        <v>1</v>
      </c>
      <c r="AI843" s="342"/>
      <c r="AJ843" s="342"/>
      <c r="AK843" s="342"/>
      <c r="AL843" s="343" t="s">
        <v>486</v>
      </c>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9"/>
      <c r="AD844" s="357"/>
      <c r="AE844" s="357"/>
      <c r="AF844" s="357"/>
      <c r="AG844" s="357"/>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41.25" customHeight="1" x14ac:dyDescent="0.15">
      <c r="A871" s="362">
        <v>1</v>
      </c>
      <c r="B871" s="362">
        <v>1</v>
      </c>
      <c r="C871" s="333" t="s">
        <v>529</v>
      </c>
      <c r="D871" s="333"/>
      <c r="E871" s="333"/>
      <c r="F871" s="333"/>
      <c r="G871" s="333"/>
      <c r="H871" s="333"/>
      <c r="I871" s="333"/>
      <c r="J871" s="334">
        <v>4010405010473</v>
      </c>
      <c r="K871" s="335"/>
      <c r="L871" s="335"/>
      <c r="M871" s="335"/>
      <c r="N871" s="335"/>
      <c r="O871" s="335"/>
      <c r="P871" s="348" t="s">
        <v>530</v>
      </c>
      <c r="Q871" s="336"/>
      <c r="R871" s="336"/>
      <c r="S871" s="336"/>
      <c r="T871" s="336"/>
      <c r="U871" s="336"/>
      <c r="V871" s="336"/>
      <c r="W871" s="336"/>
      <c r="X871" s="336"/>
      <c r="Y871" s="337">
        <v>130</v>
      </c>
      <c r="Z871" s="338"/>
      <c r="AA871" s="338"/>
      <c r="AB871" s="339"/>
      <c r="AC871" s="349" t="s">
        <v>299</v>
      </c>
      <c r="AD871" s="357"/>
      <c r="AE871" s="357"/>
      <c r="AF871" s="357"/>
      <c r="AG871" s="357"/>
      <c r="AH871" s="358">
        <v>1</v>
      </c>
      <c r="AI871" s="359"/>
      <c r="AJ871" s="359"/>
      <c r="AK871" s="359"/>
      <c r="AL871" s="343" t="s">
        <v>486</v>
      </c>
      <c r="AM871" s="344"/>
      <c r="AN871" s="344"/>
      <c r="AO871" s="345"/>
      <c r="AP871" s="346"/>
      <c r="AQ871" s="346"/>
      <c r="AR871" s="346"/>
      <c r="AS871" s="346"/>
      <c r="AT871" s="346"/>
      <c r="AU871" s="346"/>
      <c r="AV871" s="346"/>
      <c r="AW871" s="346"/>
      <c r="AX871" s="346"/>
    </row>
    <row r="872" spans="1:50" ht="41.25" customHeight="1" x14ac:dyDescent="0.15">
      <c r="A872" s="362">
        <v>2</v>
      </c>
      <c r="B872" s="362">
        <v>1</v>
      </c>
      <c r="C872" s="333" t="s">
        <v>529</v>
      </c>
      <c r="D872" s="333"/>
      <c r="E872" s="333"/>
      <c r="F872" s="333"/>
      <c r="G872" s="333"/>
      <c r="H872" s="333"/>
      <c r="I872" s="333"/>
      <c r="J872" s="334">
        <v>4010405010473</v>
      </c>
      <c r="K872" s="335"/>
      <c r="L872" s="335"/>
      <c r="M872" s="335"/>
      <c r="N872" s="335"/>
      <c r="O872" s="335"/>
      <c r="P872" s="348" t="s">
        <v>526</v>
      </c>
      <c r="Q872" s="336"/>
      <c r="R872" s="336"/>
      <c r="S872" s="336"/>
      <c r="T872" s="336"/>
      <c r="U872" s="336"/>
      <c r="V872" s="336"/>
      <c r="W872" s="336"/>
      <c r="X872" s="336"/>
      <c r="Y872" s="337">
        <v>25</v>
      </c>
      <c r="Z872" s="338"/>
      <c r="AA872" s="338"/>
      <c r="AB872" s="339"/>
      <c r="AC872" s="349" t="s">
        <v>299</v>
      </c>
      <c r="AD872" s="349"/>
      <c r="AE872" s="349"/>
      <c r="AF872" s="349"/>
      <c r="AG872" s="349"/>
      <c r="AH872" s="358">
        <v>1</v>
      </c>
      <c r="AI872" s="359"/>
      <c r="AJ872" s="359"/>
      <c r="AK872" s="359"/>
      <c r="AL872" s="343" t="s">
        <v>486</v>
      </c>
      <c r="AM872" s="344"/>
      <c r="AN872" s="344"/>
      <c r="AO872" s="345"/>
      <c r="AP872" s="346"/>
      <c r="AQ872" s="346"/>
      <c r="AR872" s="346"/>
      <c r="AS872" s="346"/>
      <c r="AT872" s="346"/>
      <c r="AU872" s="346"/>
      <c r="AV872" s="346"/>
      <c r="AW872" s="346"/>
      <c r="AX872" s="346"/>
    </row>
    <row r="873" spans="1:50" ht="41.25" customHeight="1" x14ac:dyDescent="0.15">
      <c r="A873" s="362">
        <v>3</v>
      </c>
      <c r="B873" s="362">
        <v>1</v>
      </c>
      <c r="C873" s="347" t="s">
        <v>529</v>
      </c>
      <c r="D873" s="333"/>
      <c r="E873" s="333"/>
      <c r="F873" s="333"/>
      <c r="G873" s="333"/>
      <c r="H873" s="333"/>
      <c r="I873" s="333"/>
      <c r="J873" s="334">
        <v>4010405010473</v>
      </c>
      <c r="K873" s="335"/>
      <c r="L873" s="335"/>
      <c r="M873" s="335"/>
      <c r="N873" s="335"/>
      <c r="O873" s="335"/>
      <c r="P873" s="348" t="s">
        <v>535</v>
      </c>
      <c r="Q873" s="336"/>
      <c r="R873" s="336"/>
      <c r="S873" s="336"/>
      <c r="T873" s="336"/>
      <c r="U873" s="336"/>
      <c r="V873" s="336"/>
      <c r="W873" s="336"/>
      <c r="X873" s="336"/>
      <c r="Y873" s="337">
        <v>16</v>
      </c>
      <c r="Z873" s="338"/>
      <c r="AA873" s="338"/>
      <c r="AB873" s="339"/>
      <c r="AC873" s="349" t="s">
        <v>299</v>
      </c>
      <c r="AD873" s="349"/>
      <c r="AE873" s="349"/>
      <c r="AF873" s="349"/>
      <c r="AG873" s="349"/>
      <c r="AH873" s="341">
        <v>1</v>
      </c>
      <c r="AI873" s="342"/>
      <c r="AJ873" s="342"/>
      <c r="AK873" s="342"/>
      <c r="AL873" s="343" t="s">
        <v>486</v>
      </c>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5">
      <formula>IF(RIGHT(TEXT(P14,"0.#"),1)=".",FALSE,TRUE)</formula>
    </cfRule>
    <cfRule type="expression" dxfId="2096" priority="14006">
      <formula>IF(RIGHT(TEXT(P14,"0.#"),1)=".",TRUE,FALSE)</formula>
    </cfRule>
  </conditionalFormatting>
  <conditionalFormatting sqref="AE32">
    <cfRule type="expression" dxfId="2095" priority="13995">
      <formula>IF(RIGHT(TEXT(AE32,"0.#"),1)=".",FALSE,TRUE)</formula>
    </cfRule>
    <cfRule type="expression" dxfId="2094" priority="13996">
      <formula>IF(RIGHT(TEXT(AE32,"0.#"),1)=".",TRUE,FALSE)</formula>
    </cfRule>
  </conditionalFormatting>
  <conditionalFormatting sqref="P18:AX18">
    <cfRule type="expression" dxfId="2093" priority="13881">
      <formula>IF(RIGHT(TEXT(P18,"0.#"),1)=".",FALSE,TRUE)</formula>
    </cfRule>
    <cfRule type="expression" dxfId="2092" priority="13882">
      <formula>IF(RIGHT(TEXT(P18,"0.#"),1)=".",TRUE,FALSE)</formula>
    </cfRule>
  </conditionalFormatting>
  <conditionalFormatting sqref="Y783">
    <cfRule type="expression" dxfId="2091" priority="13877">
      <formula>IF(RIGHT(TEXT(Y783,"0.#"),1)=".",FALSE,TRUE)</formula>
    </cfRule>
    <cfRule type="expression" dxfId="2090" priority="13878">
      <formula>IF(RIGHT(TEXT(Y783,"0.#"),1)=".",TRUE,FALSE)</formula>
    </cfRule>
  </conditionalFormatting>
  <conditionalFormatting sqref="Y792">
    <cfRule type="expression" dxfId="2089" priority="13873">
      <formula>IF(RIGHT(TEXT(Y792,"0.#"),1)=".",FALSE,TRUE)</formula>
    </cfRule>
    <cfRule type="expression" dxfId="2088" priority="13874">
      <formula>IF(RIGHT(TEXT(Y792,"0.#"),1)=".",TRUE,FALSE)</formula>
    </cfRule>
  </conditionalFormatting>
  <conditionalFormatting sqref="Y823:Y830 Y821 Y810:Y817 Y808 Y797:Y804 Y795">
    <cfRule type="expression" dxfId="2087" priority="13655">
      <formula>IF(RIGHT(TEXT(Y795,"0.#"),1)=".",FALSE,TRUE)</formula>
    </cfRule>
    <cfRule type="expression" dxfId="2086" priority="13656">
      <formula>IF(RIGHT(TEXT(Y795,"0.#"),1)=".",TRUE,FALSE)</formula>
    </cfRule>
  </conditionalFormatting>
  <conditionalFormatting sqref="P16:AQ17 P15:AX15 P13:AX13">
    <cfRule type="expression" dxfId="2085" priority="13703">
      <formula>IF(RIGHT(TEXT(P13,"0.#"),1)=".",FALSE,TRUE)</formula>
    </cfRule>
    <cfRule type="expression" dxfId="2084" priority="13704">
      <formula>IF(RIGHT(TEXT(P13,"0.#"),1)=".",TRUE,FALSE)</formula>
    </cfRule>
  </conditionalFormatting>
  <conditionalFormatting sqref="P19:AJ19">
    <cfRule type="expression" dxfId="2083" priority="13701">
      <formula>IF(RIGHT(TEXT(P19,"0.#"),1)=".",FALSE,TRUE)</formula>
    </cfRule>
    <cfRule type="expression" dxfId="2082" priority="13702">
      <formula>IF(RIGHT(TEXT(P19,"0.#"),1)=".",TRUE,FALSE)</formula>
    </cfRule>
  </conditionalFormatting>
  <conditionalFormatting sqref="AE101 AQ101">
    <cfRule type="expression" dxfId="2081" priority="13693">
      <formula>IF(RIGHT(TEXT(AE101,"0.#"),1)=".",FALSE,TRUE)</formula>
    </cfRule>
    <cfRule type="expression" dxfId="2080" priority="13694">
      <formula>IF(RIGHT(TEXT(AE101,"0.#"),1)=".",TRUE,FALSE)</formula>
    </cfRule>
  </conditionalFormatting>
  <conditionalFormatting sqref="Y784:Y791 Y782">
    <cfRule type="expression" dxfId="2079" priority="13679">
      <formula>IF(RIGHT(TEXT(Y782,"0.#"),1)=".",FALSE,TRUE)</formula>
    </cfRule>
    <cfRule type="expression" dxfId="2078" priority="13680">
      <formula>IF(RIGHT(TEXT(Y782,"0.#"),1)=".",TRUE,FALSE)</formula>
    </cfRule>
  </conditionalFormatting>
  <conditionalFormatting sqref="AU783">
    <cfRule type="expression" dxfId="2077" priority="13677">
      <formula>IF(RIGHT(TEXT(AU783,"0.#"),1)=".",FALSE,TRUE)</formula>
    </cfRule>
    <cfRule type="expression" dxfId="2076" priority="13678">
      <formula>IF(RIGHT(TEXT(AU783,"0.#"),1)=".",TRUE,FALSE)</formula>
    </cfRule>
  </conditionalFormatting>
  <conditionalFormatting sqref="AU792">
    <cfRule type="expression" dxfId="2075" priority="13675">
      <formula>IF(RIGHT(TEXT(AU792,"0.#"),1)=".",FALSE,TRUE)</formula>
    </cfRule>
    <cfRule type="expression" dxfId="2074" priority="13676">
      <formula>IF(RIGHT(TEXT(AU792,"0.#"),1)=".",TRUE,FALSE)</formula>
    </cfRule>
  </conditionalFormatting>
  <conditionalFormatting sqref="AU784:AU791 AU782">
    <cfRule type="expression" dxfId="2073" priority="13673">
      <formula>IF(RIGHT(TEXT(AU782,"0.#"),1)=".",FALSE,TRUE)</formula>
    </cfRule>
    <cfRule type="expression" dxfId="2072" priority="13674">
      <formula>IF(RIGHT(TEXT(AU782,"0.#"),1)=".",TRUE,FALSE)</formula>
    </cfRule>
  </conditionalFormatting>
  <conditionalFormatting sqref="Y822 Y809 Y796">
    <cfRule type="expression" dxfId="2071" priority="13659">
      <formula>IF(RIGHT(TEXT(Y796,"0.#"),1)=".",FALSE,TRUE)</formula>
    </cfRule>
    <cfRule type="expression" dxfId="2070" priority="13660">
      <formula>IF(RIGHT(TEXT(Y796,"0.#"),1)=".",TRUE,FALSE)</formula>
    </cfRule>
  </conditionalFormatting>
  <conditionalFormatting sqref="Y831 Y818 Y805">
    <cfRule type="expression" dxfId="2069" priority="13657">
      <formula>IF(RIGHT(TEXT(Y805,"0.#"),1)=".",FALSE,TRUE)</formula>
    </cfRule>
    <cfRule type="expression" dxfId="2068" priority="13658">
      <formula>IF(RIGHT(TEXT(Y805,"0.#"),1)=".",TRUE,FALSE)</formula>
    </cfRule>
  </conditionalFormatting>
  <conditionalFormatting sqref="AU822 AU809 AU796">
    <cfRule type="expression" dxfId="2067" priority="13653">
      <formula>IF(RIGHT(TEXT(AU796,"0.#"),1)=".",FALSE,TRUE)</formula>
    </cfRule>
    <cfRule type="expression" dxfId="2066" priority="13654">
      <formula>IF(RIGHT(TEXT(AU796,"0.#"),1)=".",TRUE,FALSE)</formula>
    </cfRule>
  </conditionalFormatting>
  <conditionalFormatting sqref="AU831 AU818 AU805">
    <cfRule type="expression" dxfId="2065" priority="13651">
      <formula>IF(RIGHT(TEXT(AU805,"0.#"),1)=".",FALSE,TRUE)</formula>
    </cfRule>
    <cfRule type="expression" dxfId="2064" priority="13652">
      <formula>IF(RIGHT(TEXT(AU805,"0.#"),1)=".",TRUE,FALSE)</formula>
    </cfRule>
  </conditionalFormatting>
  <conditionalFormatting sqref="AU823:AU830 AU821 AU810:AU817 AU808 AU797:AU804 AU795">
    <cfRule type="expression" dxfId="2063" priority="13649">
      <formula>IF(RIGHT(TEXT(AU795,"0.#"),1)=".",FALSE,TRUE)</formula>
    </cfRule>
    <cfRule type="expression" dxfId="2062" priority="13650">
      <formula>IF(RIGHT(TEXT(AU795,"0.#"),1)=".",TRUE,FALSE)</formula>
    </cfRule>
  </conditionalFormatting>
  <conditionalFormatting sqref="AM87">
    <cfRule type="expression" dxfId="2061" priority="13303">
      <formula>IF(RIGHT(TEXT(AM87,"0.#"),1)=".",FALSE,TRUE)</formula>
    </cfRule>
    <cfRule type="expression" dxfId="2060" priority="13304">
      <formula>IF(RIGHT(TEXT(AM87,"0.#"),1)=".",TRUE,FALSE)</formula>
    </cfRule>
  </conditionalFormatting>
  <conditionalFormatting sqref="AE55">
    <cfRule type="expression" dxfId="2059" priority="13371">
      <formula>IF(RIGHT(TEXT(AE55,"0.#"),1)=".",FALSE,TRUE)</formula>
    </cfRule>
    <cfRule type="expression" dxfId="2058" priority="13372">
      <formula>IF(RIGHT(TEXT(AE55,"0.#"),1)=".",TRUE,FALSE)</formula>
    </cfRule>
  </conditionalFormatting>
  <conditionalFormatting sqref="AI55">
    <cfRule type="expression" dxfId="2057" priority="13369">
      <formula>IF(RIGHT(TEXT(AI55,"0.#"),1)=".",FALSE,TRUE)</formula>
    </cfRule>
    <cfRule type="expression" dxfId="2056" priority="13370">
      <formula>IF(RIGHT(TEXT(AI55,"0.#"),1)=".",TRUE,FALSE)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0:AO867">
    <cfRule type="expression" dxfId="1799" priority="6627">
      <formula>IF(AND(AL840&gt;=0, RIGHT(TEXT(AL840,"0.#"),1)&lt;&gt;"."),TRUE,FALSE)</formula>
    </cfRule>
    <cfRule type="expression" dxfId="1798" priority="6628">
      <formula>IF(AND(AL840&gt;=0, RIGHT(TEXT(AL840,"0.#"),1)="."),TRUE,FALSE)</formula>
    </cfRule>
    <cfRule type="expression" dxfId="1797" priority="6629">
      <formula>IF(AND(AL840&lt;0, RIGHT(TEXT(AL840,"0.#"),1)&lt;&gt;"."),TRUE,FALSE)</formula>
    </cfRule>
    <cfRule type="expression" dxfId="1796" priority="6630">
      <formula>IF(AND(AL840&lt;0, RIGHT(TEXT(AL840,"0.#"),1)="."),TRUE,FALSE)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0:Y867">
    <cfRule type="expression" dxfId="1725" priority="2955">
      <formula>IF(RIGHT(TEXT(Y840,"0.#"),1)=".",FALSE,TRUE)</formula>
    </cfRule>
    <cfRule type="expression" dxfId="1724" priority="2956">
      <formula>IF(RIGHT(TEXT(Y840,"0.#"),1)=".",TRUE,FALSE)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03:AO1132">
    <cfRule type="expression" dxfId="1695" priority="2861">
      <formula>IF(AND(AL1103&gt;=0, RIGHT(TEXT(AL1103,"0.#"),1)&lt;&gt;"."),TRUE,FALSE)</formula>
    </cfRule>
    <cfRule type="expression" dxfId="1694" priority="2862">
      <formula>IF(AND(AL1103&gt;=0, RIGHT(TEXT(AL1103,"0.#"),1)="."),TRUE,FALSE)</formula>
    </cfRule>
    <cfRule type="expression" dxfId="1693" priority="2863">
      <formula>IF(AND(AL1103&lt;0, RIGHT(TEXT(AL1103,"0.#"),1)&lt;&gt;"."),TRUE,FALSE)</formula>
    </cfRule>
    <cfRule type="expression" dxfId="1692" priority="2864">
      <formula>IF(AND(AL1103&lt;0, RIGHT(TEXT(AL1103,"0.#"),1)="."),TRUE,FALSE)</formula>
    </cfRule>
  </conditionalFormatting>
  <conditionalFormatting sqref="Y1103:Y1132">
    <cfRule type="expression" dxfId="1691" priority="2859">
      <formula>IF(RIGHT(TEXT(Y1103,"0.#"),1)=".",FALSE,TRUE)</formula>
    </cfRule>
    <cfRule type="expression" dxfId="1690" priority="2860">
      <formula>IF(RIGHT(TEXT(Y1103,"0.#"),1)=".",TRUE,FALSE)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38:AO839">
    <cfRule type="expression" dxfId="1681" priority="2813">
      <formula>IF(AND(AL838&gt;=0, RIGHT(TEXT(AL838,"0.#"),1)&lt;&gt;"."),TRUE,FALSE)</formula>
    </cfRule>
    <cfRule type="expression" dxfId="1680" priority="2814">
      <formula>IF(AND(AL838&gt;=0, RIGHT(TEXT(AL838,"0.#"),1)="."),TRUE,FALSE)</formula>
    </cfRule>
    <cfRule type="expression" dxfId="1679" priority="2815">
      <formula>IF(AND(AL838&lt;0, RIGHT(TEXT(AL838,"0.#"),1)&lt;&gt;"."),TRUE,FALSE)</formula>
    </cfRule>
    <cfRule type="expression" dxfId="1678" priority="2816">
      <formula>IF(AND(AL838&lt;0, RIGHT(TEXT(AL838,"0.#"),1)="."),TRUE,FALSE)</formula>
    </cfRule>
  </conditionalFormatting>
  <conditionalFormatting sqref="Y838:Y839">
    <cfRule type="expression" dxfId="1677" priority="2811">
      <formula>IF(RIGHT(TEXT(Y838,"0.#"),1)=".",FALSE,TRUE)</formula>
    </cfRule>
    <cfRule type="expression" dxfId="1676" priority="2812">
      <formula>IF(RIGHT(TEXT(Y838,"0.#"),1)=".",TRUE,FALSE)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73:Y900">
    <cfRule type="expression" dxfId="1359" priority="2071">
      <formula>IF(RIGHT(TEXT(Y873,"0.#"),1)=".",FALSE,TRUE)</formula>
    </cfRule>
    <cfRule type="expression" dxfId="1358" priority="2072">
      <formula>IF(RIGHT(TEXT(Y873,"0.#"),1)=".",TRUE,FALSE)</formula>
    </cfRule>
  </conditionalFormatting>
  <conditionalFormatting sqref="Y871:Y872">
    <cfRule type="expression" dxfId="1357" priority="2065">
      <formula>IF(RIGHT(TEXT(Y871,"0.#"),1)=".",FALSE,TRUE)</formula>
    </cfRule>
    <cfRule type="expression" dxfId="1356" priority="2066">
      <formula>IF(RIGHT(TEXT(Y871,"0.#"),1)=".",TRUE,FALSE)</formula>
    </cfRule>
  </conditionalFormatting>
  <conditionalFormatting sqref="Y906:Y933">
    <cfRule type="expression" dxfId="1355" priority="2059">
      <formula>IF(RIGHT(TEXT(Y906,"0.#"),1)=".",FALSE,TRUE)</formula>
    </cfRule>
    <cfRule type="expression" dxfId="1354" priority="2060">
      <formula>IF(RIGHT(TEXT(Y906,"0.#"),1)=".",TRUE,FALSE)</formula>
    </cfRule>
  </conditionalFormatting>
  <conditionalFormatting sqref="Y904:Y905">
    <cfRule type="expression" dxfId="1353" priority="2053">
      <formula>IF(RIGHT(TEXT(Y904,"0.#"),1)=".",FALSE,TRUE)</formula>
    </cfRule>
    <cfRule type="expression" dxfId="1352" priority="2054">
      <formula>IF(RIGHT(TEXT(Y904,"0.#"),1)=".",TRUE,FALSE)</formula>
    </cfRule>
  </conditionalFormatting>
  <conditionalFormatting sqref="Y939:Y966">
    <cfRule type="expression" dxfId="1351" priority="2047">
      <formula>IF(RIGHT(TEXT(Y939,"0.#"),1)=".",FALSE,TRUE)</formula>
    </cfRule>
    <cfRule type="expression" dxfId="1350" priority="2048">
      <formula>IF(RIGHT(TEXT(Y939,"0.#"),1)=".",TRUE,FALSE)</formula>
    </cfRule>
  </conditionalFormatting>
  <conditionalFormatting sqref="Y937:Y938">
    <cfRule type="expression" dxfId="1349" priority="2041">
      <formula>IF(RIGHT(TEXT(Y937,"0.#"),1)=".",FALSE,TRUE)</formula>
    </cfRule>
    <cfRule type="expression" dxfId="1348" priority="2042">
      <formula>IF(RIGHT(TEXT(Y937,"0.#"),1)=".",TRUE,FALSE)</formula>
    </cfRule>
  </conditionalFormatting>
  <conditionalFormatting sqref="Y972:Y999">
    <cfRule type="expression" dxfId="1347" priority="2035">
      <formula>IF(RIGHT(TEXT(Y972,"0.#"),1)=".",FALSE,TRUE)</formula>
    </cfRule>
    <cfRule type="expression" dxfId="1346" priority="2036">
      <formula>IF(RIGHT(TEXT(Y972,"0.#"),1)=".",TRUE,FALSE)</formula>
    </cfRule>
  </conditionalFormatting>
  <conditionalFormatting sqref="Y970:Y971">
    <cfRule type="expression" dxfId="1345" priority="2029">
      <formula>IF(RIGHT(TEXT(Y970,"0.#"),1)=".",FALSE,TRUE)</formula>
    </cfRule>
    <cfRule type="expression" dxfId="1344" priority="2030">
      <formula>IF(RIGHT(TEXT(Y970,"0.#"),1)=".",TRUE,FALSE)</formula>
    </cfRule>
  </conditionalFormatting>
  <conditionalFormatting sqref="Y1005:Y1032">
    <cfRule type="expression" dxfId="1343" priority="2023">
      <formula>IF(RIGHT(TEXT(Y1005,"0.#"),1)=".",FALSE,TRUE)</formula>
    </cfRule>
    <cfRule type="expression" dxfId="1342" priority="2024">
      <formula>IF(RIGHT(TEXT(Y1005,"0.#"),1)=".",TRUE,FALSE)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3:AO900">
    <cfRule type="expression" dxfId="1261" priority="2073">
      <formula>IF(AND(AL873&gt;=0, RIGHT(TEXT(AL873,"0.#"),1)&lt;&gt;"."),TRUE,FALSE)</formula>
    </cfRule>
    <cfRule type="expression" dxfId="1260" priority="2074">
      <formula>IF(AND(AL873&gt;=0, RIGHT(TEXT(AL873,"0.#"),1)="."),TRUE,FALSE)</formula>
    </cfRule>
    <cfRule type="expression" dxfId="1259" priority="2075">
      <formula>IF(AND(AL873&lt;0, RIGHT(TEXT(AL873,"0.#"),1)&lt;&gt;"."),TRUE,FALSE)</formula>
    </cfRule>
    <cfRule type="expression" dxfId="1258" priority="2076">
      <formula>IF(AND(AL873&lt;0, RIGHT(TEXT(AL873,"0.#"),1)="."),TRUE,FALSE)</formula>
    </cfRule>
  </conditionalFormatting>
  <conditionalFormatting sqref="AL871:AO872">
    <cfRule type="expression" dxfId="1257" priority="2067">
      <formula>IF(AND(AL871&gt;=0, RIGHT(TEXT(AL871,"0.#"),1)&lt;&gt;"."),TRUE,FALSE)</formula>
    </cfRule>
    <cfRule type="expression" dxfId="1256" priority="2068">
      <formula>IF(AND(AL871&gt;=0, RIGHT(TEXT(AL871,"0.#"),1)="."),TRUE,FALSE)</formula>
    </cfRule>
    <cfRule type="expression" dxfId="1255" priority="2069">
      <formula>IF(AND(AL871&lt;0, RIGHT(TEXT(AL871,"0.#"),1)&lt;&gt;"."),TRUE,FALSE)</formula>
    </cfRule>
    <cfRule type="expression" dxfId="1254" priority="2070">
      <formula>IF(AND(AL871&lt;0, RIGHT(TEXT(AL871,"0.#"),1)="."),TRUE,FALSE)</formula>
    </cfRule>
  </conditionalFormatting>
  <conditionalFormatting sqref="AL906:AO933">
    <cfRule type="expression" dxfId="1253" priority="2061">
      <formula>IF(AND(AL906&gt;=0, RIGHT(TEXT(AL906,"0.#"),1)&lt;&gt;"."),TRUE,FALSE)</formula>
    </cfRule>
    <cfRule type="expression" dxfId="1252" priority="2062">
      <formula>IF(AND(AL906&gt;=0, RIGHT(TEXT(AL906,"0.#"),1)="."),TRUE,FALSE)</formula>
    </cfRule>
    <cfRule type="expression" dxfId="1251" priority="2063">
      <formula>IF(AND(AL906&lt;0, RIGHT(TEXT(AL906,"0.#"),1)&lt;&gt;"."),TRUE,FALSE)</formula>
    </cfRule>
    <cfRule type="expression" dxfId="1250" priority="2064">
      <formula>IF(AND(AL906&lt;0, RIGHT(TEXT(AL906,"0.#"),1)="."),TRUE,FALSE)</formula>
    </cfRule>
  </conditionalFormatting>
  <conditionalFormatting sqref="AL904:AO905">
    <cfRule type="expression" dxfId="1249" priority="2055">
      <formula>IF(AND(AL904&gt;=0, RIGHT(TEXT(AL904,"0.#"),1)&lt;&gt;"."),TRUE,FALSE)</formula>
    </cfRule>
    <cfRule type="expression" dxfId="1248" priority="2056">
      <formula>IF(AND(AL904&gt;=0, RIGHT(TEXT(AL904,"0.#"),1)="."),TRUE,FALSE)</formula>
    </cfRule>
    <cfRule type="expression" dxfId="1247" priority="2057">
      <formula>IF(AND(AL904&lt;0, RIGHT(TEXT(AL904,"0.#"),1)&lt;&gt;"."),TRUE,FALSE)</formula>
    </cfRule>
    <cfRule type="expression" dxfId="1246" priority="2058">
      <formula>IF(AND(AL904&lt;0, RIGHT(TEXT(AL904,"0.#"),1)="."),TRUE,FALSE)</formula>
    </cfRule>
  </conditionalFormatting>
  <conditionalFormatting sqref="AL939:AO966">
    <cfRule type="expression" dxfId="1245" priority="2049">
      <formula>IF(AND(AL939&gt;=0, RIGHT(TEXT(AL939,"0.#"),1)&lt;&gt;"."),TRUE,FALSE)</formula>
    </cfRule>
    <cfRule type="expression" dxfId="1244" priority="2050">
      <formula>IF(AND(AL939&gt;=0, RIGHT(TEXT(AL939,"0.#"),1)="."),TRUE,FALSE)</formula>
    </cfRule>
    <cfRule type="expression" dxfId="1243" priority="2051">
      <formula>IF(AND(AL939&lt;0, RIGHT(TEXT(AL939,"0.#"),1)&lt;&gt;"."),TRUE,FALSE)</formula>
    </cfRule>
    <cfRule type="expression" dxfId="1242" priority="2052">
      <formula>IF(AND(AL939&lt;0, RIGHT(TEXT(AL939,"0.#"),1)="."),TRUE,FALSE)</formula>
    </cfRule>
  </conditionalFormatting>
  <conditionalFormatting sqref="AL937:AO938">
    <cfRule type="expression" dxfId="1241" priority="2043">
      <formula>IF(AND(AL937&gt;=0, RIGHT(TEXT(AL937,"0.#"),1)&lt;&gt;"."),TRUE,FALSE)</formula>
    </cfRule>
    <cfRule type="expression" dxfId="1240" priority="2044">
      <formula>IF(AND(AL937&gt;=0, RIGHT(TEXT(AL937,"0.#"),1)="."),TRUE,FALSE)</formula>
    </cfRule>
    <cfRule type="expression" dxfId="1239" priority="2045">
      <formula>IF(AND(AL937&lt;0, RIGHT(TEXT(AL937,"0.#"),1)&lt;&gt;"."),TRUE,FALSE)</formula>
    </cfRule>
    <cfRule type="expression" dxfId="1238" priority="2046">
      <formula>IF(AND(AL937&lt;0, RIGHT(TEXT(AL937,"0.#"),1)="."),TRUE,FALSE)</formula>
    </cfRule>
  </conditionalFormatting>
  <conditionalFormatting sqref="AL972:AO999">
    <cfRule type="expression" dxfId="1237" priority="2037">
      <formula>IF(AND(AL972&gt;=0, RIGHT(TEXT(AL972,"0.#"),1)&lt;&gt;"."),TRUE,FALSE)</formula>
    </cfRule>
    <cfRule type="expression" dxfId="1236" priority="2038">
      <formula>IF(AND(AL972&gt;=0, RIGHT(TEXT(AL972,"0.#"),1)="."),TRUE,FALSE)</formula>
    </cfRule>
    <cfRule type="expression" dxfId="1235" priority="2039">
      <formula>IF(AND(AL972&lt;0, RIGHT(TEXT(AL972,"0.#"),1)&lt;&gt;"."),TRUE,FALSE)</formula>
    </cfRule>
    <cfRule type="expression" dxfId="1234" priority="2040">
      <formula>IF(AND(AL972&lt;0, RIGHT(TEXT(AL972,"0.#"),1)="."),TRUE,FALSE)</formula>
    </cfRule>
  </conditionalFormatting>
  <conditionalFormatting sqref="AL970:AO971">
    <cfRule type="expression" dxfId="1233" priority="2031">
      <formula>IF(AND(AL970&gt;=0, RIGHT(TEXT(AL970,"0.#"),1)&lt;&gt;"."),TRUE,FALSE)</formula>
    </cfRule>
    <cfRule type="expression" dxfId="1232" priority="2032">
      <formula>IF(AND(AL970&gt;=0, RIGHT(TEXT(AL970,"0.#"),1)="."),TRUE,FALSE)</formula>
    </cfRule>
    <cfRule type="expression" dxfId="1231" priority="2033">
      <formula>IF(AND(AL970&lt;0, RIGHT(TEXT(AL970,"0.#"),1)&lt;&gt;"."),TRUE,FALSE)</formula>
    </cfRule>
    <cfRule type="expression" dxfId="1230" priority="2034">
      <formula>IF(AND(AL970&lt;0, RIGHT(TEXT(AL970,"0.#"),1)="."),TRUE,FALSE)</formula>
    </cfRule>
  </conditionalFormatting>
  <conditionalFormatting sqref="AL1005:AO1032">
    <cfRule type="expression" dxfId="1229" priority="2025">
      <formula>IF(AND(AL1005&gt;=0, RIGHT(TEXT(AL1005,"0.#"),1)&lt;&gt;"."),TRUE,FALSE)</formula>
    </cfRule>
    <cfRule type="expression" dxfId="1228" priority="2026">
      <formula>IF(AND(AL1005&gt;=0, RIGHT(TEXT(AL1005,"0.#"),1)="."),TRUE,FALSE)</formula>
    </cfRule>
    <cfRule type="expression" dxfId="1227" priority="2027">
      <formula>IF(AND(AL1005&lt;0, RIGHT(TEXT(AL1005,"0.#"),1)&lt;&gt;"."),TRUE,FALSE)</formula>
    </cfRule>
    <cfRule type="expression" dxfId="1226" priority="2028">
      <formula>IF(AND(AL1005&lt;0, RIGHT(TEXT(AL1005,"0.#"),1)="."),TRUE,FALSE)</formula>
    </cfRule>
  </conditionalFormatting>
  <conditionalFormatting sqref="AL1003:AO1004">
    <cfRule type="expression" dxfId="1225" priority="2019">
      <formula>IF(AND(AL1003&gt;=0, RIGHT(TEXT(AL1003,"0.#"),1)&lt;&gt;"."),TRUE,FALSE)</formula>
    </cfRule>
    <cfRule type="expression" dxfId="1224" priority="2020">
      <formula>IF(AND(AL1003&gt;=0, RIGHT(TEXT(AL1003,"0.#"),1)="."),TRUE,FALSE)</formula>
    </cfRule>
    <cfRule type="expression" dxfId="1223" priority="2021">
      <formula>IF(AND(AL1003&lt;0, RIGHT(TEXT(AL1003,"0.#"),1)&lt;&gt;"."),TRUE,FALSE)</formula>
    </cfRule>
    <cfRule type="expression" dxfId="1222" priority="2022">
      <formula>IF(AND(AL1003&lt;0, RIGHT(TEXT(AL1003,"0.#"),1)="."),TRUE,FALSE)</formula>
    </cfRule>
  </conditionalFormatting>
  <conditionalFormatting sqref="Y1003:Y1004">
    <cfRule type="expression" dxfId="1221" priority="2017">
      <formula>IF(RIGHT(TEXT(Y1003,"0.#"),1)=".",FALSE,TRUE)</formula>
    </cfRule>
    <cfRule type="expression" dxfId="1220" priority="2018">
      <formula>IF(RIGHT(TEXT(Y1003,"0.#"),1)=".",TRUE,FALSE)</formula>
    </cfRule>
  </conditionalFormatting>
  <conditionalFormatting sqref="AL1038:AO1065">
    <cfRule type="expression" dxfId="1219" priority="2013">
      <formula>IF(AND(AL1038&gt;=0, RIGHT(TEXT(AL1038,"0.#"),1)&lt;&gt;"."),TRUE,FALSE)</formula>
    </cfRule>
    <cfRule type="expression" dxfId="1218" priority="2014">
      <formula>IF(AND(AL1038&gt;=0, RIGHT(TEXT(AL1038,"0.#"),1)="."),TRUE,FALSE)</formula>
    </cfRule>
    <cfRule type="expression" dxfId="1217" priority="2015">
      <formula>IF(AND(AL1038&lt;0, RIGHT(TEXT(AL1038,"0.#"),1)&lt;&gt;"."),TRUE,FALSE)</formula>
    </cfRule>
    <cfRule type="expression" dxfId="1216" priority="2016">
      <formula>IF(AND(AL1038&lt;0, RIGHT(TEXT(AL1038,"0.#"),1)="."),TRUE,FALSE)</formula>
    </cfRule>
  </conditionalFormatting>
  <conditionalFormatting sqref="Y1038:Y1065">
    <cfRule type="expression" dxfId="1215" priority="2011">
      <formula>IF(RIGHT(TEXT(Y1038,"0.#"),1)=".",FALSE,TRUE)</formula>
    </cfRule>
    <cfRule type="expression" dxfId="1214" priority="2012">
      <formula>IF(RIGHT(TEXT(Y1038,"0.#"),1)=".",TRUE,FALSE)</formula>
    </cfRule>
  </conditionalFormatting>
  <conditionalFormatting sqref="AL1036:AO1037">
    <cfRule type="expression" dxfId="1213" priority="2007">
      <formula>IF(AND(AL1036&gt;=0, RIGHT(TEXT(AL1036,"0.#"),1)&lt;&gt;"."),TRUE,FALSE)</formula>
    </cfRule>
    <cfRule type="expression" dxfId="1212" priority="2008">
      <formula>IF(AND(AL1036&gt;=0, RIGHT(TEXT(AL1036,"0.#"),1)="."),TRUE,FALSE)</formula>
    </cfRule>
    <cfRule type="expression" dxfId="1211" priority="2009">
      <formula>IF(AND(AL1036&lt;0, RIGHT(TEXT(AL1036,"0.#"),1)&lt;&gt;"."),TRUE,FALSE)</formula>
    </cfRule>
    <cfRule type="expression" dxfId="1210" priority="2010">
      <formula>IF(AND(AL1036&lt;0, RIGHT(TEXT(AL1036,"0.#"),1)="."),TRUE,FALSE)</formula>
    </cfRule>
  </conditionalFormatting>
  <conditionalFormatting sqref="Y1036:Y1037">
    <cfRule type="expression" dxfId="1209" priority="2005">
      <formula>IF(RIGHT(TEXT(Y1036,"0.#"),1)=".",FALSE,TRUE)</formula>
    </cfRule>
    <cfRule type="expression" dxfId="1208" priority="2006">
      <formula>IF(RIGHT(TEXT(Y1036,"0.#"),1)=".",TRUE,FALSE)</formula>
    </cfRule>
  </conditionalFormatting>
  <conditionalFormatting sqref="AL1071:AO1098">
    <cfRule type="expression" dxfId="1207" priority="2001">
      <formula>IF(AND(AL1071&gt;=0, RIGHT(TEXT(AL1071,"0.#"),1)&lt;&gt;"."),TRUE,FALSE)</formula>
    </cfRule>
    <cfRule type="expression" dxfId="1206" priority="2002">
      <formula>IF(AND(AL1071&gt;=0, RIGHT(TEXT(AL1071,"0.#"),1)="."),TRUE,FALSE)</formula>
    </cfRule>
    <cfRule type="expression" dxfId="1205" priority="2003">
      <formula>IF(AND(AL1071&lt;0, RIGHT(TEXT(AL1071,"0.#"),1)&lt;&gt;"."),TRUE,FALSE)</formula>
    </cfRule>
    <cfRule type="expression" dxfId="1204" priority="2004">
      <formula>IF(AND(AL1071&lt;0, RIGHT(TEXT(AL1071,"0.#"),1)="."),TRUE,FALSE)</formula>
    </cfRule>
  </conditionalFormatting>
  <conditionalFormatting sqref="Y1071:Y1098">
    <cfRule type="expression" dxfId="1203" priority="1999">
      <formula>IF(RIGHT(TEXT(Y1071,"0.#"),1)=".",FALSE,TRUE)</formula>
    </cfRule>
    <cfRule type="expression" dxfId="1202" priority="2000">
      <formula>IF(RIGHT(TEXT(Y1071,"0.#"),1)=".",TRUE,FALSE)</formula>
    </cfRule>
  </conditionalFormatting>
  <conditionalFormatting sqref="AL1069:AO1070">
    <cfRule type="expression" dxfId="1201" priority="1995">
      <formula>IF(AND(AL1069&gt;=0, RIGHT(TEXT(AL1069,"0.#"),1)&lt;&gt;"."),TRUE,FALSE)</formula>
    </cfRule>
    <cfRule type="expression" dxfId="1200" priority="1996">
      <formula>IF(AND(AL1069&gt;=0, RIGHT(TEXT(AL1069,"0.#"),1)="."),TRUE,FALSE)</formula>
    </cfRule>
    <cfRule type="expression" dxfId="1199" priority="1997">
      <formula>IF(AND(AL1069&lt;0, RIGHT(TEXT(AL1069,"0.#"),1)&lt;&gt;"."),TRUE,FALSE)</formula>
    </cfRule>
    <cfRule type="expression" dxfId="1198" priority="1998">
      <formula>IF(AND(AL1069&lt;0, RIGHT(TEXT(AL1069,"0.#"),1)="."),TRUE,FALSE)</formula>
    </cfRule>
  </conditionalFormatting>
  <conditionalFormatting sqref="Y1069:Y1070">
    <cfRule type="expression" dxfId="1197" priority="1993">
      <formula>IF(RIGHT(TEXT(Y1069,"0.#"),1)=".",FALSE,TRUE)</formula>
    </cfRule>
    <cfRule type="expression" dxfId="1196" priority="1994">
      <formula>IF(RIGHT(TEXT(Y1069,"0.#"),1)=".",TRUE,FALSE)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40"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487</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487</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487</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2020-06-03T10:15:28Z</cp:lastPrinted>
  <dcterms:created xsi:type="dcterms:W3CDTF">2012-03-13T00:50:25Z</dcterms:created>
  <dcterms:modified xsi:type="dcterms:W3CDTF">2020-07-16T11:15:23Z</dcterms:modified>
</cp:coreProperties>
</file>