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<sst xmlns="http://schemas.openxmlformats.org/spreadsheetml/2006/main" count="2221" uniqueCount="561">
  <si>
    <t>E.（一社）日本舶用工業会</t>
    <rPh sb="3" eb="4">
      <t>イッ</t>
    </rPh>
    <rPh sb="4" eb="5">
      <t>シャ</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</si>
  <si>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</si>
  <si>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</si>
  <si>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</si>
  <si>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</si>
  <si>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</si>
  <si>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</si>
  <si>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</si>
  <si>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</si>
  <si>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</si>
  <si>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D.日本船舶輸出組合</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</si>
  <si>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</si>
  <si>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</si>
  <si>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</si>
  <si>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</si>
  <si>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</si>
  <si>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</si>
  <si>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</si>
  <si>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</si>
  <si>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</si>
  <si>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</si>
  <si>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</si>
  <si>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</si>
  <si>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</si>
  <si>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</si>
  <si>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</si>
  <si>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</si>
  <si>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</si>
  <si>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</si>
  <si>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</si>
  <si>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</si>
  <si>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</si>
  <si>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</si>
  <si>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</si>
  <si>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</si>
  <si>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東北運輸局</t>
    <rPh sb="0" eb="2">
      <t>トウホク</t>
    </rPh>
    <rPh sb="2" eb="5">
      <t>ウンユキョク</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</si>
  <si>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</si>
  <si>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</si>
  <si>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</si>
  <si>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</si>
  <si>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</si>
  <si>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</si>
  <si>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</si>
  <si>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</si>
  <si>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</si>
  <si>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7">
      <t>ユシュツサンギョウ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7">
      <t>センパクキョウキュウ</t>
    </rPh>
    <rPh sb="68" eb="69">
      <t>シ</t>
    </rPh>
    <rPh sb="71" eb="73">
      <t>ジギョウ</t>
    </rPh>
    <rPh sb="77" eb="79">
      <t>コクミン</t>
    </rPh>
    <rPh sb="80" eb="82">
      <t>シャカイ</t>
    </rPh>
    <rPh sb="87" eb="88">
      <t>コタ</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</si>
  <si>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</si>
  <si>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</si>
  <si>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</si>
  <si>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業界の動向・ニーズ等を踏まえ、より実効性の高い事業となるよう契約内容を精査し予算を効率的に執行した</t>
    <rPh sb="30" eb="32">
      <t>ケイヤク</t>
    </rPh>
    <rPh sb="32" eb="34">
      <t>ナイヨウ</t>
    </rPh>
    <rPh sb="35" eb="37">
      <t>セイサ</t>
    </rPh>
    <rPh sb="38" eb="40">
      <t>ヨサン</t>
    </rPh>
    <rPh sb="41" eb="44">
      <t>コウリツテキ</t>
    </rPh>
    <rPh sb="45" eb="47">
      <t>シッコウ</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</si>
  <si>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</si>
  <si>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</si>
  <si>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</si>
  <si>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</si>
  <si>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</si>
  <si>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</si>
  <si>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</si>
  <si>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</si>
  <si>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</si>
  <si>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</si>
  <si>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</si>
  <si>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</si>
  <si>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123,387/18</t>
  </si>
  <si>
    <t>計</t>
    <rPh sb="0" eb="1">
      <t>ケイ</t>
    </rPh>
    <phoneticPr fontId="4"/>
  </si>
  <si>
    <t>交通安全対策</t>
  </si>
  <si>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</si>
  <si>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</si>
  <si>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</si>
  <si>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</si>
  <si>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</si>
  <si>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</si>
  <si>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</si>
  <si>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</si>
  <si>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</si>
  <si>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</si>
  <si>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</si>
  <si>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</si>
  <si>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</si>
  <si>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</si>
  <si>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</si>
  <si>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</si>
  <si>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</si>
  <si>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</si>
  <si>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</si>
  <si>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</si>
  <si>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</si>
  <si>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</si>
  <si>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</si>
  <si>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</si>
  <si>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</si>
  <si>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</si>
  <si>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</si>
  <si>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</si>
  <si>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</si>
  <si>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経済開発機構拠出金</t>
    <rPh sb="0" eb="2">
      <t>ケイザイ</t>
    </rPh>
    <rPh sb="2" eb="4">
      <t>カイハツ</t>
    </rPh>
    <rPh sb="4" eb="6">
      <t>キコウ</t>
    </rPh>
    <rPh sb="6" eb="9">
      <t>キョシュツキン</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</si>
  <si>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</si>
  <si>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</si>
  <si>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</si>
  <si>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</si>
  <si>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</si>
  <si>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</si>
  <si>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</si>
  <si>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</si>
  <si>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</si>
  <si>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</si>
  <si>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</si>
  <si>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</si>
  <si>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</si>
  <si>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</si>
  <si>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IHSマークイットジャパン（同）</t>
    <rPh sb="14" eb="15">
      <t>ドウ</t>
    </rPh>
    <phoneticPr fontId="4"/>
  </si>
  <si>
    <t>点検結果</t>
    <rPh sb="0" eb="2">
      <t>テンケン</t>
    </rPh>
    <rPh sb="2" eb="4">
      <t>ケッカ</t>
    </rPh>
    <phoneticPr fontId="4"/>
  </si>
  <si>
    <t>当初見込み</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</si>
  <si>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</si>
  <si>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</si>
  <si>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</si>
  <si>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</si>
  <si>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</si>
  <si>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</si>
  <si>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</si>
  <si>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</si>
  <si>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</si>
  <si>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</si>
  <si>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</si>
  <si>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</si>
  <si>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北陸信越運輸局</t>
    <rPh sb="0" eb="7">
      <t>ホクリクシンエツウンユキョク</t>
    </rPh>
    <phoneticPr fontId="4"/>
  </si>
  <si>
    <t>　海事産業市場整備等推進調査費</t>
    <rPh sb="1" eb="3">
      <t>カイジ</t>
    </rPh>
    <rPh sb="3" eb="5">
      <t>サンギョウ</t>
    </rPh>
    <rPh sb="5" eb="7">
      <t>シジョウ</t>
    </rPh>
    <rPh sb="7" eb="9">
      <t>セイビ</t>
    </rPh>
    <rPh sb="9" eb="10">
      <t>トウ</t>
    </rPh>
    <rPh sb="10" eb="12">
      <t>スイシン</t>
    </rPh>
    <rPh sb="12" eb="15">
      <t>チョウサヒ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</si>
  <si>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</si>
  <si>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</si>
  <si>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</si>
  <si>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</si>
  <si>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</si>
  <si>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引き続き契約内容の点検・見直しを行いより効率的な執行に努める</t>
    <rPh sb="0" eb="1">
      <t>ヒ</t>
    </rPh>
    <rPh sb="2" eb="3">
      <t>ツヅ</t>
    </rPh>
    <rPh sb="4" eb="6">
      <t>ケイヤク</t>
    </rPh>
    <rPh sb="6" eb="8">
      <t>ナイヨウ</t>
    </rPh>
    <rPh sb="9" eb="11">
      <t>テンケン</t>
    </rPh>
    <rPh sb="12" eb="14">
      <t>ミナオ</t>
    </rPh>
    <rPh sb="16" eb="17">
      <t>オコナ</t>
    </rPh>
    <rPh sb="20" eb="23">
      <t>コウリツテキ</t>
    </rPh>
    <rPh sb="24" eb="26">
      <t>シッコウ</t>
    </rPh>
    <rPh sb="27" eb="28">
      <t>ツト</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</si>
  <si>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</si>
  <si>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</si>
  <si>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</si>
  <si>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</si>
  <si>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</si>
  <si>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</si>
  <si>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</si>
  <si>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</si>
  <si>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</si>
  <si>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</si>
  <si>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</si>
  <si>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</si>
  <si>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</si>
  <si>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</si>
  <si>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</si>
  <si>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</si>
  <si>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</si>
  <si>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</si>
  <si>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(株)旅工房</t>
    <rPh sb="0" eb="3">
      <t>カブ</t>
    </rPh>
    <rPh sb="3" eb="4">
      <t>タビ</t>
    </rPh>
    <rPh sb="4" eb="6">
      <t>コウボウ</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</si>
  <si>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</si>
  <si>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</si>
  <si>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</si>
  <si>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</si>
  <si>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</si>
  <si>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</si>
  <si>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</si>
  <si>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</si>
  <si>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</si>
  <si>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</si>
  <si>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</si>
  <si>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</si>
  <si>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</si>
  <si>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</si>
  <si>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</si>
  <si>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</si>
  <si>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</si>
  <si>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</si>
  <si>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</si>
  <si>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</si>
  <si>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</si>
  <si>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</si>
  <si>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</si>
  <si>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</si>
  <si>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</si>
  <si>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</si>
  <si>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</si>
  <si>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</si>
  <si>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</si>
  <si>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</si>
  <si>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</si>
  <si>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</si>
  <si>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</si>
  <si>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</si>
  <si>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</si>
  <si>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</si>
  <si>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</si>
  <si>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</si>
  <si>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調査実施及び報告書の作成</t>
    <rPh sb="0" eb="2">
      <t>チョウサ</t>
    </rPh>
    <rPh sb="2" eb="4">
      <t>ジッシ</t>
    </rPh>
    <rPh sb="4" eb="5">
      <t>オヨ</t>
    </rPh>
    <rPh sb="6" eb="9">
      <t>ホウコクショ</t>
    </rPh>
    <rPh sb="10" eb="12">
      <t>サクセイ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</si>
  <si>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</si>
  <si>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</si>
  <si>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</si>
  <si>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</si>
  <si>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</si>
  <si>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</si>
  <si>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</si>
  <si>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</si>
  <si>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</si>
  <si>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</si>
  <si>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</si>
  <si>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</si>
  <si>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</si>
  <si>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</si>
  <si>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</si>
  <si>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</si>
  <si>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各地域における中小造船業・舶用工業事業者に対する安全・環境対策等に係る調査</t>
    <rPh sb="33" eb="34">
      <t>カカ</t>
    </rPh>
    <rPh sb="35" eb="37">
      <t>チョウサ</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</si>
  <si>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</si>
  <si>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</si>
  <si>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</si>
  <si>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</si>
  <si>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</si>
  <si>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</si>
  <si>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</si>
  <si>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</si>
  <si>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</si>
  <si>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</si>
  <si>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</si>
  <si>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</si>
  <si>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 xml:space="preserve">韓国の自国造船業への政府補助に係るＷＴＯ紛争解決手続きにおける違反性立証調査
</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</si>
  <si>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</si>
  <si>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</si>
  <si>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</si>
  <si>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</si>
  <si>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</si>
  <si>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</si>
  <si>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</si>
  <si>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</si>
  <si>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</si>
  <si>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</si>
  <si>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</si>
  <si>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</si>
  <si>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</si>
  <si>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</si>
  <si>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</si>
  <si>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</si>
  <si>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</si>
  <si>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</si>
  <si>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</si>
  <si>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</si>
  <si>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</si>
  <si>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</si>
  <si>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</si>
  <si>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</si>
  <si>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</si>
  <si>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</si>
  <si>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</si>
  <si>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</si>
  <si>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</si>
  <si>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</si>
  <si>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</si>
  <si>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</si>
  <si>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</si>
  <si>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</si>
  <si>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</si>
  <si>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</si>
  <si>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</si>
  <si>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</si>
  <si>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</si>
  <si>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</si>
  <si>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8,788/12</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</si>
  <si>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</si>
  <si>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</si>
  <si>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</si>
  <si>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</si>
  <si>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</si>
  <si>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</si>
  <si>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</si>
  <si>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</si>
  <si>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</si>
  <si>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</si>
  <si>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</si>
  <si>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</si>
  <si>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F九州運輸局</t>
    <rPh sb="1" eb="3">
      <t>キュウシュウ</t>
    </rPh>
    <rPh sb="3" eb="6">
      <t>ウンユキョク</t>
    </rPh>
    <phoneticPr fontId="4"/>
  </si>
  <si>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</si>
  <si>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</si>
  <si>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</si>
  <si>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</si>
  <si>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</si>
  <si>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</si>
  <si>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</si>
  <si>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個人A</t>
    <rPh sb="0" eb="2">
      <t>コジン</t>
    </rPh>
    <phoneticPr fontId="4"/>
  </si>
  <si>
    <t>昭和39年度</t>
    <rPh sb="0" eb="2">
      <t>ショウワ</t>
    </rPh>
    <rPh sb="4" eb="5">
      <t>ネン</t>
    </rPh>
    <rPh sb="5" eb="6">
      <t>ド</t>
    </rPh>
    <phoneticPr fontId="4"/>
  </si>
  <si>
    <t>測定指標</t>
    <rPh sb="0" eb="2">
      <t>ソクテイ</t>
    </rPh>
    <rPh sb="2" eb="4">
      <t>シヒョウ</t>
    </rPh>
    <phoneticPr fontId="4"/>
  </si>
  <si>
    <t>372</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</si>
  <si>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</si>
  <si>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</si>
  <si>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</si>
  <si>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</si>
  <si>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</si>
  <si>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</si>
  <si>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</si>
  <si>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</si>
  <si>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A.西村あさひ法律事務所</t>
    <rPh sb="2" eb="4">
      <t>ニシムラ</t>
    </rPh>
    <rPh sb="7" eb="9">
      <t>ホウリツ</t>
    </rPh>
    <rPh sb="9" eb="12">
      <t>ジムショ</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</si>
  <si>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</si>
  <si>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</si>
  <si>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</si>
  <si>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</si>
  <si>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</si>
  <si>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</si>
  <si>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</si>
  <si>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</si>
  <si>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</si>
  <si>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</si>
  <si>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</si>
  <si>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</si>
  <si>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</si>
  <si>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</si>
  <si>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</si>
  <si>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</si>
  <si>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</si>
  <si>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</si>
  <si>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</si>
  <si>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</si>
  <si>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</si>
  <si>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</si>
  <si>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</si>
  <si>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</si>
  <si>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</si>
  <si>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</si>
  <si>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</si>
  <si>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</si>
  <si>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</si>
  <si>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業務発注に当たっては、あらかじめ検討項目、調査対象範囲等について十分な検討を行い、効率的な執行に努めている。
一般競争入札を行い競争性の確保に努めているが、結果として一者応札となっている支出もある。
また、競争性のない随意契約となった事業については、極めて秘匿性の高い情報を取扱う事業であったことから、特命随契を実施した。</t>
    <rPh sb="0" eb="2">
      <t>ギョウム</t>
    </rPh>
    <rPh sb="2" eb="4">
      <t>ハッチュウ</t>
    </rPh>
    <rPh sb="5" eb="6">
      <t>ア</t>
    </rPh>
    <rPh sb="16" eb="18">
      <t>ケントウ</t>
    </rPh>
    <rPh sb="18" eb="20">
      <t>コウモク</t>
    </rPh>
    <rPh sb="21" eb="23">
      <t>チョウサ</t>
    </rPh>
    <rPh sb="23" eb="25">
      <t>タイショウ</t>
    </rPh>
    <rPh sb="25" eb="27">
      <t>ハンイ</t>
    </rPh>
    <rPh sb="27" eb="28">
      <t>トウ</t>
    </rPh>
    <rPh sb="32" eb="34">
      <t>ジュウブン</t>
    </rPh>
    <rPh sb="35" eb="37">
      <t>ケントウ</t>
    </rPh>
    <rPh sb="38" eb="39">
      <t>オコナ</t>
    </rPh>
    <rPh sb="41" eb="44">
      <t>コウリツテキ</t>
    </rPh>
    <rPh sb="45" eb="47">
      <t>シッコウ</t>
    </rPh>
    <rPh sb="48" eb="49">
      <t>ツト</t>
    </rPh>
    <rPh sb="55" eb="57">
      <t>イッパン</t>
    </rPh>
    <rPh sb="57" eb="59">
      <t>キョウソウ</t>
    </rPh>
    <rPh sb="59" eb="61">
      <t>ニュウサツ</t>
    </rPh>
    <rPh sb="62" eb="63">
      <t>オコナ</t>
    </rPh>
    <rPh sb="64" eb="67">
      <t>キョウソウセイ</t>
    </rPh>
    <rPh sb="68" eb="70">
      <t>カクホ</t>
    </rPh>
    <rPh sb="71" eb="72">
      <t>ツト</t>
    </rPh>
    <rPh sb="78" eb="80">
      <t>ケッカ</t>
    </rPh>
    <rPh sb="83" eb="84">
      <t>イッ</t>
    </rPh>
    <rPh sb="84" eb="85">
      <t>シャ</t>
    </rPh>
    <rPh sb="85" eb="87">
      <t>オウサツ</t>
    </rPh>
    <rPh sb="93" eb="95">
      <t>シシュツ</t>
    </rPh>
    <rPh sb="103" eb="106">
      <t>キョウソウセイ</t>
    </rPh>
    <rPh sb="109" eb="111">
      <t>ズイイ</t>
    </rPh>
    <rPh sb="111" eb="113">
      <t>ケイヤク</t>
    </rPh>
    <rPh sb="117" eb="119">
      <t>ジギョウ</t>
    </rPh>
    <rPh sb="125" eb="126">
      <t>キワ</t>
    </rPh>
    <rPh sb="128" eb="130">
      <t>ヒトク</t>
    </rPh>
    <rPh sb="130" eb="131">
      <t>セイ</t>
    </rPh>
    <rPh sb="132" eb="133">
      <t>タカ</t>
    </rPh>
    <rPh sb="134" eb="136">
      <t>ジョウホウ</t>
    </rPh>
    <rPh sb="137" eb="138">
      <t>ト</t>
    </rPh>
    <rPh sb="138" eb="139">
      <t>アツカ</t>
    </rPh>
    <rPh sb="140" eb="142">
      <t>ジギョウ</t>
    </rPh>
    <rPh sb="151" eb="153">
      <t>トクメイ</t>
    </rPh>
    <rPh sb="153" eb="155">
      <t>ズイケイ</t>
    </rPh>
    <rPh sb="156" eb="158">
      <t>ジッシ</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</si>
  <si>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</si>
  <si>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</si>
  <si>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</si>
  <si>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</si>
  <si>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</si>
  <si>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</si>
  <si>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</si>
  <si>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</si>
  <si>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</si>
  <si>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</si>
  <si>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</si>
  <si>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</si>
  <si>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</si>
  <si>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</si>
  <si>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</si>
  <si>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</si>
  <si>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</si>
  <si>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</si>
  <si>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</si>
  <si>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</si>
  <si>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</si>
  <si>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</si>
  <si>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</si>
  <si>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</si>
  <si>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</si>
  <si>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</si>
  <si>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</si>
  <si>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</si>
  <si>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</si>
  <si>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</si>
  <si>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</si>
  <si>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物品費</t>
    <rPh sb="0" eb="2">
      <t>ブッピン</t>
    </rPh>
    <rPh sb="2" eb="3">
      <t>ヒ</t>
    </rPh>
    <phoneticPr fontId="4"/>
  </si>
  <si>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</si>
  <si>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</si>
  <si>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</si>
  <si>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</si>
  <si>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</si>
  <si>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</si>
  <si>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</si>
  <si>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</si>
  <si>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</si>
  <si>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</si>
  <si>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</si>
  <si>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</si>
  <si>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</si>
  <si>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</si>
  <si>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</si>
  <si>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</si>
  <si>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北海道運輸局</t>
    <rPh sb="0" eb="3">
      <t>ホッカイドウ</t>
    </rPh>
    <rPh sb="3" eb="6">
      <t>ウンユキョク</t>
    </rPh>
    <phoneticPr fontId="4"/>
  </si>
  <si>
    <t>354</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</si>
  <si>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</si>
  <si>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</si>
  <si>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</si>
  <si>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</si>
  <si>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</si>
  <si>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19" eb="21">
      <t>セイフ</t>
    </rPh>
    <rPh sb="21" eb="23">
      <t>ゼンタイ</t>
    </rPh>
    <rPh sb="24" eb="26">
      <t>モクヒョウ</t>
    </rPh>
    <rPh sb="29" eb="31">
      <t>チホウ</t>
    </rPh>
    <rPh sb="31" eb="33">
      <t>ソウセイ</t>
    </rPh>
    <rPh sb="37" eb="39">
      <t>カクダイ</t>
    </rPh>
    <rPh sb="40" eb="42">
      <t>チョクセツ</t>
    </rPh>
    <rPh sb="42" eb="44">
      <t>コウケン</t>
    </rPh>
    <rPh sb="46" eb="49">
      <t>ユウセンド</t>
    </rPh>
    <rPh sb="50" eb="51">
      <t>タカ</t>
    </rPh>
    <rPh sb="52" eb="54">
      <t>ジギョウ</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</si>
  <si>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</si>
  <si>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</si>
  <si>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</si>
  <si>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</si>
  <si>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</si>
  <si>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</si>
  <si>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</si>
  <si>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</si>
  <si>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</si>
  <si>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</si>
  <si>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</si>
  <si>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</si>
  <si>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</si>
  <si>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</si>
  <si>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</si>
  <si>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</si>
  <si>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</si>
  <si>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</si>
  <si>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</si>
  <si>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</si>
  <si>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</si>
  <si>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</si>
  <si>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</si>
  <si>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</si>
  <si>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</si>
  <si>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</si>
  <si>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</si>
  <si>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</si>
  <si>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</si>
  <si>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</si>
  <si>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</si>
  <si>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</si>
  <si>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</si>
  <si>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請負実施に係る人件費</t>
    <rPh sb="0" eb="2">
      <t>ウケオイ</t>
    </rPh>
    <rPh sb="2" eb="4">
      <t>ジッシ</t>
    </rPh>
    <rPh sb="5" eb="6">
      <t>カカ</t>
    </rPh>
    <rPh sb="7" eb="10">
      <t>ジンケンヒ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</si>
  <si>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</si>
  <si>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</si>
  <si>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</si>
  <si>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</si>
  <si>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</si>
  <si>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</si>
  <si>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</si>
  <si>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</si>
  <si>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</si>
  <si>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</si>
  <si>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</si>
  <si>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</si>
  <si>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</si>
  <si>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</si>
  <si>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</si>
  <si>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</si>
  <si>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</si>
  <si>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</si>
  <si>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</si>
  <si>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</si>
  <si>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</si>
  <si>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</si>
  <si>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</si>
  <si>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</si>
  <si>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</si>
  <si>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</si>
  <si>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</si>
  <si>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</si>
  <si>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</si>
  <si>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</si>
  <si>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</si>
  <si>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</si>
  <si>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</si>
  <si>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</si>
  <si>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</si>
  <si>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米国艦艇向け我が国の舶用工業製品輸出の実態に関する調査</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</si>
  <si>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</si>
  <si>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</si>
  <si>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</si>
  <si>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</si>
  <si>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</si>
  <si>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</si>
  <si>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</si>
  <si>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</si>
  <si>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</si>
  <si>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(株)サイマル・インターナショナル</t>
    <rPh sb="0" eb="3">
      <t>カブ</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</si>
  <si>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</si>
  <si>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</si>
  <si>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</si>
  <si>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</si>
  <si>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</si>
  <si>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</si>
  <si>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</si>
  <si>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</si>
  <si>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</si>
  <si>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</si>
  <si>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</si>
  <si>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</si>
  <si>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</si>
  <si>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</si>
  <si>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</si>
  <si>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</si>
  <si>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</si>
  <si>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</si>
  <si>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</si>
  <si>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</si>
  <si>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船舶産業の競争力強化に必要な経費</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</si>
  <si>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</si>
  <si>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</si>
  <si>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</si>
  <si>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</si>
  <si>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</si>
  <si>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</si>
  <si>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</si>
  <si>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</si>
  <si>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</si>
  <si>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</si>
  <si>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</si>
  <si>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</si>
  <si>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</si>
  <si>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</si>
  <si>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</si>
  <si>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</si>
  <si>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</si>
  <si>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</si>
  <si>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</si>
  <si>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</si>
  <si>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</si>
  <si>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委員等旅費</t>
    <rPh sb="0" eb="2">
      <t>イイン</t>
    </rPh>
    <rPh sb="2" eb="3">
      <t>トウ</t>
    </rPh>
    <rPh sb="3" eb="5">
      <t>リョヒ</t>
    </rPh>
    <phoneticPr fontId="4"/>
  </si>
  <si>
    <t>船舶建造量の世界シェア（日本の建造量/世界の建造量）</t>
    <rPh sb="0" eb="2">
      <t>センパク</t>
    </rPh>
    <rPh sb="2" eb="5">
      <t>ケンゾウリョウ</t>
    </rPh>
    <rPh sb="6" eb="8">
      <t>セカイ</t>
    </rPh>
    <rPh sb="12" eb="14">
      <t>ニホン</t>
    </rPh>
    <rPh sb="15" eb="18">
      <t>ケンゾウリョウ</t>
    </rPh>
    <rPh sb="19" eb="21">
      <t>セカイ</t>
    </rPh>
    <rPh sb="22" eb="25">
      <t>ケンゾウリョウ</t>
    </rPh>
    <phoneticPr fontId="4"/>
  </si>
  <si>
    <t>国際市場環境の整備、国内造船業の経営革新に向けた指導等を行うための調査の実施件数</t>
  </si>
  <si>
    <t>件</t>
    <rPh sb="0" eb="1">
      <t>ケン</t>
    </rPh>
    <phoneticPr fontId="4"/>
  </si>
  <si>
    <t>千円</t>
    <rPh sb="0" eb="2">
      <t>センエン</t>
    </rPh>
    <phoneticPr fontId="4"/>
  </si>
  <si>
    <t>調査費</t>
    <rPh sb="0" eb="3">
      <t>チョウサヒ</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</si>
  <si>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</si>
  <si>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349</t>
  </si>
  <si>
    <t>325</t>
  </si>
  <si>
    <t>336</t>
  </si>
  <si>
    <t>351</t>
  </si>
  <si>
    <t>339</t>
  </si>
  <si>
    <t>377</t>
  </si>
  <si>
    <t>370</t>
  </si>
  <si>
    <t>人件費</t>
    <rPh sb="0" eb="3">
      <t>ジンケンヒ</t>
    </rPh>
    <phoneticPr fontId="4"/>
  </si>
  <si>
    <t>調査人件費</t>
    <rPh sb="0" eb="2">
      <t>チョウサ</t>
    </rPh>
    <rPh sb="2" eb="5">
      <t>ジンケンヒ</t>
    </rPh>
    <phoneticPr fontId="4"/>
  </si>
  <si>
    <t>Maritime Portal Desktop 購入</t>
  </si>
  <si>
    <t>西村あさひ法律事務所</t>
    <rPh sb="0" eb="2">
      <t>ニシムラ</t>
    </rPh>
    <rPh sb="5" eb="7">
      <t>ホウリツ</t>
    </rPh>
    <rPh sb="7" eb="10">
      <t>ジムショ</t>
    </rPh>
    <phoneticPr fontId="4"/>
  </si>
  <si>
    <t>韓国の政府系金融機関による金融支援に係るＷＴＯ補助金協定への違反性検証・立証調査</t>
  </si>
  <si>
    <t>公正な競争条件確保のための外国船舶製造事業者及び技術開発動向の現状調査</t>
  </si>
  <si>
    <t>マリンネット(株)</t>
    <rPh sb="6" eb="9">
      <t>カブ</t>
    </rPh>
    <phoneticPr fontId="4"/>
  </si>
  <si>
    <t>経済協力開発機構</t>
    <rPh sb="0" eb="2">
      <t>ケイザイ</t>
    </rPh>
    <rPh sb="2" eb="4">
      <t>キョウリョク</t>
    </rPh>
    <rPh sb="4" eb="6">
      <t>カイハツ</t>
    </rPh>
    <rPh sb="6" eb="8">
      <t>キコウ</t>
    </rPh>
    <phoneticPr fontId="4"/>
  </si>
  <si>
    <t>経済協力開発機構造船部会における活動プログラム</t>
    <rPh sb="0" eb="2">
      <t>ケイザイ</t>
    </rPh>
    <rPh sb="2" eb="4">
      <t>キョウリョク</t>
    </rPh>
    <rPh sb="4" eb="6">
      <t>カイハツ</t>
    </rPh>
    <rPh sb="6" eb="8">
      <t>キコウ</t>
    </rPh>
    <rPh sb="8" eb="10">
      <t>ゾウセン</t>
    </rPh>
    <rPh sb="10" eb="12">
      <t>ブカイ</t>
    </rPh>
    <rPh sb="16" eb="18">
      <t>カツドウ</t>
    </rPh>
    <phoneticPr fontId="4"/>
  </si>
  <si>
    <t>海運インターネットサービス</t>
    <rPh sb="0" eb="2">
      <t>カイウン</t>
    </rPh>
    <phoneticPr fontId="4"/>
  </si>
  <si>
    <t>C経済開発協力機構</t>
  </si>
  <si>
    <t>日本船舶輸出組合</t>
  </si>
  <si>
    <t>通訳</t>
    <rPh sb="0" eb="2">
      <t>ツウヤク</t>
    </rPh>
    <phoneticPr fontId="4"/>
  </si>
  <si>
    <t>協力金</t>
    <rPh sb="0" eb="3">
      <t>キョウリョクキン</t>
    </rPh>
    <phoneticPr fontId="4"/>
  </si>
  <si>
    <t>活動プログラム支援費</t>
    <rPh sb="0" eb="2">
      <t>カツドウ</t>
    </rPh>
    <rPh sb="7" eb="10">
      <t>シエンヒ</t>
    </rPh>
    <phoneticPr fontId="4"/>
  </si>
  <si>
    <t>旅費</t>
    <rPh sb="0" eb="2">
      <t>リョヒ</t>
    </rPh>
    <phoneticPr fontId="4"/>
  </si>
  <si>
    <t>請負実施に係る旅費</t>
    <rPh sb="0" eb="2">
      <t>ウケオイ</t>
    </rPh>
    <rPh sb="2" eb="4">
      <t>ジッシ</t>
    </rPh>
    <rPh sb="5" eb="6">
      <t>カカ</t>
    </rPh>
    <rPh sb="7" eb="9">
      <t>リョヒ</t>
    </rPh>
    <phoneticPr fontId="4"/>
  </si>
  <si>
    <t>IHS Martkitが発行している造船業に係るデータ</t>
    <rPh sb="12" eb="14">
      <t>ハッコウ</t>
    </rPh>
    <rPh sb="18" eb="21">
      <t>ゾウセンギョウ</t>
    </rPh>
    <rPh sb="22" eb="23">
      <t>カカ</t>
    </rPh>
    <phoneticPr fontId="4"/>
  </si>
  <si>
    <t>（一社）日本舶用工業会</t>
    <rPh sb="1" eb="2">
      <t>イチ</t>
    </rPh>
    <rPh sb="2" eb="3">
      <t>シャ</t>
    </rPh>
    <rPh sb="4" eb="6">
      <t>ニホン</t>
    </rPh>
    <rPh sb="6" eb="8">
      <t>ハクヨウ</t>
    </rPh>
    <rPh sb="8" eb="11">
      <t>コウギョウカイ</t>
    </rPh>
    <phoneticPr fontId="4"/>
  </si>
  <si>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4"/>
  </si>
  <si>
    <t>事業実施にあたり必要なものに限定している。</t>
    <rPh sb="0" eb="2">
      <t>ジギョウ</t>
    </rPh>
    <rPh sb="2" eb="4">
      <t>ジッシ</t>
    </rPh>
    <rPh sb="8" eb="10">
      <t>ヒツヨウ</t>
    </rPh>
    <rPh sb="14" eb="16">
      <t>ゲンテイ</t>
    </rPh>
    <phoneticPr fontId="4"/>
  </si>
  <si>
    <t>一般競争入札を行い競争性を持たせることにより、コスト削減に努めている。</t>
    <rPh sb="0" eb="6">
      <t>イッパンキョウソウニュウサツ</t>
    </rPh>
    <rPh sb="7" eb="8">
      <t>オコナ</t>
    </rPh>
    <rPh sb="9" eb="12">
      <t>キョウソウセイ</t>
    </rPh>
    <rPh sb="13" eb="14">
      <t>モ</t>
    </rPh>
    <rPh sb="26" eb="28">
      <t>サクゲン</t>
    </rPh>
    <rPh sb="29" eb="30">
      <t>ツト</t>
    </rPh>
    <phoneticPr fontId="4"/>
  </si>
  <si>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4"/>
  </si>
  <si>
    <t>活動実績については、活動を見込んでいたものが計画的に実施された。</t>
    <rPh sb="0" eb="2">
      <t>カツドウ</t>
    </rPh>
    <rPh sb="2" eb="4">
      <t>ジッセキ</t>
    </rPh>
    <rPh sb="10" eb="12">
      <t>カツドウ</t>
    </rPh>
    <rPh sb="13" eb="15">
      <t>ミコ</t>
    </rPh>
    <rPh sb="22" eb="25">
      <t>ケイカクテキ</t>
    </rPh>
    <rPh sb="26" eb="28">
      <t>ジッシ</t>
    </rPh>
    <phoneticPr fontId="4"/>
  </si>
  <si>
    <t>造船業及び舶用工業の維持発展・競争力強化に活用されるものである。</t>
    <rPh sb="0" eb="3">
      <t>ゾウセンギョウ</t>
    </rPh>
    <rPh sb="3" eb="4">
      <t>オヨ</t>
    </rPh>
    <rPh sb="5" eb="7">
      <t>ハクヨウ</t>
    </rPh>
    <rPh sb="7" eb="9">
      <t>コウギョウ</t>
    </rPh>
    <rPh sb="10" eb="12">
      <t>イジ</t>
    </rPh>
    <rPh sb="12" eb="14">
      <t>ハッテン</t>
    </rPh>
    <rPh sb="15" eb="18">
      <t>キョウソウリョク</t>
    </rPh>
    <rPh sb="18" eb="20">
      <t>キョウカ</t>
    </rPh>
    <rPh sb="21" eb="23">
      <t>カツヨウ</t>
    </rPh>
    <phoneticPr fontId="4"/>
  </si>
  <si>
    <t>有</t>
  </si>
  <si>
    <t>諸謝金</t>
    <rPh sb="0" eb="3">
      <t>ショシャキン</t>
    </rPh>
    <phoneticPr fontId="4"/>
  </si>
  <si>
    <t>船舶建造量の世界シェアを令和7年までに30%にする</t>
    <rPh sb="0" eb="2">
      <t>センパク</t>
    </rPh>
    <rPh sb="2" eb="5">
      <t>ケンゾウリョウ</t>
    </rPh>
    <rPh sb="6" eb="8">
      <t>セカイ</t>
    </rPh>
    <rPh sb="12" eb="14">
      <t>レイワ</t>
    </rPh>
    <rPh sb="15" eb="16">
      <t>ネン</t>
    </rPh>
    <phoneticPr fontId="4"/>
  </si>
  <si>
    <t>B.IHSマークイットジャパン（同）</t>
    <rPh sb="16" eb="17">
      <t>ドウ</t>
    </rPh>
    <phoneticPr fontId="4"/>
  </si>
  <si>
    <t>42,122/12</t>
  </si>
  <si>
    <t>船舶建造量の世界シェア</t>
    <rPh sb="0" eb="2">
      <t>センパク</t>
    </rPh>
    <rPh sb="2" eb="5">
      <t>ケンゾウリョウ</t>
    </rPh>
    <rPh sb="6" eb="8">
      <t>セカイ</t>
    </rPh>
    <phoneticPr fontId="4"/>
  </si>
  <si>
    <t>借料及び損料</t>
    <rPh sb="0" eb="2">
      <t>シャクリョウ</t>
    </rPh>
    <rPh sb="2" eb="3">
      <t>オヨ</t>
    </rPh>
    <rPh sb="4" eb="6">
      <t>ソンリョウ</t>
    </rPh>
    <phoneticPr fontId="4"/>
  </si>
  <si>
    <t>造船業各種支援制度説明等</t>
    <rPh sb="0" eb="3">
      <t>ゾウセンギョウ</t>
    </rPh>
    <rPh sb="3" eb="5">
      <t>カクシュ</t>
    </rPh>
    <rPh sb="5" eb="7">
      <t>シエン</t>
    </rPh>
    <rPh sb="7" eb="9">
      <t>セイド</t>
    </rPh>
    <rPh sb="9" eb="11">
      <t>セツメイ</t>
    </rPh>
    <rPh sb="11" eb="12">
      <t>ナド</t>
    </rPh>
    <phoneticPr fontId="4"/>
  </si>
  <si>
    <t>造船業各種支援制度説明等</t>
  </si>
  <si>
    <t>九州運輸局</t>
    <rPh sb="0" eb="2">
      <t>キュウシュウ</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</si>
  <si>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</si>
  <si>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</si>
  <si>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神戸運輸監理部</t>
    <rPh sb="0" eb="2">
      <t>コウベ</t>
    </rPh>
    <rPh sb="2" eb="4">
      <t>ウンユ</t>
    </rPh>
    <rPh sb="4" eb="7">
      <t>カンリブ</t>
    </rPh>
    <phoneticPr fontId="4"/>
  </si>
  <si>
    <t>中部運輸局</t>
    <rPh sb="0" eb="2">
      <t>チュウブ</t>
    </rPh>
    <rPh sb="2" eb="5">
      <t>ウンユキョク</t>
    </rPh>
    <phoneticPr fontId="4"/>
  </si>
  <si>
    <t>事業実施にあたっての必要最小限の水準である。
令和元年度は調査内容を大きく見直し調査内容が増えたため執行金額が増加し単位あたりコストが増加。</t>
    <rPh sb="0" eb="2">
      <t>ジギョウ</t>
    </rPh>
    <rPh sb="2" eb="4">
      <t>ジッシ</t>
    </rPh>
    <rPh sb="10" eb="12">
      <t>ヒツヨウ</t>
    </rPh>
    <rPh sb="12" eb="15">
      <t>サイショウゲン</t>
    </rPh>
    <rPh sb="16" eb="18">
      <t>スイジュン</t>
    </rPh>
    <rPh sb="23" eb="25">
      <t>レイワ</t>
    </rPh>
    <rPh sb="25" eb="28">
      <t>ガンネンド</t>
    </rPh>
    <rPh sb="29" eb="31">
      <t>チョウサ</t>
    </rPh>
    <rPh sb="31" eb="33">
      <t>ナイヨウ</t>
    </rPh>
    <rPh sb="34" eb="35">
      <t>オオ</t>
    </rPh>
    <rPh sb="37" eb="39">
      <t>ミナオ</t>
    </rPh>
    <rPh sb="40" eb="42">
      <t>チョウサ</t>
    </rPh>
    <rPh sb="42" eb="44">
      <t>ナイヨウ</t>
    </rPh>
    <rPh sb="45" eb="46">
      <t>フ</t>
    </rPh>
    <rPh sb="50" eb="52">
      <t>シッコウ</t>
    </rPh>
    <rPh sb="52" eb="54">
      <t>キンガク</t>
    </rPh>
    <rPh sb="55" eb="57">
      <t>ゾウカ</t>
    </rPh>
    <rPh sb="58" eb="60">
      <t>タンイ</t>
    </rPh>
    <rPh sb="67" eb="69">
      <t>ゾウカ</t>
    </rPh>
    <phoneticPr fontId="4"/>
  </si>
  <si>
    <t>令和元年の実績値は前年比で減少しているが、引き続き目標達成に努める。</t>
  </si>
  <si>
    <t>-</t>
    <phoneticPr fontId="4"/>
  </si>
  <si>
    <t>-</t>
    <phoneticPr fontId="4"/>
  </si>
  <si>
    <t>執行額（X)/調査件数（Y）</t>
    <rPh sb="0" eb="2">
      <t>シッコウ</t>
    </rPh>
    <rPh sb="2" eb="3">
      <t>ガク</t>
    </rPh>
    <rPh sb="7" eb="9">
      <t>チョウサ</t>
    </rPh>
    <rPh sb="9" eb="11">
      <t>ケンスウ</t>
    </rPh>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</si>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</sst>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51" xfId="0" quotePrefix="1"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quotePrefix="1"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741</xdr:row>
      <xdr:rowOff>0</xdr:rowOff>
    </xdr:from>
    <xdr:to>
      <xdr:col>19</xdr:col>
      <xdr:colOff>146050</xdr:colOff>
      <xdr:row>743</xdr:row>
      <xdr:rowOff>6985</xdr:rowOff>
    </xdr:to>
    <xdr:sp macro="" textlink="">
      <xdr:nvSpPr>
        <xdr:cNvPr id="2" name="テキスト ボックス 1"/>
        <xdr:cNvSpPr txBox="1"/>
      </xdr:nvSpPr>
      <xdr:spPr>
        <a:xfrm>
          <a:off x="1943735" y="35021520"/>
          <a:ext cx="2002790" cy="7270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160</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33</xdr:col>
      <xdr:colOff>40005</xdr:colOff>
      <xdr:row>741</xdr:row>
      <xdr:rowOff>258445</xdr:rowOff>
    </xdr:from>
    <xdr:to>
      <xdr:col>43</xdr:col>
      <xdr:colOff>53975</xdr:colOff>
      <xdr:row>743</xdr:row>
      <xdr:rowOff>124460</xdr:rowOff>
    </xdr:to>
    <xdr:sp macro="" textlink="">
      <xdr:nvSpPr>
        <xdr:cNvPr id="3" name="テキスト ボックス 2"/>
        <xdr:cNvSpPr txBox="1"/>
      </xdr:nvSpPr>
      <xdr:spPr>
        <a:xfrm>
          <a:off x="6640830" y="35279965"/>
          <a:ext cx="2014220" cy="5861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西村あさひ法律事務所</a:t>
          </a:r>
          <a:endParaRPr lang="ja-JP" altLang="ja-JP">
            <a:effectLst/>
          </a:endParaRPr>
        </a:p>
        <a:p>
          <a:pPr algn="ct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742</xdr:row>
      <xdr:rowOff>17145</xdr:rowOff>
    </xdr:from>
    <xdr:to>
      <xdr:col>32</xdr:col>
      <xdr:colOff>182880</xdr:colOff>
      <xdr:row>742</xdr:row>
      <xdr:rowOff>24130</xdr:rowOff>
    </xdr:to>
    <xdr:cxnSp macro="">
      <xdr:nvCxnSpPr>
        <xdr:cNvPr id="4" name="直線矢印コネクタ 3"/>
        <xdr:cNvCxnSpPr/>
      </xdr:nvCxnSpPr>
      <xdr:spPr>
        <a:xfrm flipV="1">
          <a:off x="3949700" y="35398710"/>
          <a:ext cx="2633980"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743</xdr:row>
      <xdr:rowOff>19685</xdr:rowOff>
    </xdr:from>
    <xdr:to>
      <xdr:col>24</xdr:col>
      <xdr:colOff>85090</xdr:colOff>
      <xdr:row>744</xdr:row>
      <xdr:rowOff>227965</xdr:rowOff>
    </xdr:to>
    <xdr:sp macro="" textlink="">
      <xdr:nvSpPr>
        <xdr:cNvPr id="5" name="大かっこ 4"/>
        <xdr:cNvSpPr/>
      </xdr:nvSpPr>
      <xdr:spPr>
        <a:xfrm>
          <a:off x="1277620" y="35761295"/>
          <a:ext cx="3608070"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30</xdr:col>
      <xdr:colOff>170815</xdr:colOff>
      <xdr:row>741</xdr:row>
      <xdr:rowOff>12700</xdr:rowOff>
    </xdr:from>
    <xdr:to>
      <xdr:col>45</xdr:col>
      <xdr:colOff>180340</xdr:colOff>
      <xdr:row>742</xdr:row>
      <xdr:rowOff>0</xdr:rowOff>
    </xdr:to>
    <xdr:sp macro="" textlink="">
      <xdr:nvSpPr>
        <xdr:cNvPr id="6" name="テキスト ボックス 5"/>
        <xdr:cNvSpPr txBox="1"/>
      </xdr:nvSpPr>
      <xdr:spPr>
        <a:xfrm>
          <a:off x="6171565" y="35034220"/>
          <a:ext cx="3009900" cy="347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31</xdr:col>
      <xdr:colOff>31115</xdr:colOff>
      <xdr:row>743</xdr:row>
      <xdr:rowOff>90170</xdr:rowOff>
    </xdr:from>
    <xdr:to>
      <xdr:col>47</xdr:col>
      <xdr:colOff>102870</xdr:colOff>
      <xdr:row>745</xdr:row>
      <xdr:rowOff>334645</xdr:rowOff>
    </xdr:to>
    <xdr:sp macro="" textlink="">
      <xdr:nvSpPr>
        <xdr:cNvPr id="7" name="大かっこ 6"/>
        <xdr:cNvSpPr/>
      </xdr:nvSpPr>
      <xdr:spPr>
        <a:xfrm>
          <a:off x="6231890" y="35831780"/>
          <a:ext cx="3272155" cy="956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・韓国の政府系金融機関による金融支援に係るＷＴＯ補助金協定への違反性検証・立証調査</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defRPr/>
          </a:pPr>
          <a:r>
            <a:rPr kumimoji="1" lang="ja-JP" altLang="en-US" sz="1100"/>
            <a:t>・韓国の自国造船業への政府補助に係るＷＴＯ紛争解決手続きにおける違反性立証調査</a:t>
          </a:r>
        </a:p>
      </xdr:txBody>
    </xdr:sp>
    <xdr:clientData/>
  </xdr:twoCellAnchor>
  <xdr:twoCellAnchor>
    <xdr:from>
      <xdr:col>32</xdr:col>
      <xdr:colOff>34925</xdr:colOff>
      <xdr:row>747</xdr:row>
      <xdr:rowOff>240665</xdr:rowOff>
    </xdr:from>
    <xdr:to>
      <xdr:col>44</xdr:col>
      <xdr:colOff>182880</xdr:colOff>
      <xdr:row>749</xdr:row>
      <xdr:rowOff>327660</xdr:rowOff>
    </xdr:to>
    <xdr:sp macro="" textlink="">
      <xdr:nvSpPr>
        <xdr:cNvPr id="8" name="テキスト ボックス 7"/>
        <xdr:cNvSpPr txBox="1"/>
      </xdr:nvSpPr>
      <xdr:spPr>
        <a:xfrm>
          <a:off x="6435725" y="37414835"/>
          <a:ext cx="2548255" cy="7994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B.IHS</a:t>
          </a:r>
          <a:r>
            <a:rPr kumimoji="1" lang="ja-JP" altLang="en-US" sz="1100" baseline="0">
              <a:solidFill>
                <a:schemeClr val="dk1"/>
              </a:solidFill>
              <a:effectLst/>
              <a:latin typeface="+mn-lt"/>
              <a:ea typeface="+mn-ea"/>
              <a:cs typeface="+mn-cs"/>
            </a:rPr>
            <a:t>マークイットジャパン（同）</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22225</xdr:colOff>
      <xdr:row>746</xdr:row>
      <xdr:rowOff>299085</xdr:rowOff>
    </xdr:from>
    <xdr:to>
      <xdr:col>44</xdr:col>
      <xdr:colOff>22860</xdr:colOff>
      <xdr:row>747</xdr:row>
      <xdr:rowOff>234950</xdr:rowOff>
    </xdr:to>
    <xdr:sp macro="" textlink="">
      <xdr:nvSpPr>
        <xdr:cNvPr id="9" name="テキスト ボックス 8"/>
        <xdr:cNvSpPr txBox="1"/>
      </xdr:nvSpPr>
      <xdr:spPr>
        <a:xfrm>
          <a:off x="6823075" y="37113210"/>
          <a:ext cx="2000885" cy="295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46355</xdr:colOff>
      <xdr:row>750</xdr:row>
      <xdr:rowOff>32385</xdr:rowOff>
    </xdr:from>
    <xdr:to>
      <xdr:col>45</xdr:col>
      <xdr:colOff>50165</xdr:colOff>
      <xdr:row>751</xdr:row>
      <xdr:rowOff>272415</xdr:rowOff>
    </xdr:to>
    <xdr:sp macro="" textlink="">
      <xdr:nvSpPr>
        <xdr:cNvPr id="10" name="大かっこ 9"/>
        <xdr:cNvSpPr/>
      </xdr:nvSpPr>
      <xdr:spPr>
        <a:xfrm>
          <a:off x="6247130" y="38279070"/>
          <a:ext cx="2804160"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en-US" altLang="ja-JP" sz="1100">
              <a:solidFill>
                <a:schemeClr val="tx1"/>
              </a:solidFill>
              <a:effectLst/>
              <a:latin typeface="+mn-lt"/>
              <a:ea typeface="+mn-ea"/>
              <a:cs typeface="+mn-cs"/>
            </a:rPr>
            <a:t>Maritime Portal Desktop </a:t>
          </a:r>
          <a:r>
            <a:rPr lang="ja-JP" altLang="en-US" sz="1100">
              <a:solidFill>
                <a:schemeClr val="tx1"/>
              </a:solidFill>
              <a:effectLst/>
              <a:latin typeface="+mn-lt"/>
              <a:ea typeface="+mn-ea"/>
              <a:cs typeface="+mn-cs"/>
            </a:rPr>
            <a:t>購入</a:t>
          </a:r>
          <a:endParaRPr lang="ja-JP" altLang="ja-JP">
            <a:effectLst/>
          </a:endParaRPr>
        </a:p>
      </xdr:txBody>
    </xdr:sp>
    <xdr:clientData/>
  </xdr:twoCellAnchor>
  <xdr:twoCellAnchor>
    <xdr:from>
      <xdr:col>32</xdr:col>
      <xdr:colOff>20955</xdr:colOff>
      <xdr:row>757</xdr:row>
      <xdr:rowOff>418465</xdr:rowOff>
    </xdr:from>
    <xdr:to>
      <xdr:col>46</xdr:col>
      <xdr:colOff>22860</xdr:colOff>
      <xdr:row>758</xdr:row>
      <xdr:rowOff>376555</xdr:rowOff>
    </xdr:to>
    <xdr:sp macro="" textlink="">
      <xdr:nvSpPr>
        <xdr:cNvPr id="11" name="テキスト ボックス 10"/>
        <xdr:cNvSpPr txBox="1"/>
      </xdr:nvSpPr>
      <xdr:spPr>
        <a:xfrm>
          <a:off x="6421755" y="41177845"/>
          <a:ext cx="2802255" cy="6248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百万円</a:t>
          </a:r>
          <a:endParaRPr lang="ja-JP" altLang="ja-JP" sz="1100">
            <a:solidFill>
              <a:srgbClr val="FF0000"/>
            </a:solidFill>
            <a:effectLst/>
          </a:endParaRPr>
        </a:p>
      </xdr:txBody>
    </xdr:sp>
    <xdr:clientData/>
  </xdr:twoCellAnchor>
  <xdr:twoCellAnchor>
    <xdr:from>
      <xdr:col>31</xdr:col>
      <xdr:colOff>77470</xdr:colOff>
      <xdr:row>758</xdr:row>
      <xdr:rowOff>426085</xdr:rowOff>
    </xdr:from>
    <xdr:to>
      <xdr:col>48</xdr:col>
      <xdr:colOff>99060</xdr:colOff>
      <xdr:row>759</xdr:row>
      <xdr:rowOff>449580</xdr:rowOff>
    </xdr:to>
    <xdr:sp macro="" textlink="">
      <xdr:nvSpPr>
        <xdr:cNvPr id="12" name="大かっこ 11"/>
        <xdr:cNvSpPr/>
      </xdr:nvSpPr>
      <xdr:spPr>
        <a:xfrm>
          <a:off x="6278245" y="41852215"/>
          <a:ext cx="3422015" cy="690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32</xdr:col>
      <xdr:colOff>54610</xdr:colOff>
      <xdr:row>752</xdr:row>
      <xdr:rowOff>158115</xdr:rowOff>
    </xdr:from>
    <xdr:to>
      <xdr:col>44</xdr:col>
      <xdr:colOff>88265</xdr:colOff>
      <xdr:row>754</xdr:row>
      <xdr:rowOff>121285</xdr:rowOff>
    </xdr:to>
    <xdr:sp macro="" textlink="">
      <xdr:nvSpPr>
        <xdr:cNvPr id="13" name="テキスト ボックス 12"/>
        <xdr:cNvSpPr txBox="1"/>
      </xdr:nvSpPr>
      <xdr:spPr>
        <a:xfrm>
          <a:off x="6455410" y="39124890"/>
          <a:ext cx="2433955" cy="6756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日本船舶輸出組合</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33</xdr:col>
      <xdr:colOff>74295</xdr:colOff>
      <xdr:row>751</xdr:row>
      <xdr:rowOff>227330</xdr:rowOff>
    </xdr:from>
    <xdr:to>
      <xdr:col>44</xdr:col>
      <xdr:colOff>97155</xdr:colOff>
      <xdr:row>752</xdr:row>
      <xdr:rowOff>130175</xdr:rowOff>
    </xdr:to>
    <xdr:sp macro="" textlink="">
      <xdr:nvSpPr>
        <xdr:cNvPr id="14" name="テキスト ボックス 13"/>
        <xdr:cNvSpPr txBox="1"/>
      </xdr:nvSpPr>
      <xdr:spPr>
        <a:xfrm>
          <a:off x="6675120" y="38834060"/>
          <a:ext cx="2223135"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31</xdr:col>
      <xdr:colOff>71120</xdr:colOff>
      <xdr:row>754</xdr:row>
      <xdr:rowOff>184785</xdr:rowOff>
    </xdr:from>
    <xdr:to>
      <xdr:col>45</xdr:col>
      <xdr:colOff>182880</xdr:colOff>
      <xdr:row>757</xdr:row>
      <xdr:rowOff>26035</xdr:rowOff>
    </xdr:to>
    <xdr:sp macro="" textlink="">
      <xdr:nvSpPr>
        <xdr:cNvPr id="15" name="大かっこ 14"/>
        <xdr:cNvSpPr/>
      </xdr:nvSpPr>
      <xdr:spPr>
        <a:xfrm>
          <a:off x="6271895" y="39864030"/>
          <a:ext cx="2912110" cy="921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公正な競争条件確保のための外国船舶製造事業者及び技術開発動向の現状調査</a:t>
          </a:r>
          <a:endParaRPr lang="ja-JP" altLang="ja-JP">
            <a:effectLst/>
          </a:endParaRPr>
        </a:p>
      </xdr:txBody>
    </xdr:sp>
    <xdr:clientData/>
  </xdr:twoCellAnchor>
  <xdr:twoCellAnchor>
    <xdr:from>
      <xdr:col>26</xdr:col>
      <xdr:colOff>6350</xdr:colOff>
      <xdr:row>742</xdr:row>
      <xdr:rowOff>27940</xdr:rowOff>
    </xdr:from>
    <xdr:to>
      <xdr:col>26</xdr:col>
      <xdr:colOff>6350</xdr:colOff>
      <xdr:row>764</xdr:row>
      <xdr:rowOff>77470</xdr:rowOff>
    </xdr:to>
    <xdr:cxnSp macro="">
      <xdr:nvCxnSpPr>
        <xdr:cNvPr id="16" name="直線コネクタ 15"/>
        <xdr:cNvCxnSpPr/>
      </xdr:nvCxnSpPr>
      <xdr:spPr>
        <a:xfrm flipH="1">
          <a:off x="5207000" y="35409505"/>
          <a:ext cx="0" cy="88614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748</xdr:row>
      <xdr:rowOff>215900</xdr:rowOff>
    </xdr:from>
    <xdr:to>
      <xdr:col>32</xdr:col>
      <xdr:colOff>37465</xdr:colOff>
      <xdr:row>748</xdr:row>
      <xdr:rowOff>219075</xdr:rowOff>
    </xdr:to>
    <xdr:cxnSp macro="">
      <xdr:nvCxnSpPr>
        <xdr:cNvPr id="17" name="直線矢印コネクタ 16"/>
        <xdr:cNvCxnSpPr/>
      </xdr:nvCxnSpPr>
      <xdr:spPr>
        <a:xfrm>
          <a:off x="5213350" y="37742495"/>
          <a:ext cx="122491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764</xdr:row>
      <xdr:rowOff>74930</xdr:rowOff>
    </xdr:from>
    <xdr:to>
      <xdr:col>33</xdr:col>
      <xdr:colOff>34290</xdr:colOff>
      <xdr:row>764</xdr:row>
      <xdr:rowOff>76200</xdr:rowOff>
    </xdr:to>
    <xdr:cxnSp macro="">
      <xdr:nvCxnSpPr>
        <xdr:cNvPr id="20" name="直線矢印コネクタ 19"/>
        <xdr:cNvCxnSpPr/>
      </xdr:nvCxnSpPr>
      <xdr:spPr>
        <a:xfrm>
          <a:off x="5200650" y="44268390"/>
          <a:ext cx="143446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56515</xdr:colOff>
      <xdr:row>759</xdr:row>
      <xdr:rowOff>138430</xdr:rowOff>
    </xdr:from>
    <xdr:to>
      <xdr:col>22</xdr:col>
      <xdr:colOff>86995</xdr:colOff>
      <xdr:row>760</xdr:row>
      <xdr:rowOff>203835</xdr:rowOff>
    </xdr:to>
    <xdr:sp macro="" textlink="">
      <xdr:nvSpPr>
        <xdr:cNvPr id="21" name="テキスト ボックス 20"/>
        <xdr:cNvSpPr txBox="1"/>
      </xdr:nvSpPr>
      <xdr:spPr>
        <a:xfrm>
          <a:off x="2056765" y="42231310"/>
          <a:ext cx="2430780" cy="7321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マリンネット（株）</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92075</xdr:colOff>
      <xdr:row>760</xdr:row>
      <xdr:rowOff>282575</xdr:rowOff>
    </xdr:from>
    <xdr:to>
      <xdr:col>22</xdr:col>
      <xdr:colOff>111760</xdr:colOff>
      <xdr:row>762</xdr:row>
      <xdr:rowOff>142240</xdr:rowOff>
    </xdr:to>
    <xdr:sp macro="" textlink="">
      <xdr:nvSpPr>
        <xdr:cNvPr id="22" name="大かっこ 21"/>
        <xdr:cNvSpPr/>
      </xdr:nvSpPr>
      <xdr:spPr>
        <a:xfrm>
          <a:off x="2092325" y="43042205"/>
          <a:ext cx="2419985" cy="464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海運インターネットサービス</a:t>
          </a:r>
          <a:endParaRPr lang="ja-JP" altLang="ja-JP">
            <a:effectLst/>
          </a:endParaRPr>
        </a:p>
      </xdr:txBody>
    </xdr:sp>
    <xdr:clientData/>
  </xdr:twoCellAnchor>
  <xdr:twoCellAnchor>
    <xdr:from>
      <xdr:col>8</xdr:col>
      <xdr:colOff>87630</xdr:colOff>
      <xdr:row>744</xdr:row>
      <xdr:rowOff>269240</xdr:rowOff>
    </xdr:from>
    <xdr:to>
      <xdr:col>22</xdr:col>
      <xdr:colOff>48260</xdr:colOff>
      <xdr:row>747</xdr:row>
      <xdr:rowOff>110490</xdr:rowOff>
    </xdr:to>
    <xdr:sp macro="" textlink="">
      <xdr:nvSpPr>
        <xdr:cNvPr id="23" name="大かっこ 22"/>
        <xdr:cNvSpPr/>
      </xdr:nvSpPr>
      <xdr:spPr>
        <a:xfrm>
          <a:off x="1687830" y="36370895"/>
          <a:ext cx="2760980" cy="91376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職員旅費、事務経費</a:t>
          </a:r>
          <a:r>
            <a:rPr kumimoji="1" lang="en-US" altLang="ja-JP" sz="1100">
              <a:solidFill>
                <a:sysClr val="windowText" lastClr="000000"/>
              </a:solidFill>
              <a:latin typeface="HG丸ｺﾞｼｯｸM-PRO"/>
              <a:ea typeface="HG丸ｺﾞｼｯｸM-PRO"/>
            </a:rPr>
            <a:t>(</a:t>
          </a:r>
          <a:r>
            <a:rPr kumimoji="1" lang="ja-JP" altLang="en-US" sz="1100">
              <a:solidFill>
                <a:sysClr val="windowText" lastClr="000000"/>
              </a:solidFill>
              <a:latin typeface="HG丸ｺﾞｼｯｸM-PRO"/>
              <a:ea typeface="HG丸ｺﾞｼｯｸM-PRO"/>
            </a:rPr>
            <a:t>印刷等）</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9</a:t>
          </a:r>
          <a:r>
            <a:rPr kumimoji="1" lang="ja-JP" altLang="en-US" sz="1100">
              <a:solidFill>
                <a:sysClr val="windowText" lastClr="000000"/>
              </a:solidFill>
              <a:latin typeface="HG丸ｺﾞｼｯｸM-PRO"/>
              <a:ea typeface="HG丸ｺﾞｼｯｸM-PRO"/>
            </a:rPr>
            <a:t>百万円</a:t>
          </a:r>
          <a:endParaRPr kumimoji="1" lang="ja-JP" altLang="en-US" sz="1100">
            <a:solidFill>
              <a:srgbClr val="FF0000"/>
            </a:solidFill>
            <a:latin typeface="HG丸ｺﾞｼｯｸM-PRO"/>
            <a:ea typeface="HG丸ｺﾞｼｯｸM-PRO"/>
          </a:endParaRPr>
        </a:p>
      </xdr:txBody>
    </xdr:sp>
    <xdr:clientData/>
  </xdr:twoCellAnchor>
  <xdr:twoCellAnchor>
    <xdr:from>
      <xdr:col>32</xdr:col>
      <xdr:colOff>81280</xdr:colOff>
      <xdr:row>759</xdr:row>
      <xdr:rowOff>517525</xdr:rowOff>
    </xdr:from>
    <xdr:to>
      <xdr:col>46</xdr:col>
      <xdr:colOff>19685</xdr:colOff>
      <xdr:row>762</xdr:row>
      <xdr:rowOff>15875</xdr:rowOff>
    </xdr:to>
    <xdr:sp macro="" textlink="">
      <xdr:nvSpPr>
        <xdr:cNvPr id="24" name="大かっこ 23"/>
        <xdr:cNvSpPr/>
      </xdr:nvSpPr>
      <xdr:spPr>
        <a:xfrm>
          <a:off x="6482080" y="42610405"/>
          <a:ext cx="2738755" cy="77025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諸謝金、委員等旅費、職員旅費</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2.2</a:t>
          </a:r>
          <a:r>
            <a:rPr kumimoji="1" lang="ja-JP" altLang="en-US" sz="1100">
              <a:solidFill>
                <a:sysClr val="windowText" lastClr="000000"/>
              </a:solidFill>
              <a:latin typeface="HG丸ｺﾞｼｯｸM-PRO"/>
              <a:ea typeface="HG丸ｺﾞｼｯｸM-PRO"/>
            </a:rPr>
            <a:t>百万円</a:t>
          </a:r>
          <a:endParaRPr kumimoji="1" lang="en-US" altLang="ja-JP" sz="1100">
            <a:solidFill>
              <a:srgbClr val="FF0000"/>
            </a:solidFill>
            <a:latin typeface="HG丸ｺﾞｼｯｸM-PRO"/>
            <a:ea typeface="HG丸ｺﾞｼｯｸM-PRO"/>
          </a:endParaRPr>
        </a:p>
      </xdr:txBody>
    </xdr:sp>
    <xdr:clientData/>
  </xdr:twoCellAnchor>
  <xdr:twoCellAnchor>
    <xdr:from>
      <xdr:col>33</xdr:col>
      <xdr:colOff>40640</xdr:colOff>
      <xdr:row>763</xdr:row>
      <xdr:rowOff>76200</xdr:rowOff>
    </xdr:from>
    <xdr:to>
      <xdr:col>45</xdr:col>
      <xdr:colOff>78105</xdr:colOff>
      <xdr:row>765</xdr:row>
      <xdr:rowOff>155575</xdr:rowOff>
    </xdr:to>
    <xdr:sp macro="" textlink="">
      <xdr:nvSpPr>
        <xdr:cNvPr id="25" name="テキスト ボックス 24"/>
        <xdr:cNvSpPr txBox="1"/>
      </xdr:nvSpPr>
      <xdr:spPr>
        <a:xfrm>
          <a:off x="6641465" y="43888660"/>
          <a:ext cx="2437765" cy="7747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H.個人A、民間事業者（2社）</a:t>
          </a: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124460</xdr:colOff>
      <xdr:row>762</xdr:row>
      <xdr:rowOff>309245</xdr:rowOff>
    </xdr:from>
    <xdr:to>
      <xdr:col>44</xdr:col>
      <xdr:colOff>117475</xdr:colOff>
      <xdr:row>763</xdr:row>
      <xdr:rowOff>142240</xdr:rowOff>
    </xdr:to>
    <xdr:sp macro="" textlink="">
      <xdr:nvSpPr>
        <xdr:cNvPr id="26" name="テキスト ボックス 25"/>
        <xdr:cNvSpPr txBox="1"/>
      </xdr:nvSpPr>
      <xdr:spPr>
        <a:xfrm>
          <a:off x="6725285" y="43674030"/>
          <a:ext cx="2193290" cy="280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33</xdr:col>
      <xdr:colOff>54610</xdr:colOff>
      <xdr:row>765</xdr:row>
      <xdr:rowOff>229235</xdr:rowOff>
    </xdr:from>
    <xdr:to>
      <xdr:col>45</xdr:col>
      <xdr:colOff>74295</xdr:colOff>
      <xdr:row>766</xdr:row>
      <xdr:rowOff>219710</xdr:rowOff>
    </xdr:to>
    <xdr:sp macro="" textlink="">
      <xdr:nvSpPr>
        <xdr:cNvPr id="27" name="大かっこ 26"/>
        <xdr:cNvSpPr/>
      </xdr:nvSpPr>
      <xdr:spPr>
        <a:xfrm>
          <a:off x="6655435" y="44737020"/>
          <a:ext cx="2419985"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ja-JP" sz="1100">
              <a:solidFill>
                <a:schemeClr val="tx1"/>
              </a:solidFill>
              <a:effectLst/>
              <a:latin typeface="+mn-lt"/>
              <a:ea typeface="+mn-ea"/>
              <a:cs typeface="+mn-cs"/>
            </a:rPr>
            <a:t>通訳業務</a:t>
          </a:r>
          <a:r>
            <a:rPr lang="en-US" altLang="ja-JP" sz="1100">
              <a:solidFill>
                <a:schemeClr val="tx1"/>
              </a:solidFill>
              <a:effectLst/>
              <a:latin typeface="+mn-lt"/>
              <a:ea typeface="+mn-ea"/>
              <a:cs typeface="+mn-cs"/>
            </a:rPr>
            <a:t>3</a:t>
          </a:r>
          <a:r>
            <a:rPr lang="ja-JP" altLang="en-US" sz="1100">
              <a:solidFill>
                <a:schemeClr val="tx1"/>
              </a:solidFill>
              <a:effectLst/>
              <a:latin typeface="+mn-lt"/>
              <a:ea typeface="+mn-ea"/>
              <a:cs typeface="+mn-cs"/>
            </a:rPr>
            <a:t>件</a:t>
          </a:r>
          <a:endParaRPr lang="en-US" altLang="ja-JP" sz="1100">
            <a:solidFill>
              <a:schemeClr val="tx1"/>
            </a:solidFill>
            <a:effectLst/>
            <a:latin typeface="+mn-lt"/>
            <a:ea typeface="+mn-ea"/>
            <a:cs typeface="+mn-cs"/>
          </a:endParaRPr>
        </a:p>
      </xdr:txBody>
    </xdr:sp>
    <xdr:clientData/>
  </xdr:twoCellAnchor>
  <xdr:twoCellAnchor>
    <xdr:from>
      <xdr:col>22</xdr:col>
      <xdr:colOff>93345</xdr:colOff>
      <xdr:row>756</xdr:row>
      <xdr:rowOff>5715</xdr:rowOff>
    </xdr:from>
    <xdr:to>
      <xdr:col>26</xdr:col>
      <xdr:colOff>25400</xdr:colOff>
      <xdr:row>756</xdr:row>
      <xdr:rowOff>12700</xdr:rowOff>
    </xdr:to>
    <xdr:cxnSp macro="">
      <xdr:nvCxnSpPr>
        <xdr:cNvPr id="28" name="直線矢印コネクタ 27"/>
        <xdr:cNvCxnSpPr/>
      </xdr:nvCxnSpPr>
      <xdr:spPr>
        <a:xfrm flipH="1">
          <a:off x="4493895" y="40405050"/>
          <a:ext cx="73215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125095</xdr:colOff>
      <xdr:row>758</xdr:row>
      <xdr:rowOff>593725</xdr:rowOff>
    </xdr:from>
    <xdr:to>
      <xdr:col>19</xdr:col>
      <xdr:colOff>182880</xdr:colOff>
      <xdr:row>759</xdr:row>
      <xdr:rowOff>167640</xdr:rowOff>
    </xdr:to>
    <xdr:sp macro="" textlink="">
      <xdr:nvSpPr>
        <xdr:cNvPr id="31" name="テキスト ボックス 30"/>
        <xdr:cNvSpPr txBox="1"/>
      </xdr:nvSpPr>
      <xdr:spPr>
        <a:xfrm>
          <a:off x="2525395" y="42019855"/>
          <a:ext cx="14579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16510</xdr:colOff>
      <xdr:row>748</xdr:row>
      <xdr:rowOff>114300</xdr:rowOff>
    </xdr:from>
    <xdr:to>
      <xdr:col>22</xdr:col>
      <xdr:colOff>95250</xdr:colOff>
      <xdr:row>749</xdr:row>
      <xdr:rowOff>265430</xdr:rowOff>
    </xdr:to>
    <xdr:sp macro="" textlink="">
      <xdr:nvSpPr>
        <xdr:cNvPr id="33" name="テキスト ボックス 32"/>
        <xdr:cNvSpPr txBox="1"/>
      </xdr:nvSpPr>
      <xdr:spPr>
        <a:xfrm>
          <a:off x="1816735" y="37640895"/>
          <a:ext cx="2679065" cy="51117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経済開発協力機構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10</xdr:col>
      <xdr:colOff>173990</xdr:colOff>
      <xdr:row>747</xdr:row>
      <xdr:rowOff>210185</xdr:rowOff>
    </xdr:from>
    <xdr:to>
      <xdr:col>20</xdr:col>
      <xdr:colOff>161925</xdr:colOff>
      <xdr:row>748</xdr:row>
      <xdr:rowOff>145415</xdr:rowOff>
    </xdr:to>
    <xdr:sp macro="" textlink="">
      <xdr:nvSpPr>
        <xdr:cNvPr id="34" name="テキスト ボックス 33"/>
        <xdr:cNvSpPr txBox="1"/>
      </xdr:nvSpPr>
      <xdr:spPr>
        <a:xfrm>
          <a:off x="2174240" y="37384355"/>
          <a:ext cx="1988185"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15875</xdr:colOff>
      <xdr:row>750</xdr:row>
      <xdr:rowOff>2540</xdr:rowOff>
    </xdr:from>
    <xdr:to>
      <xdr:col>22</xdr:col>
      <xdr:colOff>95250</xdr:colOff>
      <xdr:row>752</xdr:row>
      <xdr:rowOff>83185</xdr:rowOff>
    </xdr:to>
    <xdr:sp macro="" textlink="">
      <xdr:nvSpPr>
        <xdr:cNvPr id="35" name="大かっこ 34"/>
        <xdr:cNvSpPr/>
      </xdr:nvSpPr>
      <xdr:spPr>
        <a:xfrm>
          <a:off x="1816100" y="38249225"/>
          <a:ext cx="2679700" cy="800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経済協力開発機構造船部会における</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活動プログラムの支援</a:t>
          </a:r>
          <a:endParaRPr lang="ja-JP" altLang="ja-JP">
            <a:effectLst/>
          </a:endParaRPr>
        </a:p>
      </xdr:txBody>
    </xdr:sp>
    <xdr:clientData/>
  </xdr:twoCellAnchor>
  <xdr:twoCellAnchor>
    <xdr:from>
      <xdr:col>10</xdr:col>
      <xdr:colOff>38735</xdr:colOff>
      <xdr:row>755</xdr:row>
      <xdr:rowOff>0</xdr:rowOff>
    </xdr:from>
    <xdr:to>
      <xdr:col>22</xdr:col>
      <xdr:colOff>72390</xdr:colOff>
      <xdr:row>756</xdr:row>
      <xdr:rowOff>311785</xdr:rowOff>
    </xdr:to>
    <xdr:sp macro="" textlink="">
      <xdr:nvSpPr>
        <xdr:cNvPr id="51" name="テキスト ボックス 50"/>
        <xdr:cNvSpPr txBox="1"/>
      </xdr:nvSpPr>
      <xdr:spPr>
        <a:xfrm>
          <a:off x="2038985" y="40039290"/>
          <a:ext cx="2433955" cy="671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（一社）</a:t>
          </a:r>
          <a:r>
            <a:rPr kumimoji="1" lang="ja-JP" altLang="ja-JP" sz="1100">
              <a:solidFill>
                <a:schemeClr val="dk1"/>
              </a:solidFill>
              <a:effectLst/>
              <a:latin typeface="+mn-lt"/>
              <a:ea typeface="+mn-ea"/>
              <a:cs typeface="+mn-cs"/>
            </a:rPr>
            <a:t>日本</a:t>
          </a:r>
          <a:r>
            <a:rPr kumimoji="1" lang="ja-JP" altLang="en-US" sz="1100">
              <a:solidFill>
                <a:schemeClr val="dk1"/>
              </a:solidFill>
              <a:effectLst/>
              <a:latin typeface="+mn-lt"/>
              <a:ea typeface="+mn-ea"/>
              <a:cs typeface="+mn-cs"/>
            </a:rPr>
            <a:t>舶用工業会</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8</xdr:col>
      <xdr:colOff>180340</xdr:colOff>
      <xdr:row>756</xdr:row>
      <xdr:rowOff>334645</xdr:rowOff>
    </xdr:from>
    <xdr:to>
      <xdr:col>23</xdr:col>
      <xdr:colOff>88265</xdr:colOff>
      <xdr:row>758</xdr:row>
      <xdr:rowOff>203835</xdr:rowOff>
    </xdr:to>
    <xdr:sp macro="" textlink="">
      <xdr:nvSpPr>
        <xdr:cNvPr id="52" name="大かっこ 51"/>
        <xdr:cNvSpPr/>
      </xdr:nvSpPr>
      <xdr:spPr>
        <a:xfrm>
          <a:off x="1780540" y="40733980"/>
          <a:ext cx="2908300" cy="895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米国艦艇向け我が国の舶用工業製品輸出の実態に関する調査</a:t>
          </a:r>
          <a:endParaRPr lang="ja-JP" altLang="ja-JP">
            <a:effectLst/>
          </a:endParaRPr>
        </a:p>
      </xdr:txBody>
    </xdr:sp>
    <xdr:clientData/>
  </xdr:twoCellAnchor>
  <xdr:twoCellAnchor>
    <xdr:from>
      <xdr:col>10</xdr:col>
      <xdr:colOff>102870</xdr:colOff>
      <xdr:row>754</xdr:row>
      <xdr:rowOff>115570</xdr:rowOff>
    </xdr:from>
    <xdr:to>
      <xdr:col>21</xdr:col>
      <xdr:colOff>125730</xdr:colOff>
      <xdr:row>755</xdr:row>
      <xdr:rowOff>18415</xdr:rowOff>
    </xdr:to>
    <xdr:sp macro="" textlink="">
      <xdr:nvSpPr>
        <xdr:cNvPr id="53" name="テキスト ボックス 52"/>
        <xdr:cNvSpPr txBox="1"/>
      </xdr:nvSpPr>
      <xdr:spPr>
        <a:xfrm>
          <a:off x="2103120" y="39794815"/>
          <a:ext cx="2223135"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22</xdr:col>
      <xdr:colOff>104140</xdr:colOff>
      <xdr:row>759</xdr:row>
      <xdr:rowOff>491490</xdr:rowOff>
    </xdr:from>
    <xdr:to>
      <xdr:col>26</xdr:col>
      <xdr:colOff>635</xdr:colOff>
      <xdr:row>759</xdr:row>
      <xdr:rowOff>499110</xdr:rowOff>
    </xdr:to>
    <xdr:cxnSp macro="">
      <xdr:nvCxnSpPr>
        <xdr:cNvPr id="64" name="直線矢印コネクタ 63"/>
        <xdr:cNvCxnSpPr/>
      </xdr:nvCxnSpPr>
      <xdr:spPr>
        <a:xfrm flipH="1">
          <a:off x="4504690" y="42584370"/>
          <a:ext cx="696595" cy="7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90170</xdr:colOff>
      <xdr:row>749</xdr:row>
      <xdr:rowOff>102870</xdr:rowOff>
    </xdr:from>
    <xdr:to>
      <xdr:col>26</xdr:col>
      <xdr:colOff>22225</xdr:colOff>
      <xdr:row>749</xdr:row>
      <xdr:rowOff>109855</xdr:rowOff>
    </xdr:to>
    <xdr:cxnSp macro="">
      <xdr:nvCxnSpPr>
        <xdr:cNvPr id="46" name="直線矢印コネクタ 45"/>
        <xdr:cNvCxnSpPr/>
      </xdr:nvCxnSpPr>
      <xdr:spPr>
        <a:xfrm flipH="1">
          <a:off x="4490720" y="37989510"/>
          <a:ext cx="73215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26035</xdr:colOff>
      <xdr:row>753</xdr:row>
      <xdr:rowOff>116205</xdr:rowOff>
    </xdr:from>
    <xdr:to>
      <xdr:col>32</xdr:col>
      <xdr:colOff>50165</xdr:colOff>
      <xdr:row>753</xdr:row>
      <xdr:rowOff>117475</xdr:rowOff>
    </xdr:to>
    <xdr:cxnSp macro="">
      <xdr:nvCxnSpPr>
        <xdr:cNvPr id="47" name="直線矢印コネクタ 46"/>
        <xdr:cNvCxnSpPr/>
      </xdr:nvCxnSpPr>
      <xdr:spPr>
        <a:xfrm>
          <a:off x="5226685" y="39443025"/>
          <a:ext cx="1224280"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758</xdr:row>
      <xdr:rowOff>13335</xdr:rowOff>
    </xdr:from>
    <xdr:to>
      <xdr:col>32</xdr:col>
      <xdr:colOff>37465</xdr:colOff>
      <xdr:row>758</xdr:row>
      <xdr:rowOff>15875</xdr:rowOff>
    </xdr:to>
    <xdr:cxnSp macro="">
      <xdr:nvCxnSpPr>
        <xdr:cNvPr id="48" name="直線矢印コネクタ 47"/>
        <xdr:cNvCxnSpPr/>
      </xdr:nvCxnSpPr>
      <xdr:spPr>
        <a:xfrm>
          <a:off x="5213350" y="41439465"/>
          <a:ext cx="1224915"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BI10" sqref="BI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7</v>
      </c>
      <c r="AK2" s="878"/>
      <c r="AL2" s="878"/>
      <c r="AM2" s="878"/>
      <c r="AN2" s="878"/>
      <c r="AO2" s="879"/>
      <c r="AP2" s="879"/>
      <c r="AQ2" s="879"/>
      <c r="AR2" s="40" t="str">
        <f>IF(OR(AO2="　",AO2=""),"","-")</f>
        <v/>
      </c>
      <c r="AS2" s="880">
        <v>408</v>
      </c>
      <c r="AT2" s="880"/>
      <c r="AU2" s="880"/>
      <c r="AV2" s="1" t="str">
        <f>IF(AW2="","","-")</f>
        <v/>
      </c>
      <c r="AW2" s="881"/>
      <c r="AX2" s="881"/>
    </row>
    <row r="3" spans="1:50" ht="21" customHeight="1" x14ac:dyDescent="0.15">
      <c r="A3" s="882" t="s">
        <v>158</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80</v>
      </c>
      <c r="AJ3" s="884" t="s">
        <v>249</v>
      </c>
      <c r="AK3" s="884"/>
      <c r="AL3" s="884"/>
      <c r="AM3" s="884"/>
      <c r="AN3" s="884"/>
      <c r="AO3" s="884"/>
      <c r="AP3" s="884"/>
      <c r="AQ3" s="884"/>
      <c r="AR3" s="884"/>
      <c r="AS3" s="884"/>
      <c r="AT3" s="884"/>
      <c r="AU3" s="884"/>
      <c r="AV3" s="884"/>
      <c r="AW3" s="884"/>
      <c r="AX3" s="43" t="s">
        <v>116</v>
      </c>
    </row>
    <row r="4" spans="1:50" ht="24.75" customHeight="1" x14ac:dyDescent="0.15">
      <c r="A4" s="885" t="s">
        <v>44</v>
      </c>
      <c r="B4" s="886"/>
      <c r="C4" s="886"/>
      <c r="D4" s="886"/>
      <c r="E4" s="886"/>
      <c r="F4" s="886"/>
      <c r="G4" s="887" t="s">
        <v>480</v>
      </c>
      <c r="H4" s="888"/>
      <c r="I4" s="888"/>
      <c r="J4" s="888"/>
      <c r="K4" s="888"/>
      <c r="L4" s="888"/>
      <c r="M4" s="888"/>
      <c r="N4" s="888"/>
      <c r="O4" s="888"/>
      <c r="P4" s="888"/>
      <c r="Q4" s="888"/>
      <c r="R4" s="888"/>
      <c r="S4" s="888"/>
      <c r="T4" s="888"/>
      <c r="U4" s="888"/>
      <c r="V4" s="888"/>
      <c r="W4" s="888"/>
      <c r="X4" s="888"/>
      <c r="Y4" s="889" t="s">
        <v>8</v>
      </c>
      <c r="Z4" s="890"/>
      <c r="AA4" s="890"/>
      <c r="AB4" s="890"/>
      <c r="AC4" s="890"/>
      <c r="AD4" s="891"/>
      <c r="AE4" s="892" t="s">
        <v>278</v>
      </c>
      <c r="AF4" s="888"/>
      <c r="AG4" s="888"/>
      <c r="AH4" s="888"/>
      <c r="AI4" s="888"/>
      <c r="AJ4" s="888"/>
      <c r="AK4" s="888"/>
      <c r="AL4" s="888"/>
      <c r="AM4" s="888"/>
      <c r="AN4" s="888"/>
      <c r="AO4" s="888"/>
      <c r="AP4" s="893"/>
      <c r="AQ4" s="894" t="s">
        <v>20</v>
      </c>
      <c r="AR4" s="890"/>
      <c r="AS4" s="890"/>
      <c r="AT4" s="890"/>
      <c r="AU4" s="890"/>
      <c r="AV4" s="890"/>
      <c r="AW4" s="890"/>
      <c r="AX4" s="895"/>
    </row>
    <row r="5" spans="1:50" ht="30" customHeight="1" x14ac:dyDescent="0.15">
      <c r="A5" s="896" t="s">
        <v>120</v>
      </c>
      <c r="B5" s="897"/>
      <c r="C5" s="897"/>
      <c r="D5" s="897"/>
      <c r="E5" s="897"/>
      <c r="F5" s="898"/>
      <c r="G5" s="899" t="s">
        <v>474</v>
      </c>
      <c r="H5" s="900"/>
      <c r="I5" s="900"/>
      <c r="J5" s="900"/>
      <c r="K5" s="900"/>
      <c r="L5" s="900"/>
      <c r="M5" s="901" t="s">
        <v>118</v>
      </c>
      <c r="N5" s="902"/>
      <c r="O5" s="902"/>
      <c r="P5" s="902"/>
      <c r="Q5" s="902"/>
      <c r="R5" s="903"/>
      <c r="S5" s="904" t="s">
        <v>482</v>
      </c>
      <c r="T5" s="900"/>
      <c r="U5" s="900"/>
      <c r="V5" s="900"/>
      <c r="W5" s="900"/>
      <c r="X5" s="905"/>
      <c r="Y5" s="906" t="s">
        <v>23</v>
      </c>
      <c r="Z5" s="723"/>
      <c r="AA5" s="723"/>
      <c r="AB5" s="723"/>
      <c r="AC5" s="723"/>
      <c r="AD5" s="724"/>
      <c r="AE5" s="907" t="s">
        <v>421</v>
      </c>
      <c r="AF5" s="907"/>
      <c r="AG5" s="907"/>
      <c r="AH5" s="907"/>
      <c r="AI5" s="907"/>
      <c r="AJ5" s="907"/>
      <c r="AK5" s="907"/>
      <c r="AL5" s="907"/>
      <c r="AM5" s="907"/>
      <c r="AN5" s="907"/>
      <c r="AO5" s="907"/>
      <c r="AP5" s="908"/>
      <c r="AQ5" s="909" t="s">
        <v>112</v>
      </c>
      <c r="AR5" s="910"/>
      <c r="AS5" s="910"/>
      <c r="AT5" s="910"/>
      <c r="AU5" s="910"/>
      <c r="AV5" s="910"/>
      <c r="AW5" s="910"/>
      <c r="AX5" s="911"/>
    </row>
    <row r="6" spans="1:50" ht="39" customHeight="1" x14ac:dyDescent="0.15">
      <c r="A6" s="841" t="s">
        <v>24</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411</v>
      </c>
      <c r="H7" s="760"/>
      <c r="I7" s="760"/>
      <c r="J7" s="760"/>
      <c r="K7" s="760"/>
      <c r="L7" s="760"/>
      <c r="M7" s="760"/>
      <c r="N7" s="760"/>
      <c r="O7" s="760"/>
      <c r="P7" s="760"/>
      <c r="Q7" s="760"/>
      <c r="R7" s="760"/>
      <c r="S7" s="760"/>
      <c r="T7" s="760"/>
      <c r="U7" s="760"/>
      <c r="V7" s="760"/>
      <c r="W7" s="760"/>
      <c r="X7" s="761"/>
      <c r="Y7" s="850" t="s">
        <v>231</v>
      </c>
      <c r="Z7" s="260"/>
      <c r="AA7" s="260"/>
      <c r="AB7" s="260"/>
      <c r="AC7" s="260"/>
      <c r="AD7" s="851"/>
      <c r="AE7" s="852" t="s">
        <v>411</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318</v>
      </c>
      <c r="B8" s="847"/>
      <c r="C8" s="847"/>
      <c r="D8" s="847"/>
      <c r="E8" s="847"/>
      <c r="F8" s="848"/>
      <c r="G8" s="855" t="str">
        <f>入力規則等!A27</f>
        <v>海洋政策</v>
      </c>
      <c r="H8" s="856"/>
      <c r="I8" s="856"/>
      <c r="J8" s="856"/>
      <c r="K8" s="856"/>
      <c r="L8" s="856"/>
      <c r="M8" s="856"/>
      <c r="N8" s="856"/>
      <c r="O8" s="856"/>
      <c r="P8" s="856"/>
      <c r="Q8" s="856"/>
      <c r="R8" s="856"/>
      <c r="S8" s="856"/>
      <c r="T8" s="856"/>
      <c r="U8" s="856"/>
      <c r="V8" s="856"/>
      <c r="W8" s="856"/>
      <c r="X8" s="857"/>
      <c r="Y8" s="858" t="s">
        <v>320</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70</v>
      </c>
      <c r="B9" s="117"/>
      <c r="C9" s="117"/>
      <c r="D9" s="117"/>
      <c r="E9" s="117"/>
      <c r="F9" s="117"/>
      <c r="G9" s="863" t="s">
        <v>501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78</v>
      </c>
      <c r="B10" s="867"/>
      <c r="C10" s="867"/>
      <c r="D10" s="867"/>
      <c r="E10" s="867"/>
      <c r="F10" s="867"/>
      <c r="G10" s="868" t="s">
        <v>342</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16</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73</v>
      </c>
      <c r="B12" s="114"/>
      <c r="C12" s="114"/>
      <c r="D12" s="114"/>
      <c r="E12" s="114"/>
      <c r="F12" s="115"/>
      <c r="G12" s="875"/>
      <c r="H12" s="876"/>
      <c r="I12" s="876"/>
      <c r="J12" s="876"/>
      <c r="K12" s="876"/>
      <c r="L12" s="876"/>
      <c r="M12" s="876"/>
      <c r="N12" s="876"/>
      <c r="O12" s="876"/>
      <c r="P12" s="270" t="s">
        <v>162</v>
      </c>
      <c r="Q12" s="271"/>
      <c r="R12" s="271"/>
      <c r="S12" s="271"/>
      <c r="T12" s="271"/>
      <c r="U12" s="271"/>
      <c r="V12" s="272"/>
      <c r="W12" s="270" t="s">
        <v>401</v>
      </c>
      <c r="X12" s="271"/>
      <c r="Y12" s="271"/>
      <c r="Z12" s="271"/>
      <c r="AA12" s="271"/>
      <c r="AB12" s="271"/>
      <c r="AC12" s="272"/>
      <c r="AD12" s="270" t="s">
        <v>69</v>
      </c>
      <c r="AE12" s="271"/>
      <c r="AF12" s="271"/>
      <c r="AG12" s="271"/>
      <c r="AH12" s="271"/>
      <c r="AI12" s="271"/>
      <c r="AJ12" s="272"/>
      <c r="AK12" s="270" t="s">
        <v>357</v>
      </c>
      <c r="AL12" s="271"/>
      <c r="AM12" s="271"/>
      <c r="AN12" s="271"/>
      <c r="AO12" s="271"/>
      <c r="AP12" s="271"/>
      <c r="AQ12" s="272"/>
      <c r="AR12" s="270" t="s">
        <v>416</v>
      </c>
      <c r="AS12" s="271"/>
      <c r="AT12" s="271"/>
      <c r="AU12" s="271"/>
      <c r="AV12" s="271"/>
      <c r="AW12" s="271"/>
      <c r="AX12" s="877"/>
    </row>
    <row r="13" spans="1:50" ht="21" customHeight="1" x14ac:dyDescent="0.15">
      <c r="A13" s="76"/>
      <c r="B13" s="77"/>
      <c r="C13" s="77"/>
      <c r="D13" s="77"/>
      <c r="E13" s="77"/>
      <c r="F13" s="78"/>
      <c r="G13" s="429" t="s">
        <v>4</v>
      </c>
      <c r="H13" s="430"/>
      <c r="I13" s="834" t="s">
        <v>14</v>
      </c>
      <c r="J13" s="835"/>
      <c r="K13" s="835"/>
      <c r="L13" s="835"/>
      <c r="M13" s="835"/>
      <c r="N13" s="835"/>
      <c r="O13" s="836"/>
      <c r="P13" s="791">
        <v>44</v>
      </c>
      <c r="Q13" s="792"/>
      <c r="R13" s="792"/>
      <c r="S13" s="792"/>
      <c r="T13" s="792"/>
      <c r="U13" s="792"/>
      <c r="V13" s="793"/>
      <c r="W13" s="791">
        <v>76</v>
      </c>
      <c r="X13" s="792"/>
      <c r="Y13" s="792"/>
      <c r="Z13" s="792"/>
      <c r="AA13" s="792"/>
      <c r="AB13" s="792"/>
      <c r="AC13" s="793"/>
      <c r="AD13" s="791">
        <v>91</v>
      </c>
      <c r="AE13" s="792"/>
      <c r="AF13" s="792"/>
      <c r="AG13" s="792"/>
      <c r="AH13" s="792"/>
      <c r="AI13" s="792"/>
      <c r="AJ13" s="793"/>
      <c r="AK13" s="791">
        <v>147</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6</v>
      </c>
      <c r="J14" s="826"/>
      <c r="K14" s="826"/>
      <c r="L14" s="826"/>
      <c r="M14" s="826"/>
      <c r="N14" s="826"/>
      <c r="O14" s="827"/>
      <c r="P14" s="791" t="s">
        <v>411</v>
      </c>
      <c r="Q14" s="792"/>
      <c r="R14" s="792"/>
      <c r="S14" s="792"/>
      <c r="T14" s="792"/>
      <c r="U14" s="792"/>
      <c r="V14" s="793"/>
      <c r="W14" s="791">
        <v>72</v>
      </c>
      <c r="X14" s="792"/>
      <c r="Y14" s="792"/>
      <c r="Z14" s="792"/>
      <c r="AA14" s="792"/>
      <c r="AB14" s="792"/>
      <c r="AC14" s="793"/>
      <c r="AD14" s="791" t="s">
        <v>411</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98</v>
      </c>
      <c r="J15" s="821"/>
      <c r="K15" s="821"/>
      <c r="L15" s="821"/>
      <c r="M15" s="821"/>
      <c r="N15" s="821"/>
      <c r="O15" s="822"/>
      <c r="P15" s="791" t="s">
        <v>411</v>
      </c>
      <c r="Q15" s="792"/>
      <c r="R15" s="792"/>
      <c r="S15" s="792"/>
      <c r="T15" s="792"/>
      <c r="U15" s="792"/>
      <c r="V15" s="793"/>
      <c r="W15" s="791" t="s">
        <v>411</v>
      </c>
      <c r="X15" s="792"/>
      <c r="Y15" s="792"/>
      <c r="Z15" s="792"/>
      <c r="AA15" s="792"/>
      <c r="AB15" s="792"/>
      <c r="AC15" s="793"/>
      <c r="AD15" s="791">
        <v>72</v>
      </c>
      <c r="AE15" s="792"/>
      <c r="AF15" s="792"/>
      <c r="AG15" s="792"/>
      <c r="AH15" s="792"/>
      <c r="AI15" s="792"/>
      <c r="AJ15" s="793"/>
      <c r="AK15" s="791" t="s">
        <v>411</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54</v>
      </c>
      <c r="J16" s="821"/>
      <c r="K16" s="821"/>
      <c r="L16" s="821"/>
      <c r="M16" s="821"/>
      <c r="N16" s="821"/>
      <c r="O16" s="822"/>
      <c r="P16" s="791" t="s">
        <v>411</v>
      </c>
      <c r="Q16" s="792"/>
      <c r="R16" s="792"/>
      <c r="S16" s="792"/>
      <c r="T16" s="792"/>
      <c r="U16" s="792"/>
      <c r="V16" s="793"/>
      <c r="W16" s="791">
        <v>-72</v>
      </c>
      <c r="X16" s="792"/>
      <c r="Y16" s="792"/>
      <c r="Z16" s="792"/>
      <c r="AA16" s="792"/>
      <c r="AB16" s="792"/>
      <c r="AC16" s="793"/>
      <c r="AD16" s="791" t="s">
        <v>411</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108</v>
      </c>
      <c r="J17" s="826"/>
      <c r="K17" s="826"/>
      <c r="L17" s="826"/>
      <c r="M17" s="826"/>
      <c r="N17" s="826"/>
      <c r="O17" s="827"/>
      <c r="P17" s="791" t="s">
        <v>411</v>
      </c>
      <c r="Q17" s="792"/>
      <c r="R17" s="792"/>
      <c r="S17" s="792"/>
      <c r="T17" s="792"/>
      <c r="U17" s="792"/>
      <c r="V17" s="793"/>
      <c r="W17" s="791" t="s">
        <v>411</v>
      </c>
      <c r="X17" s="792"/>
      <c r="Y17" s="792"/>
      <c r="Z17" s="792"/>
      <c r="AA17" s="792"/>
      <c r="AB17" s="792"/>
      <c r="AC17" s="793"/>
      <c r="AD17" s="791" t="s">
        <v>411</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63</v>
      </c>
      <c r="J18" s="831"/>
      <c r="K18" s="831"/>
      <c r="L18" s="831"/>
      <c r="M18" s="831"/>
      <c r="N18" s="831"/>
      <c r="O18" s="832"/>
      <c r="P18" s="787">
        <f>SUM(P13:V17)</f>
        <v>44</v>
      </c>
      <c r="Q18" s="788"/>
      <c r="R18" s="788"/>
      <c r="S18" s="788"/>
      <c r="T18" s="788"/>
      <c r="U18" s="788"/>
      <c r="V18" s="789"/>
      <c r="W18" s="787">
        <f>SUM(W13:AC17)</f>
        <v>76</v>
      </c>
      <c r="X18" s="788"/>
      <c r="Y18" s="788"/>
      <c r="Z18" s="788"/>
      <c r="AA18" s="788"/>
      <c r="AB18" s="788"/>
      <c r="AC18" s="789"/>
      <c r="AD18" s="787">
        <f>SUM(AD13:AJ17)</f>
        <v>163</v>
      </c>
      <c r="AE18" s="788"/>
      <c r="AF18" s="788"/>
      <c r="AG18" s="788"/>
      <c r="AH18" s="788"/>
      <c r="AI18" s="788"/>
      <c r="AJ18" s="789"/>
      <c r="AK18" s="787">
        <f>SUM(AK13:AQ17)</f>
        <v>147</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42</v>
      </c>
      <c r="Q19" s="792"/>
      <c r="R19" s="792"/>
      <c r="S19" s="792"/>
      <c r="T19" s="792"/>
      <c r="U19" s="792"/>
      <c r="V19" s="793"/>
      <c r="W19" s="791">
        <v>75</v>
      </c>
      <c r="X19" s="792"/>
      <c r="Y19" s="792"/>
      <c r="Z19" s="792"/>
      <c r="AA19" s="792"/>
      <c r="AB19" s="792"/>
      <c r="AC19" s="793"/>
      <c r="AD19" s="791">
        <v>160</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33</v>
      </c>
      <c r="H20" s="813"/>
      <c r="I20" s="813"/>
      <c r="J20" s="813"/>
      <c r="K20" s="813"/>
      <c r="L20" s="813"/>
      <c r="M20" s="813"/>
      <c r="N20" s="813"/>
      <c r="O20" s="813"/>
      <c r="P20" s="816">
        <f>IF(P18=0,"-",SUM(P19)/P18)</f>
        <v>0.95454545454545459</v>
      </c>
      <c r="Q20" s="816"/>
      <c r="R20" s="816"/>
      <c r="S20" s="816"/>
      <c r="T20" s="816"/>
      <c r="U20" s="816"/>
      <c r="V20" s="816"/>
      <c r="W20" s="816">
        <f>IF(W18=0,"-",SUM(W19)/W18)</f>
        <v>0.98684210526315763</v>
      </c>
      <c r="X20" s="816"/>
      <c r="Y20" s="816"/>
      <c r="Z20" s="816"/>
      <c r="AA20" s="816"/>
      <c r="AB20" s="816"/>
      <c r="AC20" s="816"/>
      <c r="AD20" s="816">
        <f>IF(AD18=0,"-",SUM(AD19)/AD18)</f>
        <v>0.98159509202453987</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381</v>
      </c>
      <c r="H21" s="819"/>
      <c r="I21" s="819"/>
      <c r="J21" s="819"/>
      <c r="K21" s="819"/>
      <c r="L21" s="819"/>
      <c r="M21" s="819"/>
      <c r="N21" s="819"/>
      <c r="O21" s="819"/>
      <c r="P21" s="816">
        <f>IF(P19=0,"-",SUM(P19)/SUM(P13,P14))</f>
        <v>0.95454545454545459</v>
      </c>
      <c r="Q21" s="816"/>
      <c r="R21" s="816"/>
      <c r="S21" s="816"/>
      <c r="T21" s="816"/>
      <c r="U21" s="816"/>
      <c r="V21" s="816"/>
      <c r="W21" s="816">
        <f>IF(W19=0,"-",SUM(W19)/SUM(W13,W14))</f>
        <v>0.5067567567567568</v>
      </c>
      <c r="X21" s="816"/>
      <c r="Y21" s="816"/>
      <c r="Z21" s="816"/>
      <c r="AA21" s="816"/>
      <c r="AB21" s="816"/>
      <c r="AC21" s="816"/>
      <c r="AD21" s="816">
        <f>IF(AD19=0,"-",SUM(AD19)/SUM(AD13,AD14))</f>
        <v>1.7582417582417582</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418</v>
      </c>
      <c r="B22" s="120"/>
      <c r="C22" s="120"/>
      <c r="D22" s="120"/>
      <c r="E22" s="120"/>
      <c r="F22" s="121"/>
      <c r="G22" s="801" t="s">
        <v>216</v>
      </c>
      <c r="H22" s="188"/>
      <c r="I22" s="188"/>
      <c r="J22" s="188"/>
      <c r="K22" s="188"/>
      <c r="L22" s="188"/>
      <c r="M22" s="188"/>
      <c r="N22" s="188"/>
      <c r="O22" s="189"/>
      <c r="P22" s="187" t="s">
        <v>399</v>
      </c>
      <c r="Q22" s="188"/>
      <c r="R22" s="188"/>
      <c r="S22" s="188"/>
      <c r="T22" s="188"/>
      <c r="U22" s="188"/>
      <c r="V22" s="189"/>
      <c r="W22" s="187" t="s">
        <v>288</v>
      </c>
      <c r="X22" s="188"/>
      <c r="Y22" s="188"/>
      <c r="Z22" s="188"/>
      <c r="AA22" s="188"/>
      <c r="AB22" s="188"/>
      <c r="AC22" s="189"/>
      <c r="AD22" s="187" t="s">
        <v>156</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125</v>
      </c>
      <c r="H23" s="804"/>
      <c r="I23" s="804"/>
      <c r="J23" s="804"/>
      <c r="K23" s="804"/>
      <c r="L23" s="804"/>
      <c r="M23" s="804"/>
      <c r="N23" s="804"/>
      <c r="O23" s="805"/>
      <c r="P23" s="806">
        <v>113</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94</v>
      </c>
      <c r="H24" s="810"/>
      <c r="I24" s="810"/>
      <c r="J24" s="810"/>
      <c r="K24" s="810"/>
      <c r="L24" s="810"/>
      <c r="M24" s="810"/>
      <c r="N24" s="810"/>
      <c r="O24" s="811"/>
      <c r="P24" s="791">
        <v>21</v>
      </c>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274</v>
      </c>
      <c r="H25" s="810"/>
      <c r="I25" s="810"/>
      <c r="J25" s="810"/>
      <c r="K25" s="810"/>
      <c r="L25" s="810"/>
      <c r="M25" s="810"/>
      <c r="N25" s="810"/>
      <c r="O25" s="811"/>
      <c r="P25" s="791">
        <v>12</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t="s">
        <v>502</v>
      </c>
      <c r="H26" s="810"/>
      <c r="I26" s="810"/>
      <c r="J26" s="810"/>
      <c r="K26" s="810"/>
      <c r="L26" s="810"/>
      <c r="M26" s="810"/>
      <c r="N26" s="810"/>
      <c r="O26" s="811"/>
      <c r="P26" s="791">
        <v>0.5</v>
      </c>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t="s">
        <v>542</v>
      </c>
      <c r="H27" s="810"/>
      <c r="I27" s="810"/>
      <c r="J27" s="810"/>
      <c r="K27" s="810"/>
      <c r="L27" s="810"/>
      <c r="M27" s="810"/>
      <c r="N27" s="810"/>
      <c r="O27" s="811"/>
      <c r="P27" s="791">
        <v>0.2</v>
      </c>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140</v>
      </c>
      <c r="H28" s="785"/>
      <c r="I28" s="785"/>
      <c r="J28" s="785"/>
      <c r="K28" s="785"/>
      <c r="L28" s="785"/>
      <c r="M28" s="785"/>
      <c r="N28" s="785"/>
      <c r="O28" s="786"/>
      <c r="P28" s="787">
        <f>P29-SUM(P23:P27)</f>
        <v>0.30000000000001137</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63</v>
      </c>
      <c r="H29" s="731"/>
      <c r="I29" s="731"/>
      <c r="J29" s="731"/>
      <c r="K29" s="731"/>
      <c r="L29" s="731"/>
      <c r="M29" s="731"/>
      <c r="N29" s="731"/>
      <c r="O29" s="732"/>
      <c r="P29" s="791">
        <f>AK13</f>
        <v>147</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377</v>
      </c>
      <c r="B30" s="436"/>
      <c r="C30" s="436"/>
      <c r="D30" s="436"/>
      <c r="E30" s="436"/>
      <c r="F30" s="437"/>
      <c r="G30" s="438" t="s">
        <v>185</v>
      </c>
      <c r="H30" s="439"/>
      <c r="I30" s="439"/>
      <c r="J30" s="439"/>
      <c r="K30" s="439"/>
      <c r="L30" s="439"/>
      <c r="M30" s="439"/>
      <c r="N30" s="439"/>
      <c r="O30" s="440"/>
      <c r="P30" s="441" t="s">
        <v>75</v>
      </c>
      <c r="Q30" s="439"/>
      <c r="R30" s="439"/>
      <c r="S30" s="439"/>
      <c r="T30" s="439"/>
      <c r="U30" s="439"/>
      <c r="V30" s="439"/>
      <c r="W30" s="439"/>
      <c r="X30" s="440"/>
      <c r="Y30" s="442"/>
      <c r="Z30" s="443"/>
      <c r="AA30" s="444"/>
      <c r="AB30" s="445" t="s">
        <v>38</v>
      </c>
      <c r="AC30" s="446"/>
      <c r="AD30" s="447"/>
      <c r="AE30" s="445" t="s">
        <v>162</v>
      </c>
      <c r="AF30" s="446"/>
      <c r="AG30" s="446"/>
      <c r="AH30" s="447"/>
      <c r="AI30" s="445" t="s">
        <v>401</v>
      </c>
      <c r="AJ30" s="446"/>
      <c r="AK30" s="446"/>
      <c r="AL30" s="447"/>
      <c r="AM30" s="448" t="s">
        <v>69</v>
      </c>
      <c r="AN30" s="448"/>
      <c r="AO30" s="448"/>
      <c r="AP30" s="445"/>
      <c r="AQ30" s="797" t="s">
        <v>289</v>
      </c>
      <c r="AR30" s="798"/>
      <c r="AS30" s="798"/>
      <c r="AT30" s="799"/>
      <c r="AU30" s="439" t="s">
        <v>215</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c r="AR31" s="194"/>
      <c r="AS31" s="172" t="s">
        <v>290</v>
      </c>
      <c r="AT31" s="173"/>
      <c r="AU31" s="249">
        <v>7</v>
      </c>
      <c r="AV31" s="249"/>
      <c r="AW31" s="313" t="s">
        <v>264</v>
      </c>
      <c r="AX31" s="744"/>
    </row>
    <row r="32" spans="1:50" ht="23.25" customHeight="1" x14ac:dyDescent="0.15">
      <c r="A32" s="367"/>
      <c r="B32" s="365"/>
      <c r="C32" s="365"/>
      <c r="D32" s="365"/>
      <c r="E32" s="365"/>
      <c r="F32" s="366"/>
      <c r="G32" s="358" t="s">
        <v>543</v>
      </c>
      <c r="H32" s="359"/>
      <c r="I32" s="359"/>
      <c r="J32" s="359"/>
      <c r="K32" s="359"/>
      <c r="L32" s="359"/>
      <c r="M32" s="359"/>
      <c r="N32" s="359"/>
      <c r="O32" s="384"/>
      <c r="P32" s="95" t="s">
        <v>503</v>
      </c>
      <c r="Q32" s="95"/>
      <c r="R32" s="95"/>
      <c r="S32" s="95"/>
      <c r="T32" s="95"/>
      <c r="U32" s="95"/>
      <c r="V32" s="95"/>
      <c r="W32" s="95"/>
      <c r="X32" s="182"/>
      <c r="Y32" s="686" t="s">
        <v>42</v>
      </c>
      <c r="Z32" s="779"/>
      <c r="AA32" s="780"/>
      <c r="AB32" s="725" t="s">
        <v>43</v>
      </c>
      <c r="AC32" s="725"/>
      <c r="AD32" s="725"/>
      <c r="AE32" s="329">
        <v>19</v>
      </c>
      <c r="AF32" s="330"/>
      <c r="AG32" s="330"/>
      <c r="AH32" s="330"/>
      <c r="AI32" s="329">
        <v>25</v>
      </c>
      <c r="AJ32" s="330"/>
      <c r="AK32" s="330"/>
      <c r="AL32" s="330"/>
      <c r="AM32" s="329">
        <v>24</v>
      </c>
      <c r="AN32" s="330"/>
      <c r="AO32" s="330"/>
      <c r="AP32" s="330"/>
      <c r="AQ32" s="191"/>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83</v>
      </c>
      <c r="Z33" s="271"/>
      <c r="AA33" s="272"/>
      <c r="AB33" s="740" t="s">
        <v>43</v>
      </c>
      <c r="AC33" s="740"/>
      <c r="AD33" s="740"/>
      <c r="AE33" s="329" t="s">
        <v>411</v>
      </c>
      <c r="AF33" s="330"/>
      <c r="AG33" s="330"/>
      <c r="AH33" s="330"/>
      <c r="AI33" s="329" t="s">
        <v>411</v>
      </c>
      <c r="AJ33" s="330"/>
      <c r="AK33" s="330"/>
      <c r="AL33" s="330"/>
      <c r="AM33" s="329" t="s">
        <v>411</v>
      </c>
      <c r="AN33" s="330"/>
      <c r="AO33" s="330"/>
      <c r="AP33" s="330"/>
      <c r="AQ33" s="191"/>
      <c r="AR33" s="192"/>
      <c r="AS33" s="192"/>
      <c r="AT33" s="193"/>
      <c r="AU33" s="330">
        <v>30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43</v>
      </c>
      <c r="AC34" s="415"/>
      <c r="AD34" s="415"/>
      <c r="AE34" s="329">
        <f>AE32/$AU$33*100</f>
        <v>63.333333333333329</v>
      </c>
      <c r="AF34" s="330"/>
      <c r="AG34" s="330"/>
      <c r="AH34" s="330"/>
      <c r="AI34" s="329">
        <f>AI32/$AU$33*100</f>
        <v>83.333333333333343</v>
      </c>
      <c r="AJ34" s="330"/>
      <c r="AK34" s="330"/>
      <c r="AL34" s="330"/>
      <c r="AM34" s="329">
        <v>80</v>
      </c>
      <c r="AN34" s="330"/>
      <c r="AO34" s="330"/>
      <c r="AP34" s="330"/>
      <c r="AQ34" s="191"/>
      <c r="AR34" s="192"/>
      <c r="AS34" s="192"/>
      <c r="AT34" s="193"/>
      <c r="AU34" s="330"/>
      <c r="AV34" s="330"/>
      <c r="AW34" s="330"/>
      <c r="AX34" s="416"/>
    </row>
    <row r="35" spans="1:50" ht="23.25" customHeight="1" x14ac:dyDescent="0.15">
      <c r="A35" s="282" t="s">
        <v>235</v>
      </c>
      <c r="B35" s="283"/>
      <c r="C35" s="283"/>
      <c r="D35" s="283"/>
      <c r="E35" s="283"/>
      <c r="F35" s="284"/>
      <c r="G35" s="449" t="s">
        <v>533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377</v>
      </c>
      <c r="B37" s="410"/>
      <c r="C37" s="410"/>
      <c r="D37" s="410"/>
      <c r="E37" s="410"/>
      <c r="F37" s="411"/>
      <c r="G37" s="371" t="s">
        <v>185</v>
      </c>
      <c r="H37" s="372"/>
      <c r="I37" s="372"/>
      <c r="J37" s="372"/>
      <c r="K37" s="372"/>
      <c r="L37" s="372"/>
      <c r="M37" s="372"/>
      <c r="N37" s="372"/>
      <c r="O37" s="373"/>
      <c r="P37" s="374" t="s">
        <v>75</v>
      </c>
      <c r="Q37" s="372"/>
      <c r="R37" s="372"/>
      <c r="S37" s="372"/>
      <c r="T37" s="372"/>
      <c r="U37" s="372"/>
      <c r="V37" s="372"/>
      <c r="W37" s="372"/>
      <c r="X37" s="373"/>
      <c r="Y37" s="375"/>
      <c r="Z37" s="376"/>
      <c r="AA37" s="377"/>
      <c r="AB37" s="381" t="s">
        <v>38</v>
      </c>
      <c r="AC37" s="382"/>
      <c r="AD37" s="383"/>
      <c r="AE37" s="294" t="s">
        <v>162</v>
      </c>
      <c r="AF37" s="295"/>
      <c r="AG37" s="295"/>
      <c r="AH37" s="296"/>
      <c r="AI37" s="294" t="s">
        <v>401</v>
      </c>
      <c r="AJ37" s="295"/>
      <c r="AK37" s="295"/>
      <c r="AL37" s="296"/>
      <c r="AM37" s="297" t="s">
        <v>69</v>
      </c>
      <c r="AN37" s="297"/>
      <c r="AO37" s="297"/>
      <c r="AP37" s="297"/>
      <c r="AQ37" s="236" t="s">
        <v>289</v>
      </c>
      <c r="AR37" s="231"/>
      <c r="AS37" s="231"/>
      <c r="AT37" s="232"/>
      <c r="AU37" s="372" t="s">
        <v>215</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290</v>
      </c>
      <c r="AT38" s="173"/>
      <c r="AU38" s="249"/>
      <c r="AV38" s="249"/>
      <c r="AW38" s="313" t="s">
        <v>264</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6" t="s">
        <v>42</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83</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235</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377</v>
      </c>
      <c r="B44" s="410"/>
      <c r="C44" s="410"/>
      <c r="D44" s="410"/>
      <c r="E44" s="410"/>
      <c r="F44" s="411"/>
      <c r="G44" s="371" t="s">
        <v>185</v>
      </c>
      <c r="H44" s="372"/>
      <c r="I44" s="372"/>
      <c r="J44" s="372"/>
      <c r="K44" s="372"/>
      <c r="L44" s="372"/>
      <c r="M44" s="372"/>
      <c r="N44" s="372"/>
      <c r="O44" s="373"/>
      <c r="P44" s="374" t="s">
        <v>75</v>
      </c>
      <c r="Q44" s="372"/>
      <c r="R44" s="372"/>
      <c r="S44" s="372"/>
      <c r="T44" s="372"/>
      <c r="U44" s="372"/>
      <c r="V44" s="372"/>
      <c r="W44" s="372"/>
      <c r="X44" s="373"/>
      <c r="Y44" s="375"/>
      <c r="Z44" s="376"/>
      <c r="AA44" s="377"/>
      <c r="AB44" s="381" t="s">
        <v>38</v>
      </c>
      <c r="AC44" s="382"/>
      <c r="AD44" s="383"/>
      <c r="AE44" s="294" t="s">
        <v>162</v>
      </c>
      <c r="AF44" s="295"/>
      <c r="AG44" s="295"/>
      <c r="AH44" s="296"/>
      <c r="AI44" s="294" t="s">
        <v>401</v>
      </c>
      <c r="AJ44" s="295"/>
      <c r="AK44" s="295"/>
      <c r="AL44" s="296"/>
      <c r="AM44" s="297" t="s">
        <v>69</v>
      </c>
      <c r="AN44" s="297"/>
      <c r="AO44" s="297"/>
      <c r="AP44" s="297"/>
      <c r="AQ44" s="236" t="s">
        <v>289</v>
      </c>
      <c r="AR44" s="231"/>
      <c r="AS44" s="231"/>
      <c r="AT44" s="232"/>
      <c r="AU44" s="372" t="s">
        <v>215</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290</v>
      </c>
      <c r="AT45" s="173"/>
      <c r="AU45" s="249"/>
      <c r="AV45" s="249"/>
      <c r="AW45" s="313" t="s">
        <v>264</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6" t="s">
        <v>42</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83</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377</v>
      </c>
      <c r="B51" s="365"/>
      <c r="C51" s="365"/>
      <c r="D51" s="365"/>
      <c r="E51" s="365"/>
      <c r="F51" s="366"/>
      <c r="G51" s="371" t="s">
        <v>185</v>
      </c>
      <c r="H51" s="372"/>
      <c r="I51" s="372"/>
      <c r="J51" s="372"/>
      <c r="K51" s="372"/>
      <c r="L51" s="372"/>
      <c r="M51" s="372"/>
      <c r="N51" s="372"/>
      <c r="O51" s="373"/>
      <c r="P51" s="374" t="s">
        <v>75</v>
      </c>
      <c r="Q51" s="372"/>
      <c r="R51" s="372"/>
      <c r="S51" s="372"/>
      <c r="T51" s="372"/>
      <c r="U51" s="372"/>
      <c r="V51" s="372"/>
      <c r="W51" s="372"/>
      <c r="X51" s="373"/>
      <c r="Y51" s="375"/>
      <c r="Z51" s="376"/>
      <c r="AA51" s="377"/>
      <c r="AB51" s="381" t="s">
        <v>38</v>
      </c>
      <c r="AC51" s="382"/>
      <c r="AD51" s="383"/>
      <c r="AE51" s="294" t="s">
        <v>162</v>
      </c>
      <c r="AF51" s="295"/>
      <c r="AG51" s="295"/>
      <c r="AH51" s="296"/>
      <c r="AI51" s="294" t="s">
        <v>401</v>
      </c>
      <c r="AJ51" s="295"/>
      <c r="AK51" s="295"/>
      <c r="AL51" s="296"/>
      <c r="AM51" s="297" t="s">
        <v>69</v>
      </c>
      <c r="AN51" s="297"/>
      <c r="AO51" s="297"/>
      <c r="AP51" s="297"/>
      <c r="AQ51" s="236" t="s">
        <v>289</v>
      </c>
      <c r="AR51" s="231"/>
      <c r="AS51" s="231"/>
      <c r="AT51" s="232"/>
      <c r="AU51" s="781" t="s">
        <v>215</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290</v>
      </c>
      <c r="AT52" s="173"/>
      <c r="AU52" s="249"/>
      <c r="AV52" s="249"/>
      <c r="AW52" s="313" t="s">
        <v>264</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6" t="s">
        <v>42</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83</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41" t="s">
        <v>43</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377</v>
      </c>
      <c r="B58" s="365"/>
      <c r="C58" s="365"/>
      <c r="D58" s="365"/>
      <c r="E58" s="365"/>
      <c r="F58" s="366"/>
      <c r="G58" s="371" t="s">
        <v>185</v>
      </c>
      <c r="H58" s="372"/>
      <c r="I58" s="372"/>
      <c r="J58" s="372"/>
      <c r="K58" s="372"/>
      <c r="L58" s="372"/>
      <c r="M58" s="372"/>
      <c r="N58" s="372"/>
      <c r="O58" s="373"/>
      <c r="P58" s="374" t="s">
        <v>75</v>
      </c>
      <c r="Q58" s="372"/>
      <c r="R58" s="372"/>
      <c r="S58" s="372"/>
      <c r="T58" s="372"/>
      <c r="U58" s="372"/>
      <c r="V58" s="372"/>
      <c r="W58" s="372"/>
      <c r="X58" s="373"/>
      <c r="Y58" s="375"/>
      <c r="Z58" s="376"/>
      <c r="AA58" s="377"/>
      <c r="AB58" s="381" t="s">
        <v>38</v>
      </c>
      <c r="AC58" s="382"/>
      <c r="AD58" s="383"/>
      <c r="AE58" s="294" t="s">
        <v>162</v>
      </c>
      <c r="AF58" s="295"/>
      <c r="AG58" s="295"/>
      <c r="AH58" s="296"/>
      <c r="AI58" s="294" t="s">
        <v>401</v>
      </c>
      <c r="AJ58" s="295"/>
      <c r="AK58" s="295"/>
      <c r="AL58" s="296"/>
      <c r="AM58" s="297" t="s">
        <v>69</v>
      </c>
      <c r="AN58" s="297"/>
      <c r="AO58" s="297"/>
      <c r="AP58" s="297"/>
      <c r="AQ58" s="236" t="s">
        <v>289</v>
      </c>
      <c r="AR58" s="231"/>
      <c r="AS58" s="231"/>
      <c r="AT58" s="232"/>
      <c r="AU58" s="781" t="s">
        <v>215</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290</v>
      </c>
      <c r="AT59" s="173"/>
      <c r="AU59" s="249"/>
      <c r="AV59" s="249"/>
      <c r="AW59" s="313" t="s">
        <v>264</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6" t="s">
        <v>42</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83</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247</v>
      </c>
      <c r="B65" s="349"/>
      <c r="C65" s="349"/>
      <c r="D65" s="349"/>
      <c r="E65" s="349"/>
      <c r="F65" s="350"/>
      <c r="G65" s="389"/>
      <c r="H65" s="169" t="s">
        <v>185</v>
      </c>
      <c r="I65" s="169"/>
      <c r="J65" s="169"/>
      <c r="K65" s="169"/>
      <c r="L65" s="169"/>
      <c r="M65" s="169"/>
      <c r="N65" s="169"/>
      <c r="O65" s="170"/>
      <c r="P65" s="177" t="s">
        <v>75</v>
      </c>
      <c r="Q65" s="169"/>
      <c r="R65" s="169"/>
      <c r="S65" s="169"/>
      <c r="T65" s="169"/>
      <c r="U65" s="169"/>
      <c r="V65" s="170"/>
      <c r="W65" s="391" t="s">
        <v>104</v>
      </c>
      <c r="X65" s="392"/>
      <c r="Y65" s="395"/>
      <c r="Z65" s="395"/>
      <c r="AA65" s="396"/>
      <c r="AB65" s="177" t="s">
        <v>38</v>
      </c>
      <c r="AC65" s="169"/>
      <c r="AD65" s="170"/>
      <c r="AE65" s="294" t="s">
        <v>162</v>
      </c>
      <c r="AF65" s="295"/>
      <c r="AG65" s="295"/>
      <c r="AH65" s="296"/>
      <c r="AI65" s="294" t="s">
        <v>401</v>
      </c>
      <c r="AJ65" s="295"/>
      <c r="AK65" s="295"/>
      <c r="AL65" s="296"/>
      <c r="AM65" s="297" t="s">
        <v>69</v>
      </c>
      <c r="AN65" s="297"/>
      <c r="AO65" s="297"/>
      <c r="AP65" s="297"/>
      <c r="AQ65" s="177" t="s">
        <v>289</v>
      </c>
      <c r="AR65" s="169"/>
      <c r="AS65" s="169"/>
      <c r="AT65" s="170"/>
      <c r="AU65" s="199" t="s">
        <v>215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290</v>
      </c>
      <c r="AT66" s="173"/>
      <c r="AU66" s="249"/>
      <c r="AV66" s="249"/>
      <c r="AW66" s="172" t="s">
        <v>264</v>
      </c>
      <c r="AX66" s="225"/>
    </row>
    <row r="67" spans="1:50" ht="23.25" hidden="1" customHeight="1" x14ac:dyDescent="0.15">
      <c r="A67" s="332"/>
      <c r="B67" s="333"/>
      <c r="C67" s="333"/>
      <c r="D67" s="333"/>
      <c r="E67" s="333"/>
      <c r="F67" s="334"/>
      <c r="G67" s="356" t="s">
        <v>292</v>
      </c>
      <c r="H67" s="397"/>
      <c r="I67" s="398"/>
      <c r="J67" s="398"/>
      <c r="K67" s="398"/>
      <c r="L67" s="398"/>
      <c r="M67" s="398"/>
      <c r="N67" s="398"/>
      <c r="O67" s="399"/>
      <c r="P67" s="397"/>
      <c r="Q67" s="398"/>
      <c r="R67" s="398"/>
      <c r="S67" s="398"/>
      <c r="T67" s="398"/>
      <c r="U67" s="398"/>
      <c r="V67" s="399"/>
      <c r="W67" s="403"/>
      <c r="X67" s="404"/>
      <c r="Y67" s="227" t="s">
        <v>42</v>
      </c>
      <c r="Z67" s="227"/>
      <c r="AA67" s="228"/>
      <c r="AB67" s="777" t="s">
        <v>81</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83</v>
      </c>
      <c r="Z68" s="188"/>
      <c r="AA68" s="189"/>
      <c r="AB68" s="778" t="s">
        <v>81</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6" t="s">
        <v>43</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383</v>
      </c>
      <c r="B70" s="333"/>
      <c r="C70" s="333"/>
      <c r="D70" s="333"/>
      <c r="E70" s="333"/>
      <c r="F70" s="334"/>
      <c r="G70" s="338" t="s">
        <v>286</v>
      </c>
      <c r="H70" s="339"/>
      <c r="I70" s="339"/>
      <c r="J70" s="339"/>
      <c r="K70" s="339"/>
      <c r="L70" s="339"/>
      <c r="M70" s="339"/>
      <c r="N70" s="339"/>
      <c r="O70" s="339"/>
      <c r="P70" s="339"/>
      <c r="Q70" s="339"/>
      <c r="R70" s="339"/>
      <c r="S70" s="339"/>
      <c r="T70" s="339"/>
      <c r="U70" s="339"/>
      <c r="V70" s="339"/>
      <c r="W70" s="342" t="s">
        <v>392</v>
      </c>
      <c r="X70" s="343"/>
      <c r="Y70" s="227" t="s">
        <v>42</v>
      </c>
      <c r="Z70" s="227"/>
      <c r="AA70" s="228"/>
      <c r="AB70" s="777" t="s">
        <v>81</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83</v>
      </c>
      <c r="Z71" s="188"/>
      <c r="AA71" s="189"/>
      <c r="AB71" s="778" t="s">
        <v>81</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6" t="s">
        <v>43</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247</v>
      </c>
      <c r="B73" s="349"/>
      <c r="C73" s="349"/>
      <c r="D73" s="349"/>
      <c r="E73" s="349"/>
      <c r="F73" s="350"/>
      <c r="G73" s="351"/>
      <c r="H73" s="169" t="s">
        <v>185</v>
      </c>
      <c r="I73" s="169"/>
      <c r="J73" s="169"/>
      <c r="K73" s="169"/>
      <c r="L73" s="169"/>
      <c r="M73" s="169"/>
      <c r="N73" s="169"/>
      <c r="O73" s="170"/>
      <c r="P73" s="177" t="s">
        <v>75</v>
      </c>
      <c r="Q73" s="169"/>
      <c r="R73" s="169"/>
      <c r="S73" s="169"/>
      <c r="T73" s="169"/>
      <c r="U73" s="169"/>
      <c r="V73" s="169"/>
      <c r="W73" s="169"/>
      <c r="X73" s="170"/>
      <c r="Y73" s="353"/>
      <c r="Z73" s="354"/>
      <c r="AA73" s="355"/>
      <c r="AB73" s="177" t="s">
        <v>38</v>
      </c>
      <c r="AC73" s="169"/>
      <c r="AD73" s="170"/>
      <c r="AE73" s="294" t="s">
        <v>162</v>
      </c>
      <c r="AF73" s="295"/>
      <c r="AG73" s="295"/>
      <c r="AH73" s="296"/>
      <c r="AI73" s="294" t="s">
        <v>401</v>
      </c>
      <c r="AJ73" s="295"/>
      <c r="AK73" s="295"/>
      <c r="AL73" s="296"/>
      <c r="AM73" s="297" t="s">
        <v>69</v>
      </c>
      <c r="AN73" s="297"/>
      <c r="AO73" s="297"/>
      <c r="AP73" s="297"/>
      <c r="AQ73" s="177" t="s">
        <v>289</v>
      </c>
      <c r="AR73" s="169"/>
      <c r="AS73" s="169"/>
      <c r="AT73" s="170"/>
      <c r="AU73" s="198" t="s">
        <v>215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290</v>
      </c>
      <c r="AT74" s="173"/>
      <c r="AU74" s="224"/>
      <c r="AV74" s="194"/>
      <c r="AW74" s="172" t="s">
        <v>264</v>
      </c>
      <c r="AX74" s="225"/>
    </row>
    <row r="75" spans="1:50" ht="23.25" hidden="1" customHeight="1" x14ac:dyDescent="0.15">
      <c r="A75" s="332"/>
      <c r="B75" s="333"/>
      <c r="C75" s="333"/>
      <c r="D75" s="333"/>
      <c r="E75" s="333"/>
      <c r="F75" s="334"/>
      <c r="G75" s="356" t="s">
        <v>292</v>
      </c>
      <c r="H75" s="95"/>
      <c r="I75" s="95"/>
      <c r="J75" s="95"/>
      <c r="K75" s="95"/>
      <c r="L75" s="95"/>
      <c r="M75" s="95"/>
      <c r="N75" s="95"/>
      <c r="O75" s="182"/>
      <c r="P75" s="95"/>
      <c r="Q75" s="95"/>
      <c r="R75" s="95"/>
      <c r="S75" s="95"/>
      <c r="T75" s="95"/>
      <c r="U75" s="95"/>
      <c r="V75" s="95"/>
      <c r="W75" s="95"/>
      <c r="X75" s="182"/>
      <c r="Y75" s="226" t="s">
        <v>42</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83</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43</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271</v>
      </c>
      <c r="B78" s="771"/>
      <c r="C78" s="771"/>
      <c r="D78" s="771"/>
      <c r="E78" s="336" t="s">
        <v>36</v>
      </c>
      <c r="F78" s="337"/>
      <c r="G78" s="15" t="s">
        <v>286</v>
      </c>
      <c r="H78" s="772"/>
      <c r="I78" s="667"/>
      <c r="J78" s="667"/>
      <c r="K78" s="667"/>
      <c r="L78" s="667"/>
      <c r="M78" s="667"/>
      <c r="N78" s="667"/>
      <c r="O78" s="773"/>
      <c r="P78" s="219"/>
      <c r="Q78" s="219"/>
      <c r="R78" s="219"/>
      <c r="S78" s="219"/>
      <c r="T78" s="219"/>
      <c r="U78" s="219"/>
      <c r="V78" s="219"/>
      <c r="W78" s="219"/>
      <c r="X78" s="219"/>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376</v>
      </c>
      <c r="AP79" s="748"/>
      <c r="AQ79" s="748"/>
      <c r="AR79" s="41" t="s">
        <v>254</v>
      </c>
      <c r="AS79" s="747"/>
      <c r="AT79" s="748"/>
      <c r="AU79" s="748"/>
      <c r="AV79" s="748"/>
      <c r="AW79" s="748"/>
      <c r="AX79" s="749"/>
    </row>
    <row r="80" spans="1:50" ht="18.75" hidden="1" customHeight="1" x14ac:dyDescent="0.15">
      <c r="A80" s="136" t="s">
        <v>179</v>
      </c>
      <c r="B80" s="750" t="s">
        <v>310</v>
      </c>
      <c r="C80" s="751"/>
      <c r="D80" s="751"/>
      <c r="E80" s="751"/>
      <c r="F80" s="752"/>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279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227</v>
      </c>
      <c r="C85" s="305"/>
      <c r="D85" s="305"/>
      <c r="E85" s="305"/>
      <c r="F85" s="306"/>
      <c r="G85" s="309" t="s">
        <v>31</v>
      </c>
      <c r="H85" s="310"/>
      <c r="I85" s="310"/>
      <c r="J85" s="310"/>
      <c r="K85" s="310"/>
      <c r="L85" s="310"/>
      <c r="M85" s="310"/>
      <c r="N85" s="310"/>
      <c r="O85" s="311"/>
      <c r="P85" s="315" t="s">
        <v>100</v>
      </c>
      <c r="Q85" s="310"/>
      <c r="R85" s="310"/>
      <c r="S85" s="310"/>
      <c r="T85" s="310"/>
      <c r="U85" s="310"/>
      <c r="V85" s="310"/>
      <c r="W85" s="310"/>
      <c r="X85" s="311"/>
      <c r="Y85" s="174"/>
      <c r="Z85" s="175"/>
      <c r="AA85" s="176"/>
      <c r="AB85" s="294" t="s">
        <v>38</v>
      </c>
      <c r="AC85" s="295"/>
      <c r="AD85" s="296"/>
      <c r="AE85" s="294" t="s">
        <v>162</v>
      </c>
      <c r="AF85" s="295"/>
      <c r="AG85" s="295"/>
      <c r="AH85" s="296"/>
      <c r="AI85" s="294" t="s">
        <v>401</v>
      </c>
      <c r="AJ85" s="295"/>
      <c r="AK85" s="295"/>
      <c r="AL85" s="296"/>
      <c r="AM85" s="297" t="s">
        <v>69</v>
      </c>
      <c r="AN85" s="297"/>
      <c r="AO85" s="297"/>
      <c r="AP85" s="297"/>
      <c r="AQ85" s="177" t="s">
        <v>289</v>
      </c>
      <c r="AR85" s="169"/>
      <c r="AS85" s="169"/>
      <c r="AT85" s="170"/>
      <c r="AU85" s="742" t="s">
        <v>215</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290</v>
      </c>
      <c r="AT86" s="173"/>
      <c r="AU86" s="249"/>
      <c r="AV86" s="249"/>
      <c r="AW86" s="313" t="s">
        <v>264</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15</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83</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48</v>
      </c>
      <c r="Z89" s="290"/>
      <c r="AA89" s="291"/>
      <c r="AB89" s="741" t="s">
        <v>43</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227</v>
      </c>
      <c r="C90" s="305"/>
      <c r="D90" s="305"/>
      <c r="E90" s="305"/>
      <c r="F90" s="306"/>
      <c r="G90" s="309" t="s">
        <v>31</v>
      </c>
      <c r="H90" s="310"/>
      <c r="I90" s="310"/>
      <c r="J90" s="310"/>
      <c r="K90" s="310"/>
      <c r="L90" s="310"/>
      <c r="M90" s="310"/>
      <c r="N90" s="310"/>
      <c r="O90" s="311"/>
      <c r="P90" s="315" t="s">
        <v>100</v>
      </c>
      <c r="Q90" s="310"/>
      <c r="R90" s="310"/>
      <c r="S90" s="310"/>
      <c r="T90" s="310"/>
      <c r="U90" s="310"/>
      <c r="V90" s="310"/>
      <c r="W90" s="310"/>
      <c r="X90" s="311"/>
      <c r="Y90" s="174"/>
      <c r="Z90" s="175"/>
      <c r="AA90" s="176"/>
      <c r="AB90" s="294" t="s">
        <v>38</v>
      </c>
      <c r="AC90" s="295"/>
      <c r="AD90" s="296"/>
      <c r="AE90" s="294" t="s">
        <v>162</v>
      </c>
      <c r="AF90" s="295"/>
      <c r="AG90" s="295"/>
      <c r="AH90" s="296"/>
      <c r="AI90" s="294" t="s">
        <v>401</v>
      </c>
      <c r="AJ90" s="295"/>
      <c r="AK90" s="295"/>
      <c r="AL90" s="296"/>
      <c r="AM90" s="297" t="s">
        <v>69</v>
      </c>
      <c r="AN90" s="297"/>
      <c r="AO90" s="297"/>
      <c r="AP90" s="297"/>
      <c r="AQ90" s="177" t="s">
        <v>289</v>
      </c>
      <c r="AR90" s="169"/>
      <c r="AS90" s="169"/>
      <c r="AT90" s="170"/>
      <c r="AU90" s="742" t="s">
        <v>215</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290</v>
      </c>
      <c r="AT91" s="173"/>
      <c r="AU91" s="249"/>
      <c r="AV91" s="249"/>
      <c r="AW91" s="313" t="s">
        <v>264</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15</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83</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48</v>
      </c>
      <c r="Z94" s="290"/>
      <c r="AA94" s="291"/>
      <c r="AB94" s="741" t="s">
        <v>43</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227</v>
      </c>
      <c r="C95" s="305"/>
      <c r="D95" s="305"/>
      <c r="E95" s="305"/>
      <c r="F95" s="306"/>
      <c r="G95" s="309" t="s">
        <v>31</v>
      </c>
      <c r="H95" s="310"/>
      <c r="I95" s="310"/>
      <c r="J95" s="310"/>
      <c r="K95" s="310"/>
      <c r="L95" s="310"/>
      <c r="M95" s="310"/>
      <c r="N95" s="310"/>
      <c r="O95" s="311"/>
      <c r="P95" s="315" t="s">
        <v>100</v>
      </c>
      <c r="Q95" s="310"/>
      <c r="R95" s="310"/>
      <c r="S95" s="310"/>
      <c r="T95" s="310"/>
      <c r="U95" s="310"/>
      <c r="V95" s="310"/>
      <c r="W95" s="310"/>
      <c r="X95" s="311"/>
      <c r="Y95" s="174"/>
      <c r="Z95" s="175"/>
      <c r="AA95" s="176"/>
      <c r="AB95" s="294" t="s">
        <v>38</v>
      </c>
      <c r="AC95" s="295"/>
      <c r="AD95" s="296"/>
      <c r="AE95" s="294" t="s">
        <v>162</v>
      </c>
      <c r="AF95" s="295"/>
      <c r="AG95" s="295"/>
      <c r="AH95" s="296"/>
      <c r="AI95" s="294" t="s">
        <v>401</v>
      </c>
      <c r="AJ95" s="295"/>
      <c r="AK95" s="295"/>
      <c r="AL95" s="296"/>
      <c r="AM95" s="297" t="s">
        <v>69</v>
      </c>
      <c r="AN95" s="297"/>
      <c r="AO95" s="297"/>
      <c r="AP95" s="297"/>
      <c r="AQ95" s="177" t="s">
        <v>289</v>
      </c>
      <c r="AR95" s="169"/>
      <c r="AS95" s="169"/>
      <c r="AT95" s="170"/>
      <c r="AU95" s="742" t="s">
        <v>215</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290</v>
      </c>
      <c r="AT96" s="173"/>
      <c r="AU96" s="249"/>
      <c r="AV96" s="249"/>
      <c r="AW96" s="313" t="s">
        <v>264</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15</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83</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48</v>
      </c>
      <c r="Z99" s="728"/>
      <c r="AA99" s="729"/>
      <c r="AB99" s="730" t="s">
        <v>43</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378</v>
      </c>
      <c r="B100" s="274"/>
      <c r="C100" s="274"/>
      <c r="D100" s="274"/>
      <c r="E100" s="274"/>
      <c r="F100" s="275"/>
      <c r="G100" s="292" t="s">
        <v>12</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38</v>
      </c>
      <c r="AC100" s="714"/>
      <c r="AD100" s="714"/>
      <c r="AE100" s="715" t="s">
        <v>162</v>
      </c>
      <c r="AF100" s="716"/>
      <c r="AG100" s="716"/>
      <c r="AH100" s="717"/>
      <c r="AI100" s="715" t="s">
        <v>401</v>
      </c>
      <c r="AJ100" s="716"/>
      <c r="AK100" s="716"/>
      <c r="AL100" s="717"/>
      <c r="AM100" s="715" t="s">
        <v>69</v>
      </c>
      <c r="AN100" s="716"/>
      <c r="AO100" s="716"/>
      <c r="AP100" s="717"/>
      <c r="AQ100" s="718" t="s">
        <v>420</v>
      </c>
      <c r="AR100" s="719"/>
      <c r="AS100" s="719"/>
      <c r="AT100" s="720"/>
      <c r="AU100" s="718" t="s">
        <v>151</v>
      </c>
      <c r="AV100" s="719"/>
      <c r="AW100" s="719"/>
      <c r="AX100" s="721"/>
    </row>
    <row r="101" spans="1:50" ht="23.25" customHeight="1" x14ac:dyDescent="0.15">
      <c r="A101" s="276"/>
      <c r="B101" s="277"/>
      <c r="C101" s="277"/>
      <c r="D101" s="277"/>
      <c r="E101" s="277"/>
      <c r="F101" s="278"/>
      <c r="G101" s="95" t="s">
        <v>504</v>
      </c>
      <c r="H101" s="95"/>
      <c r="I101" s="95"/>
      <c r="J101" s="95"/>
      <c r="K101" s="95"/>
      <c r="L101" s="95"/>
      <c r="M101" s="95"/>
      <c r="N101" s="95"/>
      <c r="O101" s="95"/>
      <c r="P101" s="95"/>
      <c r="Q101" s="95"/>
      <c r="R101" s="95"/>
      <c r="S101" s="95"/>
      <c r="T101" s="95"/>
      <c r="U101" s="95"/>
      <c r="V101" s="95"/>
      <c r="W101" s="95"/>
      <c r="X101" s="182"/>
      <c r="Y101" s="722" t="s">
        <v>55</v>
      </c>
      <c r="Z101" s="723"/>
      <c r="AA101" s="724"/>
      <c r="AB101" s="725" t="s">
        <v>505</v>
      </c>
      <c r="AC101" s="725"/>
      <c r="AD101" s="725"/>
      <c r="AE101" s="329">
        <v>12</v>
      </c>
      <c r="AF101" s="330"/>
      <c r="AG101" s="330"/>
      <c r="AH101" s="331"/>
      <c r="AI101" s="329">
        <v>12</v>
      </c>
      <c r="AJ101" s="330"/>
      <c r="AK101" s="330"/>
      <c r="AL101" s="331"/>
      <c r="AM101" s="329">
        <v>18</v>
      </c>
      <c r="AN101" s="330"/>
      <c r="AO101" s="330"/>
      <c r="AP101" s="331"/>
      <c r="AQ101" s="329">
        <v>18</v>
      </c>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111</v>
      </c>
      <c r="Z102" s="687"/>
      <c r="AA102" s="688"/>
      <c r="AB102" s="725" t="s">
        <v>505</v>
      </c>
      <c r="AC102" s="725"/>
      <c r="AD102" s="725"/>
      <c r="AE102" s="684">
        <v>6</v>
      </c>
      <c r="AF102" s="684"/>
      <c r="AG102" s="684"/>
      <c r="AH102" s="684"/>
      <c r="AI102" s="684">
        <v>6</v>
      </c>
      <c r="AJ102" s="684"/>
      <c r="AK102" s="684"/>
      <c r="AL102" s="684"/>
      <c r="AM102" s="684">
        <v>4</v>
      </c>
      <c r="AN102" s="684"/>
      <c r="AO102" s="684"/>
      <c r="AP102" s="684"/>
      <c r="AQ102" s="711">
        <v>4</v>
      </c>
      <c r="AR102" s="712"/>
      <c r="AS102" s="712"/>
      <c r="AT102" s="713"/>
      <c r="AU102" s="711"/>
      <c r="AV102" s="712"/>
      <c r="AW102" s="712"/>
      <c r="AX102" s="713"/>
    </row>
    <row r="103" spans="1:50" ht="31.5" hidden="1" customHeight="1" x14ac:dyDescent="0.15">
      <c r="A103" s="282" t="s">
        <v>378</v>
      </c>
      <c r="B103" s="283"/>
      <c r="C103" s="283"/>
      <c r="D103" s="283"/>
      <c r="E103" s="283"/>
      <c r="F103" s="284"/>
      <c r="G103" s="290" t="s">
        <v>12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162</v>
      </c>
      <c r="AF103" s="271"/>
      <c r="AG103" s="271"/>
      <c r="AH103" s="272"/>
      <c r="AI103" s="270" t="s">
        <v>401</v>
      </c>
      <c r="AJ103" s="271"/>
      <c r="AK103" s="271"/>
      <c r="AL103" s="272"/>
      <c r="AM103" s="270" t="s">
        <v>69</v>
      </c>
      <c r="AN103" s="271"/>
      <c r="AO103" s="271"/>
      <c r="AP103" s="272"/>
      <c r="AQ103" s="698" t="s">
        <v>420</v>
      </c>
      <c r="AR103" s="699"/>
      <c r="AS103" s="699"/>
      <c r="AT103" s="700"/>
      <c r="AU103" s="698" t="s">
        <v>151</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55</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111</v>
      </c>
      <c r="Z105" s="709"/>
      <c r="AA105" s="710"/>
      <c r="AB105" s="326"/>
      <c r="AC105" s="327"/>
      <c r="AD105" s="328"/>
      <c r="AE105" s="684"/>
      <c r="AF105" s="684"/>
      <c r="AG105" s="684"/>
      <c r="AH105" s="684"/>
      <c r="AI105" s="684"/>
      <c r="AJ105" s="684"/>
      <c r="AK105" s="684"/>
      <c r="AL105" s="684"/>
      <c r="AM105" s="684"/>
      <c r="AN105" s="684"/>
      <c r="AO105" s="684"/>
      <c r="AP105" s="684"/>
      <c r="AQ105" s="329"/>
      <c r="AR105" s="330"/>
      <c r="AS105" s="330"/>
      <c r="AT105" s="331"/>
      <c r="AU105" s="711"/>
      <c r="AV105" s="712"/>
      <c r="AW105" s="712"/>
      <c r="AX105" s="713"/>
    </row>
    <row r="106" spans="1:50" ht="31.5" hidden="1" customHeight="1" x14ac:dyDescent="0.15">
      <c r="A106" s="282" t="s">
        <v>378</v>
      </c>
      <c r="B106" s="283"/>
      <c r="C106" s="283"/>
      <c r="D106" s="283"/>
      <c r="E106" s="283"/>
      <c r="F106" s="284"/>
      <c r="G106" s="290" t="s">
        <v>12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162</v>
      </c>
      <c r="AF106" s="271"/>
      <c r="AG106" s="271"/>
      <c r="AH106" s="272"/>
      <c r="AI106" s="270" t="s">
        <v>401</v>
      </c>
      <c r="AJ106" s="271"/>
      <c r="AK106" s="271"/>
      <c r="AL106" s="272"/>
      <c r="AM106" s="270" t="s">
        <v>69</v>
      </c>
      <c r="AN106" s="271"/>
      <c r="AO106" s="271"/>
      <c r="AP106" s="272"/>
      <c r="AQ106" s="698" t="s">
        <v>420</v>
      </c>
      <c r="AR106" s="699"/>
      <c r="AS106" s="699"/>
      <c r="AT106" s="700"/>
      <c r="AU106" s="698" t="s">
        <v>151</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55</v>
      </c>
      <c r="Z107" s="703"/>
      <c r="AA107" s="704"/>
      <c r="AB107" s="705"/>
      <c r="AC107" s="706"/>
      <c r="AD107" s="707"/>
      <c r="AE107" s="684"/>
      <c r="AF107" s="684"/>
      <c r="AG107" s="684"/>
      <c r="AH107" s="684"/>
      <c r="AI107" s="684"/>
      <c r="AJ107" s="684"/>
      <c r="AK107" s="684"/>
      <c r="AL107" s="684"/>
      <c r="AM107" s="684"/>
      <c r="AN107" s="684"/>
      <c r="AO107" s="684"/>
      <c r="AP107" s="684"/>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111</v>
      </c>
      <c r="Z108" s="709"/>
      <c r="AA108" s="710"/>
      <c r="AB108" s="326"/>
      <c r="AC108" s="327"/>
      <c r="AD108" s="328"/>
      <c r="AE108" s="684"/>
      <c r="AF108" s="684"/>
      <c r="AG108" s="684"/>
      <c r="AH108" s="684"/>
      <c r="AI108" s="684"/>
      <c r="AJ108" s="684"/>
      <c r="AK108" s="684"/>
      <c r="AL108" s="684"/>
      <c r="AM108" s="684"/>
      <c r="AN108" s="684"/>
      <c r="AO108" s="684"/>
      <c r="AP108" s="684"/>
      <c r="AQ108" s="329"/>
      <c r="AR108" s="330"/>
      <c r="AS108" s="330"/>
      <c r="AT108" s="331"/>
      <c r="AU108" s="711"/>
      <c r="AV108" s="712"/>
      <c r="AW108" s="712"/>
      <c r="AX108" s="713"/>
    </row>
    <row r="109" spans="1:50" ht="31.5" hidden="1" customHeight="1" x14ac:dyDescent="0.15">
      <c r="A109" s="282" t="s">
        <v>378</v>
      </c>
      <c r="B109" s="283"/>
      <c r="C109" s="283"/>
      <c r="D109" s="283"/>
      <c r="E109" s="283"/>
      <c r="F109" s="284"/>
      <c r="G109" s="290" t="s">
        <v>12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162</v>
      </c>
      <c r="AF109" s="271"/>
      <c r="AG109" s="271"/>
      <c r="AH109" s="272"/>
      <c r="AI109" s="270" t="s">
        <v>401</v>
      </c>
      <c r="AJ109" s="271"/>
      <c r="AK109" s="271"/>
      <c r="AL109" s="272"/>
      <c r="AM109" s="270" t="s">
        <v>69</v>
      </c>
      <c r="AN109" s="271"/>
      <c r="AO109" s="271"/>
      <c r="AP109" s="272"/>
      <c r="AQ109" s="698" t="s">
        <v>420</v>
      </c>
      <c r="AR109" s="699"/>
      <c r="AS109" s="699"/>
      <c r="AT109" s="700"/>
      <c r="AU109" s="698" t="s">
        <v>151</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55</v>
      </c>
      <c r="Z110" s="703"/>
      <c r="AA110" s="704"/>
      <c r="AB110" s="705"/>
      <c r="AC110" s="706"/>
      <c r="AD110" s="707"/>
      <c r="AE110" s="684"/>
      <c r="AF110" s="684"/>
      <c r="AG110" s="684"/>
      <c r="AH110" s="684"/>
      <c r="AI110" s="684"/>
      <c r="AJ110" s="684"/>
      <c r="AK110" s="684"/>
      <c r="AL110" s="684"/>
      <c r="AM110" s="684"/>
      <c r="AN110" s="684"/>
      <c r="AO110" s="684"/>
      <c r="AP110" s="684"/>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111</v>
      </c>
      <c r="Z111" s="709"/>
      <c r="AA111" s="710"/>
      <c r="AB111" s="326"/>
      <c r="AC111" s="327"/>
      <c r="AD111" s="328"/>
      <c r="AE111" s="684"/>
      <c r="AF111" s="684"/>
      <c r="AG111" s="684"/>
      <c r="AH111" s="684"/>
      <c r="AI111" s="684"/>
      <c r="AJ111" s="684"/>
      <c r="AK111" s="684"/>
      <c r="AL111" s="684"/>
      <c r="AM111" s="684"/>
      <c r="AN111" s="684"/>
      <c r="AO111" s="684"/>
      <c r="AP111" s="684"/>
      <c r="AQ111" s="329"/>
      <c r="AR111" s="330"/>
      <c r="AS111" s="330"/>
      <c r="AT111" s="331"/>
      <c r="AU111" s="711"/>
      <c r="AV111" s="712"/>
      <c r="AW111" s="712"/>
      <c r="AX111" s="713"/>
    </row>
    <row r="112" spans="1:50" ht="31.5" hidden="1" customHeight="1" x14ac:dyDescent="0.15">
      <c r="A112" s="282" t="s">
        <v>378</v>
      </c>
      <c r="B112" s="283"/>
      <c r="C112" s="283"/>
      <c r="D112" s="283"/>
      <c r="E112" s="283"/>
      <c r="F112" s="284"/>
      <c r="G112" s="290" t="s">
        <v>12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162</v>
      </c>
      <c r="AF112" s="271"/>
      <c r="AG112" s="271"/>
      <c r="AH112" s="272"/>
      <c r="AI112" s="270" t="s">
        <v>401</v>
      </c>
      <c r="AJ112" s="271"/>
      <c r="AK112" s="271"/>
      <c r="AL112" s="272"/>
      <c r="AM112" s="270" t="s">
        <v>69</v>
      </c>
      <c r="AN112" s="271"/>
      <c r="AO112" s="271"/>
      <c r="AP112" s="272"/>
      <c r="AQ112" s="698" t="s">
        <v>420</v>
      </c>
      <c r="AR112" s="699"/>
      <c r="AS112" s="699"/>
      <c r="AT112" s="700"/>
      <c r="AU112" s="698" t="s">
        <v>151</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55</v>
      </c>
      <c r="Z113" s="703"/>
      <c r="AA113" s="704"/>
      <c r="AB113" s="705"/>
      <c r="AC113" s="706"/>
      <c r="AD113" s="707"/>
      <c r="AE113" s="684"/>
      <c r="AF113" s="684"/>
      <c r="AG113" s="684"/>
      <c r="AH113" s="684"/>
      <c r="AI113" s="684"/>
      <c r="AJ113" s="684"/>
      <c r="AK113" s="684"/>
      <c r="AL113" s="684"/>
      <c r="AM113" s="684"/>
      <c r="AN113" s="684"/>
      <c r="AO113" s="684"/>
      <c r="AP113" s="68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111</v>
      </c>
      <c r="Z114" s="709"/>
      <c r="AA114" s="710"/>
      <c r="AB114" s="326"/>
      <c r="AC114" s="327"/>
      <c r="AD114" s="328"/>
      <c r="AE114" s="684"/>
      <c r="AF114" s="684"/>
      <c r="AG114" s="684"/>
      <c r="AH114" s="684"/>
      <c r="AI114" s="684"/>
      <c r="AJ114" s="684"/>
      <c r="AK114" s="684"/>
      <c r="AL114" s="684"/>
      <c r="AM114" s="684"/>
      <c r="AN114" s="684"/>
      <c r="AO114" s="684"/>
      <c r="AP114" s="684"/>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53</v>
      </c>
      <c r="H115" s="271"/>
      <c r="I115" s="271"/>
      <c r="J115" s="271"/>
      <c r="K115" s="271"/>
      <c r="L115" s="271"/>
      <c r="M115" s="271"/>
      <c r="N115" s="271"/>
      <c r="O115" s="271"/>
      <c r="P115" s="271"/>
      <c r="Q115" s="271"/>
      <c r="R115" s="271"/>
      <c r="S115" s="271"/>
      <c r="T115" s="271"/>
      <c r="U115" s="271"/>
      <c r="V115" s="271"/>
      <c r="W115" s="271"/>
      <c r="X115" s="272"/>
      <c r="Y115" s="694"/>
      <c r="Z115" s="695"/>
      <c r="AA115" s="696"/>
      <c r="AB115" s="270" t="s">
        <v>38</v>
      </c>
      <c r="AC115" s="271"/>
      <c r="AD115" s="272"/>
      <c r="AE115" s="270" t="s">
        <v>162</v>
      </c>
      <c r="AF115" s="271"/>
      <c r="AG115" s="271"/>
      <c r="AH115" s="272"/>
      <c r="AI115" s="270" t="s">
        <v>401</v>
      </c>
      <c r="AJ115" s="271"/>
      <c r="AK115" s="271"/>
      <c r="AL115" s="272"/>
      <c r="AM115" s="270" t="s">
        <v>69</v>
      </c>
      <c r="AN115" s="271"/>
      <c r="AO115" s="271"/>
      <c r="AP115" s="272"/>
      <c r="AQ115" s="678" t="s">
        <v>422</v>
      </c>
      <c r="AR115" s="679"/>
      <c r="AS115" s="679"/>
      <c r="AT115" s="679"/>
      <c r="AU115" s="679"/>
      <c r="AV115" s="679"/>
      <c r="AW115" s="679"/>
      <c r="AX115" s="680"/>
    </row>
    <row r="116" spans="1:50" ht="23.25" customHeight="1" x14ac:dyDescent="0.15">
      <c r="A116" s="258"/>
      <c r="B116" s="256"/>
      <c r="C116" s="256"/>
      <c r="D116" s="256"/>
      <c r="E116" s="256"/>
      <c r="F116" s="257"/>
      <c r="G116" s="262" t="s">
        <v>559</v>
      </c>
      <c r="H116" s="262"/>
      <c r="I116" s="262"/>
      <c r="J116" s="262"/>
      <c r="K116" s="262"/>
      <c r="L116" s="262"/>
      <c r="M116" s="262"/>
      <c r="N116" s="262"/>
      <c r="O116" s="262"/>
      <c r="P116" s="262"/>
      <c r="Q116" s="262"/>
      <c r="R116" s="262"/>
      <c r="S116" s="262"/>
      <c r="T116" s="262"/>
      <c r="U116" s="262"/>
      <c r="V116" s="262"/>
      <c r="W116" s="262"/>
      <c r="X116" s="262"/>
      <c r="Y116" s="681" t="s">
        <v>39</v>
      </c>
      <c r="Z116" s="682"/>
      <c r="AA116" s="683"/>
      <c r="AB116" s="326" t="s">
        <v>506</v>
      </c>
      <c r="AC116" s="327"/>
      <c r="AD116" s="328"/>
      <c r="AE116" s="684">
        <v>732</v>
      </c>
      <c r="AF116" s="684"/>
      <c r="AG116" s="684"/>
      <c r="AH116" s="684"/>
      <c r="AI116" s="684">
        <v>3510</v>
      </c>
      <c r="AJ116" s="684"/>
      <c r="AK116" s="684"/>
      <c r="AL116" s="684"/>
      <c r="AM116" s="684">
        <v>6855</v>
      </c>
      <c r="AN116" s="684"/>
      <c r="AO116" s="684"/>
      <c r="AP116" s="684"/>
      <c r="AQ116" s="329">
        <v>6885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90</v>
      </c>
      <c r="Z117" s="687"/>
      <c r="AA117" s="688"/>
      <c r="AB117" s="689" t="s">
        <v>560</v>
      </c>
      <c r="AC117" s="690"/>
      <c r="AD117" s="691"/>
      <c r="AE117" s="697" t="s">
        <v>260</v>
      </c>
      <c r="AF117" s="692"/>
      <c r="AG117" s="692"/>
      <c r="AH117" s="692"/>
      <c r="AI117" s="697" t="s">
        <v>545</v>
      </c>
      <c r="AJ117" s="692"/>
      <c r="AK117" s="692"/>
      <c r="AL117" s="692"/>
      <c r="AM117" s="692" t="s">
        <v>62</v>
      </c>
      <c r="AN117" s="692"/>
      <c r="AO117" s="692"/>
      <c r="AP117" s="692"/>
      <c r="AQ117" s="692" t="s">
        <v>62</v>
      </c>
      <c r="AR117" s="692"/>
      <c r="AS117" s="692"/>
      <c r="AT117" s="692"/>
      <c r="AU117" s="692"/>
      <c r="AV117" s="692"/>
      <c r="AW117" s="692"/>
      <c r="AX117" s="693"/>
    </row>
    <row r="118" spans="1:50" ht="23.25" hidden="1" customHeight="1" x14ac:dyDescent="0.15">
      <c r="A118" s="285" t="s">
        <v>39</v>
      </c>
      <c r="B118" s="286"/>
      <c r="C118" s="286"/>
      <c r="D118" s="286"/>
      <c r="E118" s="286"/>
      <c r="F118" s="287"/>
      <c r="G118" s="271" t="s">
        <v>53</v>
      </c>
      <c r="H118" s="271"/>
      <c r="I118" s="271"/>
      <c r="J118" s="271"/>
      <c r="K118" s="271"/>
      <c r="L118" s="271"/>
      <c r="M118" s="271"/>
      <c r="N118" s="271"/>
      <c r="O118" s="271"/>
      <c r="P118" s="271"/>
      <c r="Q118" s="271"/>
      <c r="R118" s="271"/>
      <c r="S118" s="271"/>
      <c r="T118" s="271"/>
      <c r="U118" s="271"/>
      <c r="V118" s="271"/>
      <c r="W118" s="271"/>
      <c r="X118" s="272"/>
      <c r="Y118" s="694"/>
      <c r="Z118" s="695"/>
      <c r="AA118" s="696"/>
      <c r="AB118" s="270" t="s">
        <v>38</v>
      </c>
      <c r="AC118" s="271"/>
      <c r="AD118" s="272"/>
      <c r="AE118" s="270" t="s">
        <v>162</v>
      </c>
      <c r="AF118" s="271"/>
      <c r="AG118" s="271"/>
      <c r="AH118" s="272"/>
      <c r="AI118" s="270" t="s">
        <v>401</v>
      </c>
      <c r="AJ118" s="271"/>
      <c r="AK118" s="271"/>
      <c r="AL118" s="272"/>
      <c r="AM118" s="270" t="s">
        <v>69</v>
      </c>
      <c r="AN118" s="271"/>
      <c r="AO118" s="271"/>
      <c r="AP118" s="272"/>
      <c r="AQ118" s="678" t="s">
        <v>422</v>
      </c>
      <c r="AR118" s="679"/>
      <c r="AS118" s="679"/>
      <c r="AT118" s="679"/>
      <c r="AU118" s="679"/>
      <c r="AV118" s="679"/>
      <c r="AW118" s="679"/>
      <c r="AX118" s="680"/>
    </row>
    <row r="119" spans="1:50" ht="23.25" hidden="1" customHeight="1" x14ac:dyDescent="0.15">
      <c r="A119" s="258"/>
      <c r="B119" s="256"/>
      <c r="C119" s="256"/>
      <c r="D119" s="256"/>
      <c r="E119" s="256"/>
      <c r="F119" s="257"/>
      <c r="G119" s="262" t="s">
        <v>386</v>
      </c>
      <c r="H119" s="262"/>
      <c r="I119" s="262"/>
      <c r="J119" s="262"/>
      <c r="K119" s="262"/>
      <c r="L119" s="262"/>
      <c r="M119" s="262"/>
      <c r="N119" s="262"/>
      <c r="O119" s="262"/>
      <c r="P119" s="262"/>
      <c r="Q119" s="262"/>
      <c r="R119" s="262"/>
      <c r="S119" s="262"/>
      <c r="T119" s="262"/>
      <c r="U119" s="262"/>
      <c r="V119" s="262"/>
      <c r="W119" s="262"/>
      <c r="X119" s="262"/>
      <c r="Y119" s="681" t="s">
        <v>39</v>
      </c>
      <c r="Z119" s="682"/>
      <c r="AA119" s="683"/>
      <c r="AB119" s="326"/>
      <c r="AC119" s="327"/>
      <c r="AD119" s="328"/>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90</v>
      </c>
      <c r="Z120" s="687"/>
      <c r="AA120" s="688"/>
      <c r="AB120" s="689" t="s">
        <v>101</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5" t="s">
        <v>39</v>
      </c>
      <c r="B121" s="286"/>
      <c r="C121" s="286"/>
      <c r="D121" s="286"/>
      <c r="E121" s="286"/>
      <c r="F121" s="287"/>
      <c r="G121" s="271" t="s">
        <v>53</v>
      </c>
      <c r="H121" s="271"/>
      <c r="I121" s="271"/>
      <c r="J121" s="271"/>
      <c r="K121" s="271"/>
      <c r="L121" s="271"/>
      <c r="M121" s="271"/>
      <c r="N121" s="271"/>
      <c r="O121" s="271"/>
      <c r="P121" s="271"/>
      <c r="Q121" s="271"/>
      <c r="R121" s="271"/>
      <c r="S121" s="271"/>
      <c r="T121" s="271"/>
      <c r="U121" s="271"/>
      <c r="V121" s="271"/>
      <c r="W121" s="271"/>
      <c r="X121" s="272"/>
      <c r="Y121" s="694"/>
      <c r="Z121" s="695"/>
      <c r="AA121" s="696"/>
      <c r="AB121" s="270" t="s">
        <v>38</v>
      </c>
      <c r="AC121" s="271"/>
      <c r="AD121" s="272"/>
      <c r="AE121" s="270" t="s">
        <v>162</v>
      </c>
      <c r="AF121" s="271"/>
      <c r="AG121" s="271"/>
      <c r="AH121" s="272"/>
      <c r="AI121" s="270" t="s">
        <v>401</v>
      </c>
      <c r="AJ121" s="271"/>
      <c r="AK121" s="271"/>
      <c r="AL121" s="272"/>
      <c r="AM121" s="270" t="s">
        <v>69</v>
      </c>
      <c r="AN121" s="271"/>
      <c r="AO121" s="271"/>
      <c r="AP121" s="272"/>
      <c r="AQ121" s="678" t="s">
        <v>422</v>
      </c>
      <c r="AR121" s="679"/>
      <c r="AS121" s="679"/>
      <c r="AT121" s="679"/>
      <c r="AU121" s="679"/>
      <c r="AV121" s="679"/>
      <c r="AW121" s="679"/>
      <c r="AX121" s="680"/>
    </row>
    <row r="122" spans="1:50" ht="23.25" hidden="1" customHeight="1" x14ac:dyDescent="0.15">
      <c r="A122" s="258"/>
      <c r="B122" s="256"/>
      <c r="C122" s="256"/>
      <c r="D122" s="256"/>
      <c r="E122" s="256"/>
      <c r="F122" s="257"/>
      <c r="G122" s="262" t="s">
        <v>174</v>
      </c>
      <c r="H122" s="262"/>
      <c r="I122" s="262"/>
      <c r="J122" s="262"/>
      <c r="K122" s="262"/>
      <c r="L122" s="262"/>
      <c r="M122" s="262"/>
      <c r="N122" s="262"/>
      <c r="O122" s="262"/>
      <c r="P122" s="262"/>
      <c r="Q122" s="262"/>
      <c r="R122" s="262"/>
      <c r="S122" s="262"/>
      <c r="T122" s="262"/>
      <c r="U122" s="262"/>
      <c r="V122" s="262"/>
      <c r="W122" s="262"/>
      <c r="X122" s="262"/>
      <c r="Y122" s="681" t="s">
        <v>39</v>
      </c>
      <c r="Z122" s="682"/>
      <c r="AA122" s="683"/>
      <c r="AB122" s="326"/>
      <c r="AC122" s="327"/>
      <c r="AD122" s="328"/>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90</v>
      </c>
      <c r="Z123" s="687"/>
      <c r="AA123" s="688"/>
      <c r="AB123" s="689" t="s">
        <v>101</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5" t="s">
        <v>39</v>
      </c>
      <c r="B124" s="286"/>
      <c r="C124" s="286"/>
      <c r="D124" s="286"/>
      <c r="E124" s="286"/>
      <c r="F124" s="287"/>
      <c r="G124" s="271" t="s">
        <v>53</v>
      </c>
      <c r="H124" s="271"/>
      <c r="I124" s="271"/>
      <c r="J124" s="271"/>
      <c r="K124" s="271"/>
      <c r="L124" s="271"/>
      <c r="M124" s="271"/>
      <c r="N124" s="271"/>
      <c r="O124" s="271"/>
      <c r="P124" s="271"/>
      <c r="Q124" s="271"/>
      <c r="R124" s="271"/>
      <c r="S124" s="271"/>
      <c r="T124" s="271"/>
      <c r="U124" s="271"/>
      <c r="V124" s="271"/>
      <c r="W124" s="271"/>
      <c r="X124" s="272"/>
      <c r="Y124" s="694"/>
      <c r="Z124" s="695"/>
      <c r="AA124" s="696"/>
      <c r="AB124" s="270" t="s">
        <v>38</v>
      </c>
      <c r="AC124" s="271"/>
      <c r="AD124" s="272"/>
      <c r="AE124" s="270" t="s">
        <v>162</v>
      </c>
      <c r="AF124" s="271"/>
      <c r="AG124" s="271"/>
      <c r="AH124" s="272"/>
      <c r="AI124" s="270" t="s">
        <v>401</v>
      </c>
      <c r="AJ124" s="271"/>
      <c r="AK124" s="271"/>
      <c r="AL124" s="272"/>
      <c r="AM124" s="270" t="s">
        <v>69</v>
      </c>
      <c r="AN124" s="271"/>
      <c r="AO124" s="271"/>
      <c r="AP124" s="272"/>
      <c r="AQ124" s="678" t="s">
        <v>422</v>
      </c>
      <c r="AR124" s="679"/>
      <c r="AS124" s="679"/>
      <c r="AT124" s="679"/>
      <c r="AU124" s="679"/>
      <c r="AV124" s="679"/>
      <c r="AW124" s="679"/>
      <c r="AX124" s="680"/>
    </row>
    <row r="125" spans="1:50" ht="23.25" hidden="1" customHeight="1" x14ac:dyDescent="0.15">
      <c r="A125" s="258"/>
      <c r="B125" s="256"/>
      <c r="C125" s="256"/>
      <c r="D125" s="256"/>
      <c r="E125" s="256"/>
      <c r="F125" s="257"/>
      <c r="G125" s="262" t="s">
        <v>174</v>
      </c>
      <c r="H125" s="262"/>
      <c r="I125" s="262"/>
      <c r="J125" s="262"/>
      <c r="K125" s="262"/>
      <c r="L125" s="262"/>
      <c r="M125" s="262"/>
      <c r="N125" s="262"/>
      <c r="O125" s="262"/>
      <c r="P125" s="262"/>
      <c r="Q125" s="262"/>
      <c r="R125" s="262"/>
      <c r="S125" s="262"/>
      <c r="T125" s="262"/>
      <c r="U125" s="262"/>
      <c r="V125" s="262"/>
      <c r="W125" s="262"/>
      <c r="X125" s="288"/>
      <c r="Y125" s="681" t="s">
        <v>39</v>
      </c>
      <c r="Z125" s="682"/>
      <c r="AA125" s="683"/>
      <c r="AB125" s="326"/>
      <c r="AC125" s="327"/>
      <c r="AD125" s="328"/>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6" t="s">
        <v>90</v>
      </c>
      <c r="Z126" s="687"/>
      <c r="AA126" s="688"/>
      <c r="AB126" s="689" t="s">
        <v>101</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39</v>
      </c>
      <c r="B127" s="256"/>
      <c r="C127" s="256"/>
      <c r="D127" s="256"/>
      <c r="E127" s="256"/>
      <c r="F127" s="257"/>
      <c r="G127" s="264" t="s">
        <v>53</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162</v>
      </c>
      <c r="AF127" s="271"/>
      <c r="AG127" s="271"/>
      <c r="AH127" s="272"/>
      <c r="AI127" s="270" t="s">
        <v>401</v>
      </c>
      <c r="AJ127" s="271"/>
      <c r="AK127" s="271"/>
      <c r="AL127" s="272"/>
      <c r="AM127" s="270" t="s">
        <v>69</v>
      </c>
      <c r="AN127" s="271"/>
      <c r="AO127" s="271"/>
      <c r="AP127" s="272"/>
      <c r="AQ127" s="678" t="s">
        <v>422</v>
      </c>
      <c r="AR127" s="679"/>
      <c r="AS127" s="679"/>
      <c r="AT127" s="679"/>
      <c r="AU127" s="679"/>
      <c r="AV127" s="679"/>
      <c r="AW127" s="679"/>
      <c r="AX127" s="680"/>
    </row>
    <row r="128" spans="1:50" ht="23.25" hidden="1" customHeight="1" x14ac:dyDescent="0.15">
      <c r="A128" s="258"/>
      <c r="B128" s="256"/>
      <c r="C128" s="256"/>
      <c r="D128" s="256"/>
      <c r="E128" s="256"/>
      <c r="F128" s="257"/>
      <c r="G128" s="262" t="s">
        <v>174</v>
      </c>
      <c r="H128" s="262"/>
      <c r="I128" s="262"/>
      <c r="J128" s="262"/>
      <c r="K128" s="262"/>
      <c r="L128" s="262"/>
      <c r="M128" s="262"/>
      <c r="N128" s="262"/>
      <c r="O128" s="262"/>
      <c r="P128" s="262"/>
      <c r="Q128" s="262"/>
      <c r="R128" s="262"/>
      <c r="S128" s="262"/>
      <c r="T128" s="262"/>
      <c r="U128" s="262"/>
      <c r="V128" s="262"/>
      <c r="W128" s="262"/>
      <c r="X128" s="262"/>
      <c r="Y128" s="681" t="s">
        <v>39</v>
      </c>
      <c r="Z128" s="682"/>
      <c r="AA128" s="683"/>
      <c r="AB128" s="326"/>
      <c r="AC128" s="327"/>
      <c r="AD128" s="328"/>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90</v>
      </c>
      <c r="Z129" s="687"/>
      <c r="AA129" s="688"/>
      <c r="AB129" s="689" t="s">
        <v>101</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hidden="1" customHeight="1" x14ac:dyDescent="0.15">
      <c r="A130" s="139" t="s">
        <v>198</v>
      </c>
      <c r="B130" s="140"/>
      <c r="C130" s="145" t="s">
        <v>295</v>
      </c>
      <c r="D130" s="140"/>
      <c r="E130" s="672" t="s">
        <v>328</v>
      </c>
      <c r="F130" s="673"/>
      <c r="G130" s="674"/>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hidden="1" customHeight="1" x14ac:dyDescent="0.15">
      <c r="A131" s="141"/>
      <c r="B131" s="142"/>
      <c r="C131" s="146"/>
      <c r="D131" s="142"/>
      <c r="E131" s="661" t="s">
        <v>326</v>
      </c>
      <c r="F131" s="662"/>
      <c r="G131" s="185"/>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7"/>
    </row>
    <row r="132" spans="1:50" ht="18.75" hidden="1" customHeight="1" x14ac:dyDescent="0.15">
      <c r="A132" s="141"/>
      <c r="B132" s="142"/>
      <c r="C132" s="146"/>
      <c r="D132" s="142"/>
      <c r="E132" s="149" t="s">
        <v>283</v>
      </c>
      <c r="F132" s="150"/>
      <c r="G132" s="230" t="s">
        <v>305</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38</v>
      </c>
      <c r="AC132" s="231"/>
      <c r="AD132" s="232"/>
      <c r="AE132" s="237" t="s">
        <v>162</v>
      </c>
      <c r="AF132" s="237"/>
      <c r="AG132" s="237"/>
      <c r="AH132" s="237"/>
      <c r="AI132" s="237" t="s">
        <v>401</v>
      </c>
      <c r="AJ132" s="237"/>
      <c r="AK132" s="237"/>
      <c r="AL132" s="237"/>
      <c r="AM132" s="237" t="s">
        <v>69</v>
      </c>
      <c r="AN132" s="237"/>
      <c r="AO132" s="237"/>
      <c r="AP132" s="236"/>
      <c r="AQ132" s="236" t="s">
        <v>289</v>
      </c>
      <c r="AR132" s="231"/>
      <c r="AS132" s="231"/>
      <c r="AT132" s="232"/>
      <c r="AU132" s="246" t="s">
        <v>309</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290</v>
      </c>
      <c r="AT133" s="173"/>
      <c r="AU133" s="194"/>
      <c r="AV133" s="194"/>
      <c r="AW133" s="172" t="s">
        <v>264</v>
      </c>
      <c r="AX133" s="225"/>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26" t="s">
        <v>306</v>
      </c>
      <c r="Z134" s="227"/>
      <c r="AA134" s="228"/>
      <c r="AB134" s="245"/>
      <c r="AC134" s="195"/>
      <c r="AD134" s="195"/>
      <c r="AE134" s="241"/>
      <c r="AF134" s="192"/>
      <c r="AG134" s="192"/>
      <c r="AH134" s="192"/>
      <c r="AI134" s="241"/>
      <c r="AJ134" s="192"/>
      <c r="AK134" s="192"/>
      <c r="AL134" s="192"/>
      <c r="AM134" s="241"/>
      <c r="AN134" s="192"/>
      <c r="AO134" s="192"/>
      <c r="AP134" s="192"/>
      <c r="AQ134" s="241"/>
      <c r="AR134" s="192"/>
      <c r="AS134" s="192"/>
      <c r="AT134" s="192"/>
      <c r="AU134" s="241"/>
      <c r="AV134" s="192"/>
      <c r="AW134" s="192"/>
      <c r="AX134" s="242"/>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83</v>
      </c>
      <c r="Z135" s="188"/>
      <c r="AA135" s="189"/>
      <c r="AB135" s="240"/>
      <c r="AC135" s="229"/>
      <c r="AD135" s="229"/>
      <c r="AE135" s="241"/>
      <c r="AF135" s="192"/>
      <c r="AG135" s="192"/>
      <c r="AH135" s="192"/>
      <c r="AI135" s="241"/>
      <c r="AJ135" s="192"/>
      <c r="AK135" s="192"/>
      <c r="AL135" s="192"/>
      <c r="AM135" s="241"/>
      <c r="AN135" s="192"/>
      <c r="AO135" s="192"/>
      <c r="AP135" s="192"/>
      <c r="AQ135" s="241"/>
      <c r="AR135" s="192"/>
      <c r="AS135" s="192"/>
      <c r="AT135" s="192"/>
      <c r="AU135" s="241"/>
      <c r="AV135" s="192"/>
      <c r="AW135" s="192"/>
      <c r="AX135" s="242"/>
    </row>
    <row r="136" spans="1:50" ht="18.75" hidden="1" customHeight="1" x14ac:dyDescent="0.15">
      <c r="A136" s="141"/>
      <c r="B136" s="142"/>
      <c r="C136" s="146"/>
      <c r="D136" s="142"/>
      <c r="E136" s="146"/>
      <c r="F136" s="151"/>
      <c r="G136" s="230" t="s">
        <v>305</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38</v>
      </c>
      <c r="AC136" s="231"/>
      <c r="AD136" s="232"/>
      <c r="AE136" s="237" t="s">
        <v>162</v>
      </c>
      <c r="AF136" s="237"/>
      <c r="AG136" s="237"/>
      <c r="AH136" s="237"/>
      <c r="AI136" s="237" t="s">
        <v>401</v>
      </c>
      <c r="AJ136" s="237"/>
      <c r="AK136" s="237"/>
      <c r="AL136" s="237"/>
      <c r="AM136" s="237" t="s">
        <v>69</v>
      </c>
      <c r="AN136" s="237"/>
      <c r="AO136" s="237"/>
      <c r="AP136" s="236"/>
      <c r="AQ136" s="236" t="s">
        <v>289</v>
      </c>
      <c r="AR136" s="231"/>
      <c r="AS136" s="231"/>
      <c r="AT136" s="232"/>
      <c r="AU136" s="246" t="s">
        <v>309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290</v>
      </c>
      <c r="AT137" s="173"/>
      <c r="AU137" s="194"/>
      <c r="AV137" s="194"/>
      <c r="AW137" s="172" t="s">
        <v>264</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306</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83</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305</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38</v>
      </c>
      <c r="AC140" s="231"/>
      <c r="AD140" s="232"/>
      <c r="AE140" s="237" t="s">
        <v>162</v>
      </c>
      <c r="AF140" s="237"/>
      <c r="AG140" s="237"/>
      <c r="AH140" s="237"/>
      <c r="AI140" s="237" t="s">
        <v>401</v>
      </c>
      <c r="AJ140" s="237"/>
      <c r="AK140" s="237"/>
      <c r="AL140" s="237"/>
      <c r="AM140" s="237" t="s">
        <v>69</v>
      </c>
      <c r="AN140" s="237"/>
      <c r="AO140" s="237"/>
      <c r="AP140" s="236"/>
      <c r="AQ140" s="236" t="s">
        <v>289</v>
      </c>
      <c r="AR140" s="231"/>
      <c r="AS140" s="231"/>
      <c r="AT140" s="232"/>
      <c r="AU140" s="246" t="s">
        <v>309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290</v>
      </c>
      <c r="AT141" s="173"/>
      <c r="AU141" s="194"/>
      <c r="AV141" s="194"/>
      <c r="AW141" s="172" t="s">
        <v>264</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306</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83</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305</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38</v>
      </c>
      <c r="AC144" s="231"/>
      <c r="AD144" s="232"/>
      <c r="AE144" s="237" t="s">
        <v>162</v>
      </c>
      <c r="AF144" s="237"/>
      <c r="AG144" s="237"/>
      <c r="AH144" s="237"/>
      <c r="AI144" s="237" t="s">
        <v>401</v>
      </c>
      <c r="AJ144" s="237"/>
      <c r="AK144" s="237"/>
      <c r="AL144" s="237"/>
      <c r="AM144" s="237" t="s">
        <v>69</v>
      </c>
      <c r="AN144" s="237"/>
      <c r="AO144" s="237"/>
      <c r="AP144" s="236"/>
      <c r="AQ144" s="236" t="s">
        <v>289</v>
      </c>
      <c r="AR144" s="231"/>
      <c r="AS144" s="231"/>
      <c r="AT144" s="232"/>
      <c r="AU144" s="246" t="s">
        <v>309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290</v>
      </c>
      <c r="AT145" s="173"/>
      <c r="AU145" s="194"/>
      <c r="AV145" s="194"/>
      <c r="AW145" s="172" t="s">
        <v>264</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306</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83</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305</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38</v>
      </c>
      <c r="AC148" s="231"/>
      <c r="AD148" s="232"/>
      <c r="AE148" s="237" t="s">
        <v>162</v>
      </c>
      <c r="AF148" s="237"/>
      <c r="AG148" s="237"/>
      <c r="AH148" s="237"/>
      <c r="AI148" s="237" t="s">
        <v>401</v>
      </c>
      <c r="AJ148" s="237"/>
      <c r="AK148" s="237"/>
      <c r="AL148" s="237"/>
      <c r="AM148" s="237" t="s">
        <v>69</v>
      </c>
      <c r="AN148" s="237"/>
      <c r="AO148" s="237"/>
      <c r="AP148" s="236"/>
      <c r="AQ148" s="236" t="s">
        <v>289</v>
      </c>
      <c r="AR148" s="231"/>
      <c r="AS148" s="231"/>
      <c r="AT148" s="232"/>
      <c r="AU148" s="246" t="s">
        <v>309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290</v>
      </c>
      <c r="AT149" s="173"/>
      <c r="AU149" s="194"/>
      <c r="AV149" s="194"/>
      <c r="AW149" s="172" t="s">
        <v>264</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306</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83</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27</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196" t="s">
        <v>375</v>
      </c>
      <c r="AC152" s="169"/>
      <c r="AD152" s="170"/>
      <c r="AE152" s="177" t="s">
        <v>311</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312</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27</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196" t="s">
        <v>375</v>
      </c>
      <c r="AC159" s="169"/>
      <c r="AD159" s="170"/>
      <c r="AE159" s="198" t="s">
        <v>311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312</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27</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196" t="s">
        <v>375</v>
      </c>
      <c r="AC166" s="169"/>
      <c r="AD166" s="170"/>
      <c r="AE166" s="198" t="s">
        <v>311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312</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27</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196" t="s">
        <v>375</v>
      </c>
      <c r="AC173" s="169"/>
      <c r="AD173" s="170"/>
      <c r="AE173" s="198" t="s">
        <v>311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312</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27</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196" t="s">
        <v>375</v>
      </c>
      <c r="AC180" s="169"/>
      <c r="AD180" s="170"/>
      <c r="AE180" s="198" t="s">
        <v>311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9" t="s">
        <v>312</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50" t="s">
        <v>343</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2" t="s">
        <v>328</v>
      </c>
      <c r="F190" s="673"/>
      <c r="G190" s="674" t="s">
        <v>65</v>
      </c>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customHeight="1" x14ac:dyDescent="0.15">
      <c r="A191" s="141"/>
      <c r="B191" s="142"/>
      <c r="C191" s="146"/>
      <c r="D191" s="142"/>
      <c r="E191" s="661" t="s">
        <v>326</v>
      </c>
      <c r="F191" s="662"/>
      <c r="G191" s="185" t="s">
        <v>508</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7"/>
    </row>
    <row r="192" spans="1:50" ht="18.75" customHeight="1" x14ac:dyDescent="0.15">
      <c r="A192" s="141"/>
      <c r="B192" s="142"/>
      <c r="C192" s="146"/>
      <c r="D192" s="142"/>
      <c r="E192" s="149" t="s">
        <v>283</v>
      </c>
      <c r="F192" s="150"/>
      <c r="G192" s="230" t="s">
        <v>305</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38</v>
      </c>
      <c r="AC192" s="231"/>
      <c r="AD192" s="232"/>
      <c r="AE192" s="237" t="s">
        <v>162</v>
      </c>
      <c r="AF192" s="237"/>
      <c r="AG192" s="237"/>
      <c r="AH192" s="237"/>
      <c r="AI192" s="237" t="s">
        <v>401</v>
      </c>
      <c r="AJ192" s="237"/>
      <c r="AK192" s="237"/>
      <c r="AL192" s="237"/>
      <c r="AM192" s="237" t="s">
        <v>69</v>
      </c>
      <c r="AN192" s="237"/>
      <c r="AO192" s="237"/>
      <c r="AP192" s="236"/>
      <c r="AQ192" s="236" t="s">
        <v>289</v>
      </c>
      <c r="AR192" s="231"/>
      <c r="AS192" s="231"/>
      <c r="AT192" s="232"/>
      <c r="AU192" s="246" t="s">
        <v>309</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290</v>
      </c>
      <c r="AT193" s="173"/>
      <c r="AU193" s="194">
        <v>7</v>
      </c>
      <c r="AV193" s="194"/>
      <c r="AW193" s="172" t="s">
        <v>264</v>
      </c>
      <c r="AX193" s="225"/>
    </row>
    <row r="194" spans="1:50" ht="39.75" customHeight="1" x14ac:dyDescent="0.15">
      <c r="A194" s="141"/>
      <c r="B194" s="142"/>
      <c r="C194" s="146"/>
      <c r="D194" s="142"/>
      <c r="E194" s="146"/>
      <c r="F194" s="151"/>
      <c r="G194" s="181" t="s">
        <v>546</v>
      </c>
      <c r="H194" s="95"/>
      <c r="I194" s="95"/>
      <c r="J194" s="95"/>
      <c r="K194" s="95"/>
      <c r="L194" s="95"/>
      <c r="M194" s="95"/>
      <c r="N194" s="95"/>
      <c r="O194" s="95"/>
      <c r="P194" s="95"/>
      <c r="Q194" s="95"/>
      <c r="R194" s="95"/>
      <c r="S194" s="95"/>
      <c r="T194" s="95"/>
      <c r="U194" s="95"/>
      <c r="V194" s="95"/>
      <c r="W194" s="95"/>
      <c r="X194" s="182"/>
      <c r="Y194" s="226" t="s">
        <v>306</v>
      </c>
      <c r="Z194" s="227"/>
      <c r="AA194" s="228"/>
      <c r="AB194" s="245" t="s">
        <v>43</v>
      </c>
      <c r="AC194" s="195"/>
      <c r="AD194" s="195"/>
      <c r="AE194" s="241">
        <v>19</v>
      </c>
      <c r="AF194" s="192"/>
      <c r="AG194" s="192"/>
      <c r="AH194" s="192"/>
      <c r="AI194" s="241">
        <v>25</v>
      </c>
      <c r="AJ194" s="192"/>
      <c r="AK194" s="192"/>
      <c r="AL194" s="192"/>
      <c r="AM194" s="241">
        <v>24</v>
      </c>
      <c r="AN194" s="192"/>
      <c r="AO194" s="192"/>
      <c r="AP194" s="192"/>
      <c r="AQ194" s="241"/>
      <c r="AR194" s="192"/>
      <c r="AS194" s="192"/>
      <c r="AT194" s="192"/>
      <c r="AU194" s="241"/>
      <c r="AV194" s="192"/>
      <c r="AW194" s="192"/>
      <c r="AX194" s="242"/>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83</v>
      </c>
      <c r="Z195" s="188"/>
      <c r="AA195" s="189"/>
      <c r="AB195" s="240" t="s">
        <v>43</v>
      </c>
      <c r="AC195" s="229"/>
      <c r="AD195" s="229"/>
      <c r="AE195" s="241" t="s">
        <v>557</v>
      </c>
      <c r="AF195" s="192"/>
      <c r="AG195" s="192"/>
      <c r="AH195" s="192"/>
      <c r="AI195" s="241" t="s">
        <v>557</v>
      </c>
      <c r="AJ195" s="192"/>
      <c r="AK195" s="192"/>
      <c r="AL195" s="192"/>
      <c r="AM195" s="241" t="s">
        <v>558</v>
      </c>
      <c r="AN195" s="192"/>
      <c r="AO195" s="192"/>
      <c r="AP195" s="192"/>
      <c r="AQ195" s="241"/>
      <c r="AR195" s="192"/>
      <c r="AS195" s="192"/>
      <c r="AT195" s="192"/>
      <c r="AU195" s="241">
        <v>30</v>
      </c>
      <c r="AV195" s="192"/>
      <c r="AW195" s="192"/>
      <c r="AX195" s="242"/>
    </row>
    <row r="196" spans="1:50" ht="18.75" hidden="1" customHeight="1" x14ac:dyDescent="0.15">
      <c r="A196" s="141"/>
      <c r="B196" s="142"/>
      <c r="C196" s="146"/>
      <c r="D196" s="142"/>
      <c r="E196" s="146"/>
      <c r="F196" s="151"/>
      <c r="G196" s="230" t="s">
        <v>305</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38</v>
      </c>
      <c r="AC196" s="231"/>
      <c r="AD196" s="232"/>
      <c r="AE196" s="237" t="s">
        <v>162</v>
      </c>
      <c r="AF196" s="237"/>
      <c r="AG196" s="237"/>
      <c r="AH196" s="237"/>
      <c r="AI196" s="237" t="s">
        <v>401</v>
      </c>
      <c r="AJ196" s="237"/>
      <c r="AK196" s="237"/>
      <c r="AL196" s="237"/>
      <c r="AM196" s="237" t="s">
        <v>69</v>
      </c>
      <c r="AN196" s="237"/>
      <c r="AO196" s="237"/>
      <c r="AP196" s="236"/>
      <c r="AQ196" s="236" t="s">
        <v>289</v>
      </c>
      <c r="AR196" s="231"/>
      <c r="AS196" s="231"/>
      <c r="AT196" s="232"/>
      <c r="AU196" s="246" t="s">
        <v>309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290</v>
      </c>
      <c r="AT197" s="173"/>
      <c r="AU197" s="194"/>
      <c r="AV197" s="194"/>
      <c r="AW197" s="172" t="s">
        <v>264</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306</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83</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305</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38</v>
      </c>
      <c r="AC200" s="231"/>
      <c r="AD200" s="232"/>
      <c r="AE200" s="237" t="s">
        <v>162</v>
      </c>
      <c r="AF200" s="237"/>
      <c r="AG200" s="237"/>
      <c r="AH200" s="237"/>
      <c r="AI200" s="237" t="s">
        <v>401</v>
      </c>
      <c r="AJ200" s="237"/>
      <c r="AK200" s="237"/>
      <c r="AL200" s="237"/>
      <c r="AM200" s="237" t="s">
        <v>69</v>
      </c>
      <c r="AN200" s="237"/>
      <c r="AO200" s="237"/>
      <c r="AP200" s="236"/>
      <c r="AQ200" s="236" t="s">
        <v>289</v>
      </c>
      <c r="AR200" s="231"/>
      <c r="AS200" s="231"/>
      <c r="AT200" s="232"/>
      <c r="AU200" s="246" t="s">
        <v>309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290</v>
      </c>
      <c r="AT201" s="173"/>
      <c r="AU201" s="194"/>
      <c r="AV201" s="194"/>
      <c r="AW201" s="172" t="s">
        <v>264</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306</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83</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305</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38</v>
      </c>
      <c r="AC204" s="231"/>
      <c r="AD204" s="232"/>
      <c r="AE204" s="237" t="s">
        <v>162</v>
      </c>
      <c r="AF204" s="237"/>
      <c r="AG204" s="237"/>
      <c r="AH204" s="237"/>
      <c r="AI204" s="237" t="s">
        <v>401</v>
      </c>
      <c r="AJ204" s="237"/>
      <c r="AK204" s="237"/>
      <c r="AL204" s="237"/>
      <c r="AM204" s="237" t="s">
        <v>69</v>
      </c>
      <c r="AN204" s="237"/>
      <c r="AO204" s="237"/>
      <c r="AP204" s="236"/>
      <c r="AQ204" s="236" t="s">
        <v>289</v>
      </c>
      <c r="AR204" s="231"/>
      <c r="AS204" s="231"/>
      <c r="AT204" s="232"/>
      <c r="AU204" s="246" t="s">
        <v>309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290</v>
      </c>
      <c r="AT205" s="173"/>
      <c r="AU205" s="194"/>
      <c r="AV205" s="194"/>
      <c r="AW205" s="172" t="s">
        <v>264</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306</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83</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305</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38</v>
      </c>
      <c r="AC208" s="231"/>
      <c r="AD208" s="232"/>
      <c r="AE208" s="237" t="s">
        <v>162</v>
      </c>
      <c r="AF208" s="237"/>
      <c r="AG208" s="237"/>
      <c r="AH208" s="237"/>
      <c r="AI208" s="237" t="s">
        <v>401</v>
      </c>
      <c r="AJ208" s="237"/>
      <c r="AK208" s="237"/>
      <c r="AL208" s="237"/>
      <c r="AM208" s="237" t="s">
        <v>69</v>
      </c>
      <c r="AN208" s="237"/>
      <c r="AO208" s="237"/>
      <c r="AP208" s="236"/>
      <c r="AQ208" s="236" t="s">
        <v>289</v>
      </c>
      <c r="AR208" s="231"/>
      <c r="AS208" s="231"/>
      <c r="AT208" s="232"/>
      <c r="AU208" s="246" t="s">
        <v>309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290</v>
      </c>
      <c r="AT209" s="173"/>
      <c r="AU209" s="194"/>
      <c r="AV209" s="194"/>
      <c r="AW209" s="172" t="s">
        <v>264</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306</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83</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27</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196" t="s">
        <v>375</v>
      </c>
      <c r="AC212" s="169"/>
      <c r="AD212" s="170"/>
      <c r="AE212" s="177" t="s">
        <v>311</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312</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27</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196" t="s">
        <v>375</v>
      </c>
      <c r="AC219" s="169"/>
      <c r="AD219" s="170"/>
      <c r="AE219" s="198" t="s">
        <v>311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312</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27</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196" t="s">
        <v>375</v>
      </c>
      <c r="AC226" s="169"/>
      <c r="AD226" s="170"/>
      <c r="AE226" s="198" t="s">
        <v>311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312</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27</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196" t="s">
        <v>375</v>
      </c>
      <c r="AC233" s="169"/>
      <c r="AD233" s="170"/>
      <c r="AE233" s="198" t="s">
        <v>311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312</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27</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196" t="s">
        <v>375</v>
      </c>
      <c r="AC240" s="169"/>
      <c r="AD240" s="170"/>
      <c r="AE240" s="198" t="s">
        <v>311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9" t="s">
        <v>312</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0" t="s">
        <v>343</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328</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326</v>
      </c>
      <c r="F251" s="662"/>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7"/>
    </row>
    <row r="252" spans="1:50" ht="18.75" hidden="1" customHeight="1" x14ac:dyDescent="0.15">
      <c r="A252" s="141"/>
      <c r="B252" s="142"/>
      <c r="C252" s="146"/>
      <c r="D252" s="142"/>
      <c r="E252" s="149" t="s">
        <v>283</v>
      </c>
      <c r="F252" s="150"/>
      <c r="G252" s="230" t="s">
        <v>305</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38</v>
      </c>
      <c r="AC252" s="231"/>
      <c r="AD252" s="232"/>
      <c r="AE252" s="237" t="s">
        <v>162</v>
      </c>
      <c r="AF252" s="237"/>
      <c r="AG252" s="237"/>
      <c r="AH252" s="237"/>
      <c r="AI252" s="237" t="s">
        <v>401</v>
      </c>
      <c r="AJ252" s="237"/>
      <c r="AK252" s="237"/>
      <c r="AL252" s="237"/>
      <c r="AM252" s="237" t="s">
        <v>69</v>
      </c>
      <c r="AN252" s="237"/>
      <c r="AO252" s="237"/>
      <c r="AP252" s="236"/>
      <c r="AQ252" s="236" t="s">
        <v>289</v>
      </c>
      <c r="AR252" s="231"/>
      <c r="AS252" s="231"/>
      <c r="AT252" s="232"/>
      <c r="AU252" s="246" t="s">
        <v>309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290</v>
      </c>
      <c r="AT253" s="173"/>
      <c r="AU253" s="194"/>
      <c r="AV253" s="194"/>
      <c r="AW253" s="172" t="s">
        <v>264</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306</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83</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305</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38</v>
      </c>
      <c r="AC256" s="231"/>
      <c r="AD256" s="232"/>
      <c r="AE256" s="237" t="s">
        <v>162</v>
      </c>
      <c r="AF256" s="237"/>
      <c r="AG256" s="237"/>
      <c r="AH256" s="237"/>
      <c r="AI256" s="237" t="s">
        <v>401</v>
      </c>
      <c r="AJ256" s="237"/>
      <c r="AK256" s="237"/>
      <c r="AL256" s="237"/>
      <c r="AM256" s="237" t="s">
        <v>69</v>
      </c>
      <c r="AN256" s="237"/>
      <c r="AO256" s="237"/>
      <c r="AP256" s="236"/>
      <c r="AQ256" s="236" t="s">
        <v>289</v>
      </c>
      <c r="AR256" s="231"/>
      <c r="AS256" s="231"/>
      <c r="AT256" s="232"/>
      <c r="AU256" s="246" t="s">
        <v>309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290</v>
      </c>
      <c r="AT257" s="173"/>
      <c r="AU257" s="194"/>
      <c r="AV257" s="194"/>
      <c r="AW257" s="172" t="s">
        <v>264</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306</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83</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305</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38</v>
      </c>
      <c r="AC260" s="231"/>
      <c r="AD260" s="232"/>
      <c r="AE260" s="237" t="s">
        <v>162</v>
      </c>
      <c r="AF260" s="237"/>
      <c r="AG260" s="237"/>
      <c r="AH260" s="237"/>
      <c r="AI260" s="237" t="s">
        <v>401</v>
      </c>
      <c r="AJ260" s="237"/>
      <c r="AK260" s="237"/>
      <c r="AL260" s="237"/>
      <c r="AM260" s="237" t="s">
        <v>69</v>
      </c>
      <c r="AN260" s="237"/>
      <c r="AO260" s="237"/>
      <c r="AP260" s="236"/>
      <c r="AQ260" s="236" t="s">
        <v>289</v>
      </c>
      <c r="AR260" s="231"/>
      <c r="AS260" s="231"/>
      <c r="AT260" s="232"/>
      <c r="AU260" s="246" t="s">
        <v>309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290</v>
      </c>
      <c r="AT261" s="173"/>
      <c r="AU261" s="194"/>
      <c r="AV261" s="194"/>
      <c r="AW261" s="172" t="s">
        <v>264</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306</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83</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305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37" t="s">
        <v>162</v>
      </c>
      <c r="AF264" s="237"/>
      <c r="AG264" s="237"/>
      <c r="AH264" s="237"/>
      <c r="AI264" s="237" t="s">
        <v>401</v>
      </c>
      <c r="AJ264" s="237"/>
      <c r="AK264" s="237"/>
      <c r="AL264" s="237"/>
      <c r="AM264" s="237" t="s">
        <v>69</v>
      </c>
      <c r="AN264" s="237"/>
      <c r="AO264" s="237"/>
      <c r="AP264" s="236"/>
      <c r="AQ264" s="177" t="s">
        <v>289</v>
      </c>
      <c r="AR264" s="169"/>
      <c r="AS264" s="169"/>
      <c r="AT264" s="170"/>
      <c r="AU264" s="199" t="s">
        <v>309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290</v>
      </c>
      <c r="AT265" s="173"/>
      <c r="AU265" s="194"/>
      <c r="AV265" s="194"/>
      <c r="AW265" s="172" t="s">
        <v>264</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306</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83</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305</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38</v>
      </c>
      <c r="AC268" s="231"/>
      <c r="AD268" s="232"/>
      <c r="AE268" s="237" t="s">
        <v>162</v>
      </c>
      <c r="AF268" s="237"/>
      <c r="AG268" s="237"/>
      <c r="AH268" s="237"/>
      <c r="AI268" s="237" t="s">
        <v>401</v>
      </c>
      <c r="AJ268" s="237"/>
      <c r="AK268" s="237"/>
      <c r="AL268" s="237"/>
      <c r="AM268" s="237" t="s">
        <v>69</v>
      </c>
      <c r="AN268" s="237"/>
      <c r="AO268" s="237"/>
      <c r="AP268" s="236"/>
      <c r="AQ268" s="236" t="s">
        <v>289</v>
      </c>
      <c r="AR268" s="231"/>
      <c r="AS268" s="231"/>
      <c r="AT268" s="232"/>
      <c r="AU268" s="246" t="s">
        <v>309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290</v>
      </c>
      <c r="AT269" s="173"/>
      <c r="AU269" s="194"/>
      <c r="AV269" s="194"/>
      <c r="AW269" s="172" t="s">
        <v>264</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306</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83</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27</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196" t="s">
        <v>375</v>
      </c>
      <c r="AC272" s="169"/>
      <c r="AD272" s="170"/>
      <c r="AE272" s="177" t="s">
        <v>311</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312</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27</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196" t="s">
        <v>375</v>
      </c>
      <c r="AC279" s="169"/>
      <c r="AD279" s="170"/>
      <c r="AE279" s="198" t="s">
        <v>311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312</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27</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196" t="s">
        <v>375</v>
      </c>
      <c r="AC286" s="169"/>
      <c r="AD286" s="170"/>
      <c r="AE286" s="198" t="s">
        <v>311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312</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27</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196" t="s">
        <v>375</v>
      </c>
      <c r="AC293" s="169"/>
      <c r="AD293" s="170"/>
      <c r="AE293" s="198" t="s">
        <v>311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312</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27</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196" t="s">
        <v>375</v>
      </c>
      <c r="AC300" s="169"/>
      <c r="AD300" s="170"/>
      <c r="AE300" s="198" t="s">
        <v>311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9" t="s">
        <v>312</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50" t="s">
        <v>343</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customHeight="1" x14ac:dyDescent="0.15">
      <c r="A308" s="141"/>
      <c r="B308" s="142"/>
      <c r="C308" s="146"/>
      <c r="D308" s="142"/>
      <c r="E308" s="94" t="s">
        <v>201</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8.5"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2" t="s">
        <v>328</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326</v>
      </c>
      <c r="F311" s="662"/>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7"/>
    </row>
    <row r="312" spans="1:50" ht="18.75" hidden="1" customHeight="1" x14ac:dyDescent="0.15">
      <c r="A312" s="141"/>
      <c r="B312" s="142"/>
      <c r="C312" s="146"/>
      <c r="D312" s="142"/>
      <c r="E312" s="149" t="s">
        <v>283</v>
      </c>
      <c r="F312" s="150"/>
      <c r="G312" s="230" t="s">
        <v>305</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38</v>
      </c>
      <c r="AC312" s="231"/>
      <c r="AD312" s="232"/>
      <c r="AE312" s="237" t="s">
        <v>162</v>
      </c>
      <c r="AF312" s="237"/>
      <c r="AG312" s="237"/>
      <c r="AH312" s="237"/>
      <c r="AI312" s="237" t="s">
        <v>401</v>
      </c>
      <c r="AJ312" s="237"/>
      <c r="AK312" s="237"/>
      <c r="AL312" s="237"/>
      <c r="AM312" s="237" t="s">
        <v>69</v>
      </c>
      <c r="AN312" s="237"/>
      <c r="AO312" s="237"/>
      <c r="AP312" s="236"/>
      <c r="AQ312" s="236" t="s">
        <v>289</v>
      </c>
      <c r="AR312" s="231"/>
      <c r="AS312" s="231"/>
      <c r="AT312" s="232"/>
      <c r="AU312" s="246" t="s">
        <v>309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290</v>
      </c>
      <c r="AT313" s="173"/>
      <c r="AU313" s="194"/>
      <c r="AV313" s="194"/>
      <c r="AW313" s="172" t="s">
        <v>264</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306</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83</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305</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38</v>
      </c>
      <c r="AC316" s="231"/>
      <c r="AD316" s="232"/>
      <c r="AE316" s="237" t="s">
        <v>162</v>
      </c>
      <c r="AF316" s="237"/>
      <c r="AG316" s="237"/>
      <c r="AH316" s="237"/>
      <c r="AI316" s="237" t="s">
        <v>401</v>
      </c>
      <c r="AJ316" s="237"/>
      <c r="AK316" s="237"/>
      <c r="AL316" s="237"/>
      <c r="AM316" s="237" t="s">
        <v>69</v>
      </c>
      <c r="AN316" s="237"/>
      <c r="AO316" s="237"/>
      <c r="AP316" s="236"/>
      <c r="AQ316" s="236" t="s">
        <v>289</v>
      </c>
      <c r="AR316" s="231"/>
      <c r="AS316" s="231"/>
      <c r="AT316" s="232"/>
      <c r="AU316" s="246" t="s">
        <v>309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290</v>
      </c>
      <c r="AT317" s="173"/>
      <c r="AU317" s="194"/>
      <c r="AV317" s="194"/>
      <c r="AW317" s="172" t="s">
        <v>264</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306</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83</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305</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38</v>
      </c>
      <c r="AC320" s="231"/>
      <c r="AD320" s="232"/>
      <c r="AE320" s="237" t="s">
        <v>162</v>
      </c>
      <c r="AF320" s="237"/>
      <c r="AG320" s="237"/>
      <c r="AH320" s="237"/>
      <c r="AI320" s="237" t="s">
        <v>401</v>
      </c>
      <c r="AJ320" s="237"/>
      <c r="AK320" s="237"/>
      <c r="AL320" s="237"/>
      <c r="AM320" s="237" t="s">
        <v>69</v>
      </c>
      <c r="AN320" s="237"/>
      <c r="AO320" s="237"/>
      <c r="AP320" s="236"/>
      <c r="AQ320" s="236" t="s">
        <v>289</v>
      </c>
      <c r="AR320" s="231"/>
      <c r="AS320" s="231"/>
      <c r="AT320" s="232"/>
      <c r="AU320" s="246" t="s">
        <v>309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290</v>
      </c>
      <c r="AT321" s="173"/>
      <c r="AU321" s="194"/>
      <c r="AV321" s="194"/>
      <c r="AW321" s="172" t="s">
        <v>264</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306</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83</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305</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38</v>
      </c>
      <c r="AC324" s="231"/>
      <c r="AD324" s="232"/>
      <c r="AE324" s="237" t="s">
        <v>162</v>
      </c>
      <c r="AF324" s="237"/>
      <c r="AG324" s="237"/>
      <c r="AH324" s="237"/>
      <c r="AI324" s="237" t="s">
        <v>401</v>
      </c>
      <c r="AJ324" s="237"/>
      <c r="AK324" s="237"/>
      <c r="AL324" s="237"/>
      <c r="AM324" s="237" t="s">
        <v>69</v>
      </c>
      <c r="AN324" s="237"/>
      <c r="AO324" s="237"/>
      <c r="AP324" s="236"/>
      <c r="AQ324" s="236" t="s">
        <v>289</v>
      </c>
      <c r="AR324" s="231"/>
      <c r="AS324" s="231"/>
      <c r="AT324" s="232"/>
      <c r="AU324" s="246" t="s">
        <v>309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290</v>
      </c>
      <c r="AT325" s="173"/>
      <c r="AU325" s="194"/>
      <c r="AV325" s="194"/>
      <c r="AW325" s="172" t="s">
        <v>264</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306</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83</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305</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38</v>
      </c>
      <c r="AC328" s="231"/>
      <c r="AD328" s="232"/>
      <c r="AE328" s="237" t="s">
        <v>162</v>
      </c>
      <c r="AF328" s="237"/>
      <c r="AG328" s="237"/>
      <c r="AH328" s="237"/>
      <c r="AI328" s="237" t="s">
        <v>401</v>
      </c>
      <c r="AJ328" s="237"/>
      <c r="AK328" s="237"/>
      <c r="AL328" s="237"/>
      <c r="AM328" s="237" t="s">
        <v>69</v>
      </c>
      <c r="AN328" s="237"/>
      <c r="AO328" s="237"/>
      <c r="AP328" s="236"/>
      <c r="AQ328" s="236" t="s">
        <v>289</v>
      </c>
      <c r="AR328" s="231"/>
      <c r="AS328" s="231"/>
      <c r="AT328" s="232"/>
      <c r="AU328" s="246" t="s">
        <v>309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290</v>
      </c>
      <c r="AT329" s="173"/>
      <c r="AU329" s="194"/>
      <c r="AV329" s="194"/>
      <c r="AW329" s="172" t="s">
        <v>264</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306</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83</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27</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196" t="s">
        <v>375</v>
      </c>
      <c r="AC332" s="169"/>
      <c r="AD332" s="170"/>
      <c r="AE332" s="177" t="s">
        <v>311</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312</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27</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196" t="s">
        <v>375</v>
      </c>
      <c r="AC339" s="169"/>
      <c r="AD339" s="170"/>
      <c r="AE339" s="198" t="s">
        <v>311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312</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27</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196" t="s">
        <v>375</v>
      </c>
      <c r="AC346" s="169"/>
      <c r="AD346" s="170"/>
      <c r="AE346" s="198" t="s">
        <v>311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312</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27</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196" t="s">
        <v>375</v>
      </c>
      <c r="AC353" s="169"/>
      <c r="AD353" s="170"/>
      <c r="AE353" s="198" t="s">
        <v>311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312</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27</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196" t="s">
        <v>375</v>
      </c>
      <c r="AC360" s="169"/>
      <c r="AD360" s="170"/>
      <c r="AE360" s="198" t="s">
        <v>311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9" t="s">
        <v>312</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0" t="s">
        <v>343</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328</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326</v>
      </c>
      <c r="F371" s="662"/>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7"/>
    </row>
    <row r="372" spans="1:50" ht="18.75" hidden="1" customHeight="1" x14ac:dyDescent="0.15">
      <c r="A372" s="141"/>
      <c r="B372" s="142"/>
      <c r="C372" s="146"/>
      <c r="D372" s="142"/>
      <c r="E372" s="149" t="s">
        <v>283</v>
      </c>
      <c r="F372" s="150"/>
      <c r="G372" s="230" t="s">
        <v>305</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38</v>
      </c>
      <c r="AC372" s="231"/>
      <c r="AD372" s="232"/>
      <c r="AE372" s="237" t="s">
        <v>162</v>
      </c>
      <c r="AF372" s="237"/>
      <c r="AG372" s="237"/>
      <c r="AH372" s="237"/>
      <c r="AI372" s="237" t="s">
        <v>401</v>
      </c>
      <c r="AJ372" s="237"/>
      <c r="AK372" s="237"/>
      <c r="AL372" s="237"/>
      <c r="AM372" s="237" t="s">
        <v>69</v>
      </c>
      <c r="AN372" s="237"/>
      <c r="AO372" s="237"/>
      <c r="AP372" s="236"/>
      <c r="AQ372" s="236" t="s">
        <v>289</v>
      </c>
      <c r="AR372" s="231"/>
      <c r="AS372" s="231"/>
      <c r="AT372" s="232"/>
      <c r="AU372" s="246" t="s">
        <v>309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290</v>
      </c>
      <c r="AT373" s="173"/>
      <c r="AU373" s="194"/>
      <c r="AV373" s="194"/>
      <c r="AW373" s="172" t="s">
        <v>264</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306</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83</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305</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38</v>
      </c>
      <c r="AC376" s="231"/>
      <c r="AD376" s="232"/>
      <c r="AE376" s="237" t="s">
        <v>162</v>
      </c>
      <c r="AF376" s="237"/>
      <c r="AG376" s="237"/>
      <c r="AH376" s="237"/>
      <c r="AI376" s="237" t="s">
        <v>401</v>
      </c>
      <c r="AJ376" s="237"/>
      <c r="AK376" s="237"/>
      <c r="AL376" s="237"/>
      <c r="AM376" s="237" t="s">
        <v>69</v>
      </c>
      <c r="AN376" s="237"/>
      <c r="AO376" s="237"/>
      <c r="AP376" s="236"/>
      <c r="AQ376" s="236" t="s">
        <v>289</v>
      </c>
      <c r="AR376" s="231"/>
      <c r="AS376" s="231"/>
      <c r="AT376" s="232"/>
      <c r="AU376" s="246" t="s">
        <v>309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290</v>
      </c>
      <c r="AT377" s="173"/>
      <c r="AU377" s="194"/>
      <c r="AV377" s="194"/>
      <c r="AW377" s="172" t="s">
        <v>264</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306</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83</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305</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38</v>
      </c>
      <c r="AC380" s="231"/>
      <c r="AD380" s="232"/>
      <c r="AE380" s="237" t="s">
        <v>162</v>
      </c>
      <c r="AF380" s="237"/>
      <c r="AG380" s="237"/>
      <c r="AH380" s="237"/>
      <c r="AI380" s="237" t="s">
        <v>401</v>
      </c>
      <c r="AJ380" s="237"/>
      <c r="AK380" s="237"/>
      <c r="AL380" s="237"/>
      <c r="AM380" s="237" t="s">
        <v>69</v>
      </c>
      <c r="AN380" s="237"/>
      <c r="AO380" s="237"/>
      <c r="AP380" s="236"/>
      <c r="AQ380" s="236" t="s">
        <v>289</v>
      </c>
      <c r="AR380" s="231"/>
      <c r="AS380" s="231"/>
      <c r="AT380" s="232"/>
      <c r="AU380" s="246" t="s">
        <v>309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290</v>
      </c>
      <c r="AT381" s="173"/>
      <c r="AU381" s="194"/>
      <c r="AV381" s="194"/>
      <c r="AW381" s="172" t="s">
        <v>264</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306</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83</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305</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38</v>
      </c>
      <c r="AC384" s="231"/>
      <c r="AD384" s="232"/>
      <c r="AE384" s="237" t="s">
        <v>162</v>
      </c>
      <c r="AF384" s="237"/>
      <c r="AG384" s="237"/>
      <c r="AH384" s="237"/>
      <c r="AI384" s="237" t="s">
        <v>401</v>
      </c>
      <c r="AJ384" s="237"/>
      <c r="AK384" s="237"/>
      <c r="AL384" s="237"/>
      <c r="AM384" s="237" t="s">
        <v>69</v>
      </c>
      <c r="AN384" s="237"/>
      <c r="AO384" s="237"/>
      <c r="AP384" s="236"/>
      <c r="AQ384" s="236" t="s">
        <v>289</v>
      </c>
      <c r="AR384" s="231"/>
      <c r="AS384" s="231"/>
      <c r="AT384" s="232"/>
      <c r="AU384" s="246" t="s">
        <v>309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290</v>
      </c>
      <c r="AT385" s="173"/>
      <c r="AU385" s="194"/>
      <c r="AV385" s="194"/>
      <c r="AW385" s="172" t="s">
        <v>264</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306</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83</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305</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38</v>
      </c>
      <c r="AC388" s="231"/>
      <c r="AD388" s="232"/>
      <c r="AE388" s="237" t="s">
        <v>162</v>
      </c>
      <c r="AF388" s="237"/>
      <c r="AG388" s="237"/>
      <c r="AH388" s="237"/>
      <c r="AI388" s="237" t="s">
        <v>401</v>
      </c>
      <c r="AJ388" s="237"/>
      <c r="AK388" s="237"/>
      <c r="AL388" s="237"/>
      <c r="AM388" s="237" t="s">
        <v>69</v>
      </c>
      <c r="AN388" s="237"/>
      <c r="AO388" s="237"/>
      <c r="AP388" s="236"/>
      <c r="AQ388" s="236" t="s">
        <v>289</v>
      </c>
      <c r="AR388" s="231"/>
      <c r="AS388" s="231"/>
      <c r="AT388" s="232"/>
      <c r="AU388" s="246" t="s">
        <v>309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290</v>
      </c>
      <c r="AT389" s="173"/>
      <c r="AU389" s="194"/>
      <c r="AV389" s="194"/>
      <c r="AW389" s="172" t="s">
        <v>264</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306</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83</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27</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196" t="s">
        <v>375</v>
      </c>
      <c r="AC392" s="169"/>
      <c r="AD392" s="170"/>
      <c r="AE392" s="177" t="s">
        <v>311</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312</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27</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196" t="s">
        <v>375</v>
      </c>
      <c r="AC399" s="169"/>
      <c r="AD399" s="170"/>
      <c r="AE399" s="198" t="s">
        <v>311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312</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27</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196" t="s">
        <v>375</v>
      </c>
      <c r="AC406" s="169"/>
      <c r="AD406" s="170"/>
      <c r="AE406" s="198" t="s">
        <v>311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312</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27</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196" t="s">
        <v>375</v>
      </c>
      <c r="AC413" s="169"/>
      <c r="AD413" s="170"/>
      <c r="AE413" s="198" t="s">
        <v>311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312</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27</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196" t="s">
        <v>375</v>
      </c>
      <c r="AC420" s="169"/>
      <c r="AD420" s="170"/>
      <c r="AE420" s="198" t="s">
        <v>311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9" t="s">
        <v>312</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0" t="s">
        <v>343</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349</v>
      </c>
      <c r="D430" s="153"/>
      <c r="E430" s="661" t="s">
        <v>407</v>
      </c>
      <c r="F430" s="671"/>
      <c r="G430" s="663" t="s">
        <v>313</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hidden="1" customHeight="1" x14ac:dyDescent="0.15">
      <c r="A431" s="141"/>
      <c r="B431" s="142"/>
      <c r="C431" s="146"/>
      <c r="D431" s="142"/>
      <c r="E431" s="166" t="s">
        <v>299</v>
      </c>
      <c r="F431" s="167"/>
      <c r="G431" s="168" t="s">
        <v>297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221" t="s">
        <v>46</v>
      </c>
      <c r="AF431" s="222"/>
      <c r="AG431" s="222"/>
      <c r="AH431" s="223"/>
      <c r="AI431" s="179" t="s">
        <v>277</v>
      </c>
      <c r="AJ431" s="179"/>
      <c r="AK431" s="179"/>
      <c r="AL431" s="177"/>
      <c r="AM431" s="179" t="s">
        <v>357</v>
      </c>
      <c r="AN431" s="179"/>
      <c r="AO431" s="179"/>
      <c r="AP431" s="177"/>
      <c r="AQ431" s="177" t="s">
        <v>289</v>
      </c>
      <c r="AR431" s="169"/>
      <c r="AS431" s="169"/>
      <c r="AT431" s="170"/>
      <c r="AU431" s="199" t="s">
        <v>215</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290</v>
      </c>
      <c r="AH432" s="173"/>
      <c r="AI432" s="180"/>
      <c r="AJ432" s="180"/>
      <c r="AK432" s="180"/>
      <c r="AL432" s="178"/>
      <c r="AM432" s="180"/>
      <c r="AN432" s="180"/>
      <c r="AO432" s="180"/>
      <c r="AP432" s="178"/>
      <c r="AQ432" s="224"/>
      <c r="AR432" s="194"/>
      <c r="AS432" s="172" t="s">
        <v>290</v>
      </c>
      <c r="AT432" s="173"/>
      <c r="AU432" s="194"/>
      <c r="AV432" s="194"/>
      <c r="AW432" s="172" t="s">
        <v>264</v>
      </c>
      <c r="AX432" s="225"/>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26" t="s">
        <v>42</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83</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43</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299</v>
      </c>
      <c r="F436" s="167"/>
      <c r="G436" s="168" t="s">
        <v>297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221" t="s">
        <v>46</v>
      </c>
      <c r="AF436" s="222"/>
      <c r="AG436" s="222"/>
      <c r="AH436" s="223"/>
      <c r="AI436" s="179" t="s">
        <v>277</v>
      </c>
      <c r="AJ436" s="179"/>
      <c r="AK436" s="179"/>
      <c r="AL436" s="177"/>
      <c r="AM436" s="179" t="s">
        <v>357</v>
      </c>
      <c r="AN436" s="179"/>
      <c r="AO436" s="179"/>
      <c r="AP436" s="177"/>
      <c r="AQ436" s="177" t="s">
        <v>289</v>
      </c>
      <c r="AR436" s="169"/>
      <c r="AS436" s="169"/>
      <c r="AT436" s="170"/>
      <c r="AU436" s="199" t="s">
        <v>215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290</v>
      </c>
      <c r="AH437" s="173"/>
      <c r="AI437" s="180"/>
      <c r="AJ437" s="180"/>
      <c r="AK437" s="180"/>
      <c r="AL437" s="178"/>
      <c r="AM437" s="180"/>
      <c r="AN437" s="180"/>
      <c r="AO437" s="180"/>
      <c r="AP437" s="178"/>
      <c r="AQ437" s="224"/>
      <c r="AR437" s="194"/>
      <c r="AS437" s="172" t="s">
        <v>290</v>
      </c>
      <c r="AT437" s="173"/>
      <c r="AU437" s="194"/>
      <c r="AV437" s="194"/>
      <c r="AW437" s="172" t="s">
        <v>264</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42</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83</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299</v>
      </c>
      <c r="F441" s="167"/>
      <c r="G441" s="168" t="s">
        <v>297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221" t="s">
        <v>46</v>
      </c>
      <c r="AF441" s="222"/>
      <c r="AG441" s="222"/>
      <c r="AH441" s="223"/>
      <c r="AI441" s="179" t="s">
        <v>277</v>
      </c>
      <c r="AJ441" s="179"/>
      <c r="AK441" s="179"/>
      <c r="AL441" s="177"/>
      <c r="AM441" s="179" t="s">
        <v>357</v>
      </c>
      <c r="AN441" s="179"/>
      <c r="AO441" s="179"/>
      <c r="AP441" s="177"/>
      <c r="AQ441" s="177" t="s">
        <v>289</v>
      </c>
      <c r="AR441" s="169"/>
      <c r="AS441" s="169"/>
      <c r="AT441" s="170"/>
      <c r="AU441" s="199" t="s">
        <v>215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290</v>
      </c>
      <c r="AH442" s="173"/>
      <c r="AI442" s="180"/>
      <c r="AJ442" s="180"/>
      <c r="AK442" s="180"/>
      <c r="AL442" s="178"/>
      <c r="AM442" s="180"/>
      <c r="AN442" s="180"/>
      <c r="AO442" s="180"/>
      <c r="AP442" s="178"/>
      <c r="AQ442" s="224"/>
      <c r="AR442" s="194"/>
      <c r="AS442" s="172" t="s">
        <v>290</v>
      </c>
      <c r="AT442" s="173"/>
      <c r="AU442" s="194"/>
      <c r="AV442" s="194"/>
      <c r="AW442" s="172" t="s">
        <v>264</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42</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83</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299</v>
      </c>
      <c r="F446" s="167"/>
      <c r="G446" s="168" t="s">
        <v>297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221" t="s">
        <v>46</v>
      </c>
      <c r="AF446" s="222"/>
      <c r="AG446" s="222"/>
      <c r="AH446" s="223"/>
      <c r="AI446" s="179" t="s">
        <v>277</v>
      </c>
      <c r="AJ446" s="179"/>
      <c r="AK446" s="179"/>
      <c r="AL446" s="177"/>
      <c r="AM446" s="179" t="s">
        <v>357</v>
      </c>
      <c r="AN446" s="179"/>
      <c r="AO446" s="179"/>
      <c r="AP446" s="177"/>
      <c r="AQ446" s="177" t="s">
        <v>289</v>
      </c>
      <c r="AR446" s="169"/>
      <c r="AS446" s="169"/>
      <c r="AT446" s="170"/>
      <c r="AU446" s="199" t="s">
        <v>215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290</v>
      </c>
      <c r="AH447" s="173"/>
      <c r="AI447" s="180"/>
      <c r="AJ447" s="180"/>
      <c r="AK447" s="180"/>
      <c r="AL447" s="178"/>
      <c r="AM447" s="180"/>
      <c r="AN447" s="180"/>
      <c r="AO447" s="180"/>
      <c r="AP447" s="178"/>
      <c r="AQ447" s="224"/>
      <c r="AR447" s="194"/>
      <c r="AS447" s="172" t="s">
        <v>290</v>
      </c>
      <c r="AT447" s="173"/>
      <c r="AU447" s="194"/>
      <c r="AV447" s="194"/>
      <c r="AW447" s="172" t="s">
        <v>264</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42</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83</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299</v>
      </c>
      <c r="F451" s="167"/>
      <c r="G451" s="168" t="s">
        <v>297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221" t="s">
        <v>46</v>
      </c>
      <c r="AF451" s="222"/>
      <c r="AG451" s="222"/>
      <c r="AH451" s="223"/>
      <c r="AI451" s="179" t="s">
        <v>277</v>
      </c>
      <c r="AJ451" s="179"/>
      <c r="AK451" s="179"/>
      <c r="AL451" s="177"/>
      <c r="AM451" s="179" t="s">
        <v>357</v>
      </c>
      <c r="AN451" s="179"/>
      <c r="AO451" s="179"/>
      <c r="AP451" s="177"/>
      <c r="AQ451" s="177" t="s">
        <v>289</v>
      </c>
      <c r="AR451" s="169"/>
      <c r="AS451" s="169"/>
      <c r="AT451" s="170"/>
      <c r="AU451" s="199" t="s">
        <v>215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290</v>
      </c>
      <c r="AH452" s="173"/>
      <c r="AI452" s="180"/>
      <c r="AJ452" s="180"/>
      <c r="AK452" s="180"/>
      <c r="AL452" s="178"/>
      <c r="AM452" s="180"/>
      <c r="AN452" s="180"/>
      <c r="AO452" s="180"/>
      <c r="AP452" s="178"/>
      <c r="AQ452" s="224"/>
      <c r="AR452" s="194"/>
      <c r="AS452" s="172" t="s">
        <v>290</v>
      </c>
      <c r="AT452" s="173"/>
      <c r="AU452" s="194"/>
      <c r="AV452" s="194"/>
      <c r="AW452" s="172" t="s">
        <v>264</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42</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83</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hidden="1" customHeight="1" x14ac:dyDescent="0.15">
      <c r="A456" s="141"/>
      <c r="B456" s="142"/>
      <c r="C456" s="146"/>
      <c r="D456" s="142"/>
      <c r="E456" s="166" t="s">
        <v>300</v>
      </c>
      <c r="F456" s="167"/>
      <c r="G456" s="168" t="s">
        <v>298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221" t="s">
        <v>46</v>
      </c>
      <c r="AF456" s="222"/>
      <c r="AG456" s="222"/>
      <c r="AH456" s="223"/>
      <c r="AI456" s="179" t="s">
        <v>277</v>
      </c>
      <c r="AJ456" s="179"/>
      <c r="AK456" s="179"/>
      <c r="AL456" s="177"/>
      <c r="AM456" s="179" t="s">
        <v>357</v>
      </c>
      <c r="AN456" s="179"/>
      <c r="AO456" s="179"/>
      <c r="AP456" s="177"/>
      <c r="AQ456" s="177" t="s">
        <v>289</v>
      </c>
      <c r="AR456" s="169"/>
      <c r="AS456" s="169"/>
      <c r="AT456" s="170"/>
      <c r="AU456" s="199" t="s">
        <v>215</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290</v>
      </c>
      <c r="AH457" s="173"/>
      <c r="AI457" s="180"/>
      <c r="AJ457" s="180"/>
      <c r="AK457" s="180"/>
      <c r="AL457" s="178"/>
      <c r="AM457" s="180"/>
      <c r="AN457" s="180"/>
      <c r="AO457" s="180"/>
      <c r="AP457" s="178"/>
      <c r="AQ457" s="224"/>
      <c r="AR457" s="194"/>
      <c r="AS457" s="172" t="s">
        <v>290</v>
      </c>
      <c r="AT457" s="173"/>
      <c r="AU457" s="194"/>
      <c r="AV457" s="194"/>
      <c r="AW457" s="172" t="s">
        <v>264</v>
      </c>
      <c r="AX457" s="225"/>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42</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83</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43</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300</v>
      </c>
      <c r="F461" s="167"/>
      <c r="G461" s="168" t="s">
        <v>298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221" t="s">
        <v>46</v>
      </c>
      <c r="AF461" s="222"/>
      <c r="AG461" s="222"/>
      <c r="AH461" s="223"/>
      <c r="AI461" s="179" t="s">
        <v>277</v>
      </c>
      <c r="AJ461" s="179"/>
      <c r="AK461" s="179"/>
      <c r="AL461" s="177"/>
      <c r="AM461" s="179" t="s">
        <v>357</v>
      </c>
      <c r="AN461" s="179"/>
      <c r="AO461" s="179"/>
      <c r="AP461" s="177"/>
      <c r="AQ461" s="177" t="s">
        <v>289</v>
      </c>
      <c r="AR461" s="169"/>
      <c r="AS461" s="169"/>
      <c r="AT461" s="170"/>
      <c r="AU461" s="199" t="s">
        <v>215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290</v>
      </c>
      <c r="AH462" s="173"/>
      <c r="AI462" s="180"/>
      <c r="AJ462" s="180"/>
      <c r="AK462" s="180"/>
      <c r="AL462" s="178"/>
      <c r="AM462" s="180"/>
      <c r="AN462" s="180"/>
      <c r="AO462" s="180"/>
      <c r="AP462" s="178"/>
      <c r="AQ462" s="224"/>
      <c r="AR462" s="194"/>
      <c r="AS462" s="172" t="s">
        <v>290</v>
      </c>
      <c r="AT462" s="173"/>
      <c r="AU462" s="194"/>
      <c r="AV462" s="194"/>
      <c r="AW462" s="172" t="s">
        <v>264</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42</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83</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300</v>
      </c>
      <c r="F466" s="167"/>
      <c r="G466" s="168" t="s">
        <v>298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221" t="s">
        <v>46</v>
      </c>
      <c r="AF466" s="222"/>
      <c r="AG466" s="222"/>
      <c r="AH466" s="223"/>
      <c r="AI466" s="179" t="s">
        <v>277</v>
      </c>
      <c r="AJ466" s="179"/>
      <c r="AK466" s="179"/>
      <c r="AL466" s="177"/>
      <c r="AM466" s="179" t="s">
        <v>357</v>
      </c>
      <c r="AN466" s="179"/>
      <c r="AO466" s="179"/>
      <c r="AP466" s="177"/>
      <c r="AQ466" s="177" t="s">
        <v>289</v>
      </c>
      <c r="AR466" s="169"/>
      <c r="AS466" s="169"/>
      <c r="AT466" s="170"/>
      <c r="AU466" s="199" t="s">
        <v>215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290</v>
      </c>
      <c r="AH467" s="173"/>
      <c r="AI467" s="180"/>
      <c r="AJ467" s="180"/>
      <c r="AK467" s="180"/>
      <c r="AL467" s="178"/>
      <c r="AM467" s="180"/>
      <c r="AN467" s="180"/>
      <c r="AO467" s="180"/>
      <c r="AP467" s="178"/>
      <c r="AQ467" s="224"/>
      <c r="AR467" s="194"/>
      <c r="AS467" s="172" t="s">
        <v>290</v>
      </c>
      <c r="AT467" s="173"/>
      <c r="AU467" s="194"/>
      <c r="AV467" s="194"/>
      <c r="AW467" s="172" t="s">
        <v>264</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42</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83</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300</v>
      </c>
      <c r="F471" s="167"/>
      <c r="G471" s="168" t="s">
        <v>298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221" t="s">
        <v>46</v>
      </c>
      <c r="AF471" s="222"/>
      <c r="AG471" s="222"/>
      <c r="AH471" s="223"/>
      <c r="AI471" s="179" t="s">
        <v>277</v>
      </c>
      <c r="AJ471" s="179"/>
      <c r="AK471" s="179"/>
      <c r="AL471" s="177"/>
      <c r="AM471" s="179" t="s">
        <v>357</v>
      </c>
      <c r="AN471" s="179"/>
      <c r="AO471" s="179"/>
      <c r="AP471" s="177"/>
      <c r="AQ471" s="177" t="s">
        <v>289</v>
      </c>
      <c r="AR471" s="169"/>
      <c r="AS471" s="169"/>
      <c r="AT471" s="170"/>
      <c r="AU471" s="199" t="s">
        <v>215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290</v>
      </c>
      <c r="AH472" s="173"/>
      <c r="AI472" s="180"/>
      <c r="AJ472" s="180"/>
      <c r="AK472" s="180"/>
      <c r="AL472" s="178"/>
      <c r="AM472" s="180"/>
      <c r="AN472" s="180"/>
      <c r="AO472" s="180"/>
      <c r="AP472" s="178"/>
      <c r="AQ472" s="224"/>
      <c r="AR472" s="194"/>
      <c r="AS472" s="172" t="s">
        <v>290</v>
      </c>
      <c r="AT472" s="173"/>
      <c r="AU472" s="194"/>
      <c r="AV472" s="194"/>
      <c r="AW472" s="172" t="s">
        <v>264</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42</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83</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300</v>
      </c>
      <c r="F476" s="167"/>
      <c r="G476" s="168" t="s">
        <v>298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221" t="s">
        <v>46</v>
      </c>
      <c r="AF476" s="222"/>
      <c r="AG476" s="222"/>
      <c r="AH476" s="223"/>
      <c r="AI476" s="179" t="s">
        <v>277</v>
      </c>
      <c r="AJ476" s="179"/>
      <c r="AK476" s="179"/>
      <c r="AL476" s="177"/>
      <c r="AM476" s="179" t="s">
        <v>357</v>
      </c>
      <c r="AN476" s="179"/>
      <c r="AO476" s="179"/>
      <c r="AP476" s="177"/>
      <c r="AQ476" s="177" t="s">
        <v>289</v>
      </c>
      <c r="AR476" s="169"/>
      <c r="AS476" s="169"/>
      <c r="AT476" s="170"/>
      <c r="AU476" s="199" t="s">
        <v>215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290</v>
      </c>
      <c r="AH477" s="173"/>
      <c r="AI477" s="180"/>
      <c r="AJ477" s="180"/>
      <c r="AK477" s="180"/>
      <c r="AL477" s="178"/>
      <c r="AM477" s="180"/>
      <c r="AN477" s="180"/>
      <c r="AO477" s="180"/>
      <c r="AP477" s="178"/>
      <c r="AQ477" s="224"/>
      <c r="AR477" s="194"/>
      <c r="AS477" s="172" t="s">
        <v>290</v>
      </c>
      <c r="AT477" s="173"/>
      <c r="AU477" s="194"/>
      <c r="AV477" s="194"/>
      <c r="AW477" s="172" t="s">
        <v>264</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42</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83</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hidden="1" customHeight="1" x14ac:dyDescent="0.15">
      <c r="A481" s="141"/>
      <c r="B481" s="142"/>
      <c r="C481" s="146"/>
      <c r="D481" s="142"/>
      <c r="E481" s="650" t="s">
        <v>170</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409</v>
      </c>
      <c r="F484" s="662"/>
      <c r="G484" s="663" t="s">
        <v>313</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299</v>
      </c>
      <c r="F485" s="167"/>
      <c r="G485" s="168" t="s">
        <v>297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221" t="s">
        <v>46</v>
      </c>
      <c r="AF485" s="222"/>
      <c r="AG485" s="222"/>
      <c r="AH485" s="223"/>
      <c r="AI485" s="179" t="s">
        <v>277</v>
      </c>
      <c r="AJ485" s="179"/>
      <c r="AK485" s="179"/>
      <c r="AL485" s="177"/>
      <c r="AM485" s="179" t="s">
        <v>357</v>
      </c>
      <c r="AN485" s="179"/>
      <c r="AO485" s="179"/>
      <c r="AP485" s="177"/>
      <c r="AQ485" s="177" t="s">
        <v>289</v>
      </c>
      <c r="AR485" s="169"/>
      <c r="AS485" s="169"/>
      <c r="AT485" s="170"/>
      <c r="AU485" s="199" t="s">
        <v>215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290</v>
      </c>
      <c r="AH486" s="173"/>
      <c r="AI486" s="180"/>
      <c r="AJ486" s="180"/>
      <c r="AK486" s="180"/>
      <c r="AL486" s="178"/>
      <c r="AM486" s="180"/>
      <c r="AN486" s="180"/>
      <c r="AO486" s="180"/>
      <c r="AP486" s="178"/>
      <c r="AQ486" s="224"/>
      <c r="AR486" s="194"/>
      <c r="AS486" s="172" t="s">
        <v>290</v>
      </c>
      <c r="AT486" s="173"/>
      <c r="AU486" s="194"/>
      <c r="AV486" s="194"/>
      <c r="AW486" s="172" t="s">
        <v>264</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42</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83</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299</v>
      </c>
      <c r="F490" s="167"/>
      <c r="G490" s="168" t="s">
        <v>297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221" t="s">
        <v>46</v>
      </c>
      <c r="AF490" s="222"/>
      <c r="AG490" s="222"/>
      <c r="AH490" s="223"/>
      <c r="AI490" s="179" t="s">
        <v>277</v>
      </c>
      <c r="AJ490" s="179"/>
      <c r="AK490" s="179"/>
      <c r="AL490" s="177"/>
      <c r="AM490" s="179" t="s">
        <v>357</v>
      </c>
      <c r="AN490" s="179"/>
      <c r="AO490" s="179"/>
      <c r="AP490" s="177"/>
      <c r="AQ490" s="177" t="s">
        <v>289</v>
      </c>
      <c r="AR490" s="169"/>
      <c r="AS490" s="169"/>
      <c r="AT490" s="170"/>
      <c r="AU490" s="199" t="s">
        <v>215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290</v>
      </c>
      <c r="AH491" s="173"/>
      <c r="AI491" s="180"/>
      <c r="AJ491" s="180"/>
      <c r="AK491" s="180"/>
      <c r="AL491" s="178"/>
      <c r="AM491" s="180"/>
      <c r="AN491" s="180"/>
      <c r="AO491" s="180"/>
      <c r="AP491" s="178"/>
      <c r="AQ491" s="224"/>
      <c r="AR491" s="194"/>
      <c r="AS491" s="172" t="s">
        <v>290</v>
      </c>
      <c r="AT491" s="173"/>
      <c r="AU491" s="194"/>
      <c r="AV491" s="194"/>
      <c r="AW491" s="172" t="s">
        <v>264</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42</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83</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299</v>
      </c>
      <c r="F495" s="167"/>
      <c r="G495" s="168" t="s">
        <v>297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221" t="s">
        <v>46</v>
      </c>
      <c r="AF495" s="222"/>
      <c r="AG495" s="222"/>
      <c r="AH495" s="223"/>
      <c r="AI495" s="179" t="s">
        <v>277</v>
      </c>
      <c r="AJ495" s="179"/>
      <c r="AK495" s="179"/>
      <c r="AL495" s="177"/>
      <c r="AM495" s="179" t="s">
        <v>357</v>
      </c>
      <c r="AN495" s="179"/>
      <c r="AO495" s="179"/>
      <c r="AP495" s="177"/>
      <c r="AQ495" s="177" t="s">
        <v>289</v>
      </c>
      <c r="AR495" s="169"/>
      <c r="AS495" s="169"/>
      <c r="AT495" s="170"/>
      <c r="AU495" s="199" t="s">
        <v>215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290</v>
      </c>
      <c r="AH496" s="173"/>
      <c r="AI496" s="180"/>
      <c r="AJ496" s="180"/>
      <c r="AK496" s="180"/>
      <c r="AL496" s="178"/>
      <c r="AM496" s="180"/>
      <c r="AN496" s="180"/>
      <c r="AO496" s="180"/>
      <c r="AP496" s="178"/>
      <c r="AQ496" s="224"/>
      <c r="AR496" s="194"/>
      <c r="AS496" s="172" t="s">
        <v>290</v>
      </c>
      <c r="AT496" s="173"/>
      <c r="AU496" s="194"/>
      <c r="AV496" s="194"/>
      <c r="AW496" s="172" t="s">
        <v>264</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42</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83</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299</v>
      </c>
      <c r="F500" s="167"/>
      <c r="G500" s="168" t="s">
        <v>297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221" t="s">
        <v>46</v>
      </c>
      <c r="AF500" s="222"/>
      <c r="AG500" s="222"/>
      <c r="AH500" s="223"/>
      <c r="AI500" s="179" t="s">
        <v>277</v>
      </c>
      <c r="AJ500" s="179"/>
      <c r="AK500" s="179"/>
      <c r="AL500" s="177"/>
      <c r="AM500" s="179" t="s">
        <v>357</v>
      </c>
      <c r="AN500" s="179"/>
      <c r="AO500" s="179"/>
      <c r="AP500" s="177"/>
      <c r="AQ500" s="177" t="s">
        <v>289</v>
      </c>
      <c r="AR500" s="169"/>
      <c r="AS500" s="169"/>
      <c r="AT500" s="170"/>
      <c r="AU500" s="199" t="s">
        <v>215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290</v>
      </c>
      <c r="AH501" s="173"/>
      <c r="AI501" s="180"/>
      <c r="AJ501" s="180"/>
      <c r="AK501" s="180"/>
      <c r="AL501" s="178"/>
      <c r="AM501" s="180"/>
      <c r="AN501" s="180"/>
      <c r="AO501" s="180"/>
      <c r="AP501" s="178"/>
      <c r="AQ501" s="224"/>
      <c r="AR501" s="194"/>
      <c r="AS501" s="172" t="s">
        <v>290</v>
      </c>
      <c r="AT501" s="173"/>
      <c r="AU501" s="194"/>
      <c r="AV501" s="194"/>
      <c r="AW501" s="172" t="s">
        <v>264</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42</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83</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299</v>
      </c>
      <c r="F505" s="167"/>
      <c r="G505" s="168" t="s">
        <v>297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221" t="s">
        <v>46</v>
      </c>
      <c r="AF505" s="222"/>
      <c r="AG505" s="222"/>
      <c r="AH505" s="223"/>
      <c r="AI505" s="179" t="s">
        <v>277</v>
      </c>
      <c r="AJ505" s="179"/>
      <c r="AK505" s="179"/>
      <c r="AL505" s="177"/>
      <c r="AM505" s="179" t="s">
        <v>357</v>
      </c>
      <c r="AN505" s="179"/>
      <c r="AO505" s="179"/>
      <c r="AP505" s="177"/>
      <c r="AQ505" s="177" t="s">
        <v>289</v>
      </c>
      <c r="AR505" s="169"/>
      <c r="AS505" s="169"/>
      <c r="AT505" s="170"/>
      <c r="AU505" s="199" t="s">
        <v>215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290</v>
      </c>
      <c r="AH506" s="173"/>
      <c r="AI506" s="180"/>
      <c r="AJ506" s="180"/>
      <c r="AK506" s="180"/>
      <c r="AL506" s="178"/>
      <c r="AM506" s="180"/>
      <c r="AN506" s="180"/>
      <c r="AO506" s="180"/>
      <c r="AP506" s="178"/>
      <c r="AQ506" s="224"/>
      <c r="AR506" s="194"/>
      <c r="AS506" s="172" t="s">
        <v>290</v>
      </c>
      <c r="AT506" s="173"/>
      <c r="AU506" s="194"/>
      <c r="AV506" s="194"/>
      <c r="AW506" s="172" t="s">
        <v>264</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42</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83</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300</v>
      </c>
      <c r="F510" s="167"/>
      <c r="G510" s="168" t="s">
        <v>298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221" t="s">
        <v>46</v>
      </c>
      <c r="AF510" s="222"/>
      <c r="AG510" s="222"/>
      <c r="AH510" s="223"/>
      <c r="AI510" s="179" t="s">
        <v>277</v>
      </c>
      <c r="AJ510" s="179"/>
      <c r="AK510" s="179"/>
      <c r="AL510" s="177"/>
      <c r="AM510" s="179" t="s">
        <v>357</v>
      </c>
      <c r="AN510" s="179"/>
      <c r="AO510" s="179"/>
      <c r="AP510" s="177"/>
      <c r="AQ510" s="177" t="s">
        <v>289</v>
      </c>
      <c r="AR510" s="169"/>
      <c r="AS510" s="169"/>
      <c r="AT510" s="170"/>
      <c r="AU510" s="199" t="s">
        <v>215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290</v>
      </c>
      <c r="AH511" s="173"/>
      <c r="AI511" s="180"/>
      <c r="AJ511" s="180"/>
      <c r="AK511" s="180"/>
      <c r="AL511" s="178"/>
      <c r="AM511" s="180"/>
      <c r="AN511" s="180"/>
      <c r="AO511" s="180"/>
      <c r="AP511" s="178"/>
      <c r="AQ511" s="224"/>
      <c r="AR511" s="194"/>
      <c r="AS511" s="172" t="s">
        <v>290</v>
      </c>
      <c r="AT511" s="173"/>
      <c r="AU511" s="194"/>
      <c r="AV511" s="194"/>
      <c r="AW511" s="172" t="s">
        <v>264</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42</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83</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300</v>
      </c>
      <c r="F515" s="167"/>
      <c r="G515" s="168" t="s">
        <v>298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221" t="s">
        <v>46</v>
      </c>
      <c r="AF515" s="222"/>
      <c r="AG515" s="222"/>
      <c r="AH515" s="223"/>
      <c r="AI515" s="179" t="s">
        <v>277</v>
      </c>
      <c r="AJ515" s="179"/>
      <c r="AK515" s="179"/>
      <c r="AL515" s="177"/>
      <c r="AM515" s="179" t="s">
        <v>357</v>
      </c>
      <c r="AN515" s="179"/>
      <c r="AO515" s="179"/>
      <c r="AP515" s="177"/>
      <c r="AQ515" s="177" t="s">
        <v>289</v>
      </c>
      <c r="AR515" s="169"/>
      <c r="AS515" s="169"/>
      <c r="AT515" s="170"/>
      <c r="AU515" s="199" t="s">
        <v>215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290</v>
      </c>
      <c r="AH516" s="173"/>
      <c r="AI516" s="180"/>
      <c r="AJ516" s="180"/>
      <c r="AK516" s="180"/>
      <c r="AL516" s="178"/>
      <c r="AM516" s="180"/>
      <c r="AN516" s="180"/>
      <c r="AO516" s="180"/>
      <c r="AP516" s="178"/>
      <c r="AQ516" s="224"/>
      <c r="AR516" s="194"/>
      <c r="AS516" s="172" t="s">
        <v>290</v>
      </c>
      <c r="AT516" s="173"/>
      <c r="AU516" s="194"/>
      <c r="AV516" s="194"/>
      <c r="AW516" s="172" t="s">
        <v>264</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42</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83</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300</v>
      </c>
      <c r="F520" s="167"/>
      <c r="G520" s="168" t="s">
        <v>298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221" t="s">
        <v>46</v>
      </c>
      <c r="AF520" s="222"/>
      <c r="AG520" s="222"/>
      <c r="AH520" s="223"/>
      <c r="AI520" s="179" t="s">
        <v>277</v>
      </c>
      <c r="AJ520" s="179"/>
      <c r="AK520" s="179"/>
      <c r="AL520" s="177"/>
      <c r="AM520" s="179" t="s">
        <v>357</v>
      </c>
      <c r="AN520" s="179"/>
      <c r="AO520" s="179"/>
      <c r="AP520" s="177"/>
      <c r="AQ520" s="177" t="s">
        <v>289</v>
      </c>
      <c r="AR520" s="169"/>
      <c r="AS520" s="169"/>
      <c r="AT520" s="170"/>
      <c r="AU520" s="199" t="s">
        <v>215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290</v>
      </c>
      <c r="AH521" s="173"/>
      <c r="AI521" s="180"/>
      <c r="AJ521" s="180"/>
      <c r="AK521" s="180"/>
      <c r="AL521" s="178"/>
      <c r="AM521" s="180"/>
      <c r="AN521" s="180"/>
      <c r="AO521" s="180"/>
      <c r="AP521" s="178"/>
      <c r="AQ521" s="224"/>
      <c r="AR521" s="194"/>
      <c r="AS521" s="172" t="s">
        <v>290</v>
      </c>
      <c r="AT521" s="173"/>
      <c r="AU521" s="194"/>
      <c r="AV521" s="194"/>
      <c r="AW521" s="172" t="s">
        <v>264</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42</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83</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300</v>
      </c>
      <c r="F525" s="167"/>
      <c r="G525" s="168" t="s">
        <v>298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221" t="s">
        <v>46</v>
      </c>
      <c r="AF525" s="222"/>
      <c r="AG525" s="222"/>
      <c r="AH525" s="223"/>
      <c r="AI525" s="179" t="s">
        <v>277</v>
      </c>
      <c r="AJ525" s="179"/>
      <c r="AK525" s="179"/>
      <c r="AL525" s="177"/>
      <c r="AM525" s="179" t="s">
        <v>357</v>
      </c>
      <c r="AN525" s="179"/>
      <c r="AO525" s="179"/>
      <c r="AP525" s="177"/>
      <c r="AQ525" s="177" t="s">
        <v>289</v>
      </c>
      <c r="AR525" s="169"/>
      <c r="AS525" s="169"/>
      <c r="AT525" s="170"/>
      <c r="AU525" s="199" t="s">
        <v>215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290</v>
      </c>
      <c r="AH526" s="173"/>
      <c r="AI526" s="180"/>
      <c r="AJ526" s="180"/>
      <c r="AK526" s="180"/>
      <c r="AL526" s="178"/>
      <c r="AM526" s="180"/>
      <c r="AN526" s="180"/>
      <c r="AO526" s="180"/>
      <c r="AP526" s="178"/>
      <c r="AQ526" s="224"/>
      <c r="AR526" s="194"/>
      <c r="AS526" s="172" t="s">
        <v>290</v>
      </c>
      <c r="AT526" s="173"/>
      <c r="AU526" s="194"/>
      <c r="AV526" s="194"/>
      <c r="AW526" s="172" t="s">
        <v>264</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42</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83</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300</v>
      </c>
      <c r="F530" s="167"/>
      <c r="G530" s="168" t="s">
        <v>298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221" t="s">
        <v>46</v>
      </c>
      <c r="AF530" s="222"/>
      <c r="AG530" s="222"/>
      <c r="AH530" s="223"/>
      <c r="AI530" s="179" t="s">
        <v>277</v>
      </c>
      <c r="AJ530" s="179"/>
      <c r="AK530" s="179"/>
      <c r="AL530" s="177"/>
      <c r="AM530" s="179" t="s">
        <v>357</v>
      </c>
      <c r="AN530" s="179"/>
      <c r="AO530" s="179"/>
      <c r="AP530" s="177"/>
      <c r="AQ530" s="177" t="s">
        <v>289</v>
      </c>
      <c r="AR530" s="169"/>
      <c r="AS530" s="169"/>
      <c r="AT530" s="170"/>
      <c r="AU530" s="199" t="s">
        <v>215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290</v>
      </c>
      <c r="AH531" s="173"/>
      <c r="AI531" s="180"/>
      <c r="AJ531" s="180"/>
      <c r="AK531" s="180"/>
      <c r="AL531" s="178"/>
      <c r="AM531" s="180"/>
      <c r="AN531" s="180"/>
      <c r="AO531" s="180"/>
      <c r="AP531" s="178"/>
      <c r="AQ531" s="224"/>
      <c r="AR531" s="194"/>
      <c r="AS531" s="172" t="s">
        <v>290</v>
      </c>
      <c r="AT531" s="173"/>
      <c r="AU531" s="194"/>
      <c r="AV531" s="194"/>
      <c r="AW531" s="172" t="s">
        <v>264</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42</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83</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50" t="s">
        <v>132</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409</v>
      </c>
      <c r="F538" s="662"/>
      <c r="G538" s="663" t="s">
        <v>313</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299</v>
      </c>
      <c r="F539" s="167"/>
      <c r="G539" s="168" t="s">
        <v>297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221" t="s">
        <v>46</v>
      </c>
      <c r="AF539" s="222"/>
      <c r="AG539" s="222"/>
      <c r="AH539" s="223"/>
      <c r="AI539" s="179" t="s">
        <v>277</v>
      </c>
      <c r="AJ539" s="179"/>
      <c r="AK539" s="179"/>
      <c r="AL539" s="177"/>
      <c r="AM539" s="179" t="s">
        <v>357</v>
      </c>
      <c r="AN539" s="179"/>
      <c r="AO539" s="179"/>
      <c r="AP539" s="177"/>
      <c r="AQ539" s="177" t="s">
        <v>289</v>
      </c>
      <c r="AR539" s="169"/>
      <c r="AS539" s="169"/>
      <c r="AT539" s="170"/>
      <c r="AU539" s="199" t="s">
        <v>215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290</v>
      </c>
      <c r="AH540" s="173"/>
      <c r="AI540" s="180"/>
      <c r="AJ540" s="180"/>
      <c r="AK540" s="180"/>
      <c r="AL540" s="178"/>
      <c r="AM540" s="180"/>
      <c r="AN540" s="180"/>
      <c r="AO540" s="180"/>
      <c r="AP540" s="178"/>
      <c r="AQ540" s="224"/>
      <c r="AR540" s="194"/>
      <c r="AS540" s="172" t="s">
        <v>290</v>
      </c>
      <c r="AT540" s="173"/>
      <c r="AU540" s="194"/>
      <c r="AV540" s="194"/>
      <c r="AW540" s="172" t="s">
        <v>264</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42</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83</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299</v>
      </c>
      <c r="F544" s="167"/>
      <c r="G544" s="168" t="s">
        <v>297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221" t="s">
        <v>46</v>
      </c>
      <c r="AF544" s="222"/>
      <c r="AG544" s="222"/>
      <c r="AH544" s="223"/>
      <c r="AI544" s="179" t="s">
        <v>277</v>
      </c>
      <c r="AJ544" s="179"/>
      <c r="AK544" s="179"/>
      <c r="AL544" s="177"/>
      <c r="AM544" s="179" t="s">
        <v>357</v>
      </c>
      <c r="AN544" s="179"/>
      <c r="AO544" s="179"/>
      <c r="AP544" s="177"/>
      <c r="AQ544" s="177" t="s">
        <v>289</v>
      </c>
      <c r="AR544" s="169"/>
      <c r="AS544" s="169"/>
      <c r="AT544" s="170"/>
      <c r="AU544" s="199" t="s">
        <v>215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290</v>
      </c>
      <c r="AH545" s="173"/>
      <c r="AI545" s="180"/>
      <c r="AJ545" s="180"/>
      <c r="AK545" s="180"/>
      <c r="AL545" s="178"/>
      <c r="AM545" s="180"/>
      <c r="AN545" s="180"/>
      <c r="AO545" s="180"/>
      <c r="AP545" s="178"/>
      <c r="AQ545" s="224"/>
      <c r="AR545" s="194"/>
      <c r="AS545" s="172" t="s">
        <v>290</v>
      </c>
      <c r="AT545" s="173"/>
      <c r="AU545" s="194"/>
      <c r="AV545" s="194"/>
      <c r="AW545" s="172" t="s">
        <v>264</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42</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83</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299</v>
      </c>
      <c r="F549" s="167"/>
      <c r="G549" s="168" t="s">
        <v>297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221" t="s">
        <v>46</v>
      </c>
      <c r="AF549" s="222"/>
      <c r="AG549" s="222"/>
      <c r="AH549" s="223"/>
      <c r="AI549" s="179" t="s">
        <v>277</v>
      </c>
      <c r="AJ549" s="179"/>
      <c r="AK549" s="179"/>
      <c r="AL549" s="177"/>
      <c r="AM549" s="179" t="s">
        <v>357</v>
      </c>
      <c r="AN549" s="179"/>
      <c r="AO549" s="179"/>
      <c r="AP549" s="177"/>
      <c r="AQ549" s="177" t="s">
        <v>289</v>
      </c>
      <c r="AR549" s="169"/>
      <c r="AS549" s="169"/>
      <c r="AT549" s="170"/>
      <c r="AU549" s="199" t="s">
        <v>215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290</v>
      </c>
      <c r="AH550" s="173"/>
      <c r="AI550" s="180"/>
      <c r="AJ550" s="180"/>
      <c r="AK550" s="180"/>
      <c r="AL550" s="178"/>
      <c r="AM550" s="180"/>
      <c r="AN550" s="180"/>
      <c r="AO550" s="180"/>
      <c r="AP550" s="178"/>
      <c r="AQ550" s="224"/>
      <c r="AR550" s="194"/>
      <c r="AS550" s="172" t="s">
        <v>290</v>
      </c>
      <c r="AT550" s="173"/>
      <c r="AU550" s="194"/>
      <c r="AV550" s="194"/>
      <c r="AW550" s="172" t="s">
        <v>264</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42</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83</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299</v>
      </c>
      <c r="F554" s="167"/>
      <c r="G554" s="168" t="s">
        <v>297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221" t="s">
        <v>46</v>
      </c>
      <c r="AF554" s="222"/>
      <c r="AG554" s="222"/>
      <c r="AH554" s="223"/>
      <c r="AI554" s="179" t="s">
        <v>277</v>
      </c>
      <c r="AJ554" s="179"/>
      <c r="AK554" s="179"/>
      <c r="AL554" s="177"/>
      <c r="AM554" s="179" t="s">
        <v>357</v>
      </c>
      <c r="AN554" s="179"/>
      <c r="AO554" s="179"/>
      <c r="AP554" s="177"/>
      <c r="AQ554" s="177" t="s">
        <v>289</v>
      </c>
      <c r="AR554" s="169"/>
      <c r="AS554" s="169"/>
      <c r="AT554" s="170"/>
      <c r="AU554" s="199" t="s">
        <v>215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290</v>
      </c>
      <c r="AH555" s="173"/>
      <c r="AI555" s="180"/>
      <c r="AJ555" s="180"/>
      <c r="AK555" s="180"/>
      <c r="AL555" s="178"/>
      <c r="AM555" s="180"/>
      <c r="AN555" s="180"/>
      <c r="AO555" s="180"/>
      <c r="AP555" s="178"/>
      <c r="AQ555" s="224"/>
      <c r="AR555" s="194"/>
      <c r="AS555" s="172" t="s">
        <v>290</v>
      </c>
      <c r="AT555" s="173"/>
      <c r="AU555" s="194"/>
      <c r="AV555" s="194"/>
      <c r="AW555" s="172" t="s">
        <v>264</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42</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83</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299</v>
      </c>
      <c r="F559" s="167"/>
      <c r="G559" s="168" t="s">
        <v>297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221" t="s">
        <v>46</v>
      </c>
      <c r="AF559" s="222"/>
      <c r="AG559" s="222"/>
      <c r="AH559" s="223"/>
      <c r="AI559" s="179" t="s">
        <v>277</v>
      </c>
      <c r="AJ559" s="179"/>
      <c r="AK559" s="179"/>
      <c r="AL559" s="177"/>
      <c r="AM559" s="179" t="s">
        <v>357</v>
      </c>
      <c r="AN559" s="179"/>
      <c r="AO559" s="179"/>
      <c r="AP559" s="177"/>
      <c r="AQ559" s="177" t="s">
        <v>289</v>
      </c>
      <c r="AR559" s="169"/>
      <c r="AS559" s="169"/>
      <c r="AT559" s="170"/>
      <c r="AU559" s="199" t="s">
        <v>215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290</v>
      </c>
      <c r="AH560" s="173"/>
      <c r="AI560" s="180"/>
      <c r="AJ560" s="180"/>
      <c r="AK560" s="180"/>
      <c r="AL560" s="178"/>
      <c r="AM560" s="180"/>
      <c r="AN560" s="180"/>
      <c r="AO560" s="180"/>
      <c r="AP560" s="178"/>
      <c r="AQ560" s="224"/>
      <c r="AR560" s="194"/>
      <c r="AS560" s="172" t="s">
        <v>290</v>
      </c>
      <c r="AT560" s="173"/>
      <c r="AU560" s="194"/>
      <c r="AV560" s="194"/>
      <c r="AW560" s="172" t="s">
        <v>264</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42</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83</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300</v>
      </c>
      <c r="F564" s="167"/>
      <c r="G564" s="168" t="s">
        <v>298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221" t="s">
        <v>46</v>
      </c>
      <c r="AF564" s="222"/>
      <c r="AG564" s="222"/>
      <c r="AH564" s="223"/>
      <c r="AI564" s="179" t="s">
        <v>277</v>
      </c>
      <c r="AJ564" s="179"/>
      <c r="AK564" s="179"/>
      <c r="AL564" s="177"/>
      <c r="AM564" s="179" t="s">
        <v>357</v>
      </c>
      <c r="AN564" s="179"/>
      <c r="AO564" s="179"/>
      <c r="AP564" s="177"/>
      <c r="AQ564" s="177" t="s">
        <v>289</v>
      </c>
      <c r="AR564" s="169"/>
      <c r="AS564" s="169"/>
      <c r="AT564" s="170"/>
      <c r="AU564" s="199" t="s">
        <v>215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290</v>
      </c>
      <c r="AH565" s="173"/>
      <c r="AI565" s="180"/>
      <c r="AJ565" s="180"/>
      <c r="AK565" s="180"/>
      <c r="AL565" s="178"/>
      <c r="AM565" s="180"/>
      <c r="AN565" s="180"/>
      <c r="AO565" s="180"/>
      <c r="AP565" s="178"/>
      <c r="AQ565" s="224"/>
      <c r="AR565" s="194"/>
      <c r="AS565" s="172" t="s">
        <v>290</v>
      </c>
      <c r="AT565" s="173"/>
      <c r="AU565" s="194"/>
      <c r="AV565" s="194"/>
      <c r="AW565" s="172" t="s">
        <v>264</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42</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83</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300</v>
      </c>
      <c r="F569" s="167"/>
      <c r="G569" s="168" t="s">
        <v>298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221" t="s">
        <v>46</v>
      </c>
      <c r="AF569" s="222"/>
      <c r="AG569" s="222"/>
      <c r="AH569" s="223"/>
      <c r="AI569" s="179" t="s">
        <v>277</v>
      </c>
      <c r="AJ569" s="179"/>
      <c r="AK569" s="179"/>
      <c r="AL569" s="177"/>
      <c r="AM569" s="179" t="s">
        <v>357</v>
      </c>
      <c r="AN569" s="179"/>
      <c r="AO569" s="179"/>
      <c r="AP569" s="177"/>
      <c r="AQ569" s="177" t="s">
        <v>289</v>
      </c>
      <c r="AR569" s="169"/>
      <c r="AS569" s="169"/>
      <c r="AT569" s="170"/>
      <c r="AU569" s="199" t="s">
        <v>215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290</v>
      </c>
      <c r="AH570" s="173"/>
      <c r="AI570" s="180"/>
      <c r="AJ570" s="180"/>
      <c r="AK570" s="180"/>
      <c r="AL570" s="178"/>
      <c r="AM570" s="180"/>
      <c r="AN570" s="180"/>
      <c r="AO570" s="180"/>
      <c r="AP570" s="178"/>
      <c r="AQ570" s="224"/>
      <c r="AR570" s="194"/>
      <c r="AS570" s="172" t="s">
        <v>290</v>
      </c>
      <c r="AT570" s="173"/>
      <c r="AU570" s="194"/>
      <c r="AV570" s="194"/>
      <c r="AW570" s="172" t="s">
        <v>264</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42</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83</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300</v>
      </c>
      <c r="F574" s="167"/>
      <c r="G574" s="168" t="s">
        <v>298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221" t="s">
        <v>46</v>
      </c>
      <c r="AF574" s="222"/>
      <c r="AG574" s="222"/>
      <c r="AH574" s="223"/>
      <c r="AI574" s="179" t="s">
        <v>277</v>
      </c>
      <c r="AJ574" s="179"/>
      <c r="AK574" s="179"/>
      <c r="AL574" s="177"/>
      <c r="AM574" s="179" t="s">
        <v>357</v>
      </c>
      <c r="AN574" s="179"/>
      <c r="AO574" s="179"/>
      <c r="AP574" s="177"/>
      <c r="AQ574" s="177" t="s">
        <v>289</v>
      </c>
      <c r="AR574" s="169"/>
      <c r="AS574" s="169"/>
      <c r="AT574" s="170"/>
      <c r="AU574" s="199" t="s">
        <v>215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290</v>
      </c>
      <c r="AH575" s="173"/>
      <c r="AI575" s="180"/>
      <c r="AJ575" s="180"/>
      <c r="AK575" s="180"/>
      <c r="AL575" s="178"/>
      <c r="AM575" s="180"/>
      <c r="AN575" s="180"/>
      <c r="AO575" s="180"/>
      <c r="AP575" s="178"/>
      <c r="AQ575" s="224"/>
      <c r="AR575" s="194"/>
      <c r="AS575" s="172" t="s">
        <v>290</v>
      </c>
      <c r="AT575" s="173"/>
      <c r="AU575" s="194"/>
      <c r="AV575" s="194"/>
      <c r="AW575" s="172" t="s">
        <v>264</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42</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83</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300</v>
      </c>
      <c r="F579" s="167"/>
      <c r="G579" s="168" t="s">
        <v>298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221" t="s">
        <v>46</v>
      </c>
      <c r="AF579" s="222"/>
      <c r="AG579" s="222"/>
      <c r="AH579" s="223"/>
      <c r="AI579" s="179" t="s">
        <v>277</v>
      </c>
      <c r="AJ579" s="179"/>
      <c r="AK579" s="179"/>
      <c r="AL579" s="177"/>
      <c r="AM579" s="179" t="s">
        <v>357</v>
      </c>
      <c r="AN579" s="179"/>
      <c r="AO579" s="179"/>
      <c r="AP579" s="177"/>
      <c r="AQ579" s="177" t="s">
        <v>289</v>
      </c>
      <c r="AR579" s="169"/>
      <c r="AS579" s="169"/>
      <c r="AT579" s="170"/>
      <c r="AU579" s="199" t="s">
        <v>215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290</v>
      </c>
      <c r="AH580" s="173"/>
      <c r="AI580" s="180"/>
      <c r="AJ580" s="180"/>
      <c r="AK580" s="180"/>
      <c r="AL580" s="178"/>
      <c r="AM580" s="180"/>
      <c r="AN580" s="180"/>
      <c r="AO580" s="180"/>
      <c r="AP580" s="178"/>
      <c r="AQ580" s="224"/>
      <c r="AR580" s="194"/>
      <c r="AS580" s="172" t="s">
        <v>290</v>
      </c>
      <c r="AT580" s="173"/>
      <c r="AU580" s="194"/>
      <c r="AV580" s="194"/>
      <c r="AW580" s="172" t="s">
        <v>264</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42</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83</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300</v>
      </c>
      <c r="F584" s="167"/>
      <c r="G584" s="168" t="s">
        <v>298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221" t="s">
        <v>46</v>
      </c>
      <c r="AF584" s="222"/>
      <c r="AG584" s="222"/>
      <c r="AH584" s="223"/>
      <c r="AI584" s="179" t="s">
        <v>277</v>
      </c>
      <c r="AJ584" s="179"/>
      <c r="AK584" s="179"/>
      <c r="AL584" s="177"/>
      <c r="AM584" s="179" t="s">
        <v>357</v>
      </c>
      <c r="AN584" s="179"/>
      <c r="AO584" s="179"/>
      <c r="AP584" s="177"/>
      <c r="AQ584" s="177" t="s">
        <v>289</v>
      </c>
      <c r="AR584" s="169"/>
      <c r="AS584" s="169"/>
      <c r="AT584" s="170"/>
      <c r="AU584" s="199" t="s">
        <v>215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290</v>
      </c>
      <c r="AH585" s="173"/>
      <c r="AI585" s="180"/>
      <c r="AJ585" s="180"/>
      <c r="AK585" s="180"/>
      <c r="AL585" s="178"/>
      <c r="AM585" s="180"/>
      <c r="AN585" s="180"/>
      <c r="AO585" s="180"/>
      <c r="AP585" s="178"/>
      <c r="AQ585" s="224"/>
      <c r="AR585" s="194"/>
      <c r="AS585" s="172" t="s">
        <v>290</v>
      </c>
      <c r="AT585" s="173"/>
      <c r="AU585" s="194"/>
      <c r="AV585" s="194"/>
      <c r="AW585" s="172" t="s">
        <v>264</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42</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83</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50" t="s">
        <v>132</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1" t="s">
        <v>409</v>
      </c>
      <c r="F592" s="662"/>
      <c r="G592" s="663" t="s">
        <v>313</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1"/>
      <c r="B593" s="142"/>
      <c r="C593" s="146"/>
      <c r="D593" s="142"/>
      <c r="E593" s="166" t="s">
        <v>299</v>
      </c>
      <c r="F593" s="167"/>
      <c r="G593" s="168" t="s">
        <v>297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221" t="s">
        <v>46</v>
      </c>
      <c r="AF593" s="222"/>
      <c r="AG593" s="222"/>
      <c r="AH593" s="223"/>
      <c r="AI593" s="179" t="s">
        <v>277</v>
      </c>
      <c r="AJ593" s="179"/>
      <c r="AK593" s="179"/>
      <c r="AL593" s="177"/>
      <c r="AM593" s="179" t="s">
        <v>357</v>
      </c>
      <c r="AN593" s="179"/>
      <c r="AO593" s="179"/>
      <c r="AP593" s="177"/>
      <c r="AQ593" s="177" t="s">
        <v>289</v>
      </c>
      <c r="AR593" s="169"/>
      <c r="AS593" s="169"/>
      <c r="AT593" s="170"/>
      <c r="AU593" s="199" t="s">
        <v>215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290</v>
      </c>
      <c r="AH594" s="173"/>
      <c r="AI594" s="180"/>
      <c r="AJ594" s="180"/>
      <c r="AK594" s="180"/>
      <c r="AL594" s="178"/>
      <c r="AM594" s="180"/>
      <c r="AN594" s="180"/>
      <c r="AO594" s="180"/>
      <c r="AP594" s="178"/>
      <c r="AQ594" s="224"/>
      <c r="AR594" s="194"/>
      <c r="AS594" s="172" t="s">
        <v>290</v>
      </c>
      <c r="AT594" s="173"/>
      <c r="AU594" s="194"/>
      <c r="AV594" s="194"/>
      <c r="AW594" s="172" t="s">
        <v>264</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42</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83</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299</v>
      </c>
      <c r="F598" s="167"/>
      <c r="G598" s="168" t="s">
        <v>297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221" t="s">
        <v>46</v>
      </c>
      <c r="AF598" s="222"/>
      <c r="AG598" s="222"/>
      <c r="AH598" s="223"/>
      <c r="AI598" s="179" t="s">
        <v>277</v>
      </c>
      <c r="AJ598" s="179"/>
      <c r="AK598" s="179"/>
      <c r="AL598" s="177"/>
      <c r="AM598" s="179" t="s">
        <v>357</v>
      </c>
      <c r="AN598" s="179"/>
      <c r="AO598" s="179"/>
      <c r="AP598" s="177"/>
      <c r="AQ598" s="177" t="s">
        <v>289</v>
      </c>
      <c r="AR598" s="169"/>
      <c r="AS598" s="169"/>
      <c r="AT598" s="170"/>
      <c r="AU598" s="199" t="s">
        <v>215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290</v>
      </c>
      <c r="AH599" s="173"/>
      <c r="AI599" s="180"/>
      <c r="AJ599" s="180"/>
      <c r="AK599" s="180"/>
      <c r="AL599" s="178"/>
      <c r="AM599" s="180"/>
      <c r="AN599" s="180"/>
      <c r="AO599" s="180"/>
      <c r="AP599" s="178"/>
      <c r="AQ599" s="224"/>
      <c r="AR599" s="194"/>
      <c r="AS599" s="172" t="s">
        <v>290</v>
      </c>
      <c r="AT599" s="173"/>
      <c r="AU599" s="194"/>
      <c r="AV599" s="194"/>
      <c r="AW599" s="172" t="s">
        <v>264</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42</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83</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299</v>
      </c>
      <c r="F603" s="167"/>
      <c r="G603" s="168" t="s">
        <v>297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221" t="s">
        <v>46</v>
      </c>
      <c r="AF603" s="222"/>
      <c r="AG603" s="222"/>
      <c r="AH603" s="223"/>
      <c r="AI603" s="179" t="s">
        <v>277</v>
      </c>
      <c r="AJ603" s="179"/>
      <c r="AK603" s="179"/>
      <c r="AL603" s="177"/>
      <c r="AM603" s="179" t="s">
        <v>357</v>
      </c>
      <c r="AN603" s="179"/>
      <c r="AO603" s="179"/>
      <c r="AP603" s="177"/>
      <c r="AQ603" s="177" t="s">
        <v>289</v>
      </c>
      <c r="AR603" s="169"/>
      <c r="AS603" s="169"/>
      <c r="AT603" s="170"/>
      <c r="AU603" s="199" t="s">
        <v>215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290</v>
      </c>
      <c r="AH604" s="173"/>
      <c r="AI604" s="180"/>
      <c r="AJ604" s="180"/>
      <c r="AK604" s="180"/>
      <c r="AL604" s="178"/>
      <c r="AM604" s="180"/>
      <c r="AN604" s="180"/>
      <c r="AO604" s="180"/>
      <c r="AP604" s="178"/>
      <c r="AQ604" s="224"/>
      <c r="AR604" s="194"/>
      <c r="AS604" s="172" t="s">
        <v>290</v>
      </c>
      <c r="AT604" s="173"/>
      <c r="AU604" s="194"/>
      <c r="AV604" s="194"/>
      <c r="AW604" s="172" t="s">
        <v>264</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42</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83</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299</v>
      </c>
      <c r="F608" s="167"/>
      <c r="G608" s="168" t="s">
        <v>297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221" t="s">
        <v>46</v>
      </c>
      <c r="AF608" s="222"/>
      <c r="AG608" s="222"/>
      <c r="AH608" s="223"/>
      <c r="AI608" s="179" t="s">
        <v>277</v>
      </c>
      <c r="AJ608" s="179"/>
      <c r="AK608" s="179"/>
      <c r="AL608" s="177"/>
      <c r="AM608" s="179" t="s">
        <v>357</v>
      </c>
      <c r="AN608" s="179"/>
      <c r="AO608" s="179"/>
      <c r="AP608" s="177"/>
      <c r="AQ608" s="177" t="s">
        <v>289</v>
      </c>
      <c r="AR608" s="169"/>
      <c r="AS608" s="169"/>
      <c r="AT608" s="170"/>
      <c r="AU608" s="199" t="s">
        <v>215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290</v>
      </c>
      <c r="AH609" s="173"/>
      <c r="AI609" s="180"/>
      <c r="AJ609" s="180"/>
      <c r="AK609" s="180"/>
      <c r="AL609" s="178"/>
      <c r="AM609" s="180"/>
      <c r="AN609" s="180"/>
      <c r="AO609" s="180"/>
      <c r="AP609" s="178"/>
      <c r="AQ609" s="224"/>
      <c r="AR609" s="194"/>
      <c r="AS609" s="172" t="s">
        <v>290</v>
      </c>
      <c r="AT609" s="173"/>
      <c r="AU609" s="194"/>
      <c r="AV609" s="194"/>
      <c r="AW609" s="172" t="s">
        <v>264</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42</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83</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299</v>
      </c>
      <c r="F613" s="167"/>
      <c r="G613" s="168" t="s">
        <v>297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221" t="s">
        <v>46</v>
      </c>
      <c r="AF613" s="222"/>
      <c r="AG613" s="222"/>
      <c r="AH613" s="223"/>
      <c r="AI613" s="179" t="s">
        <v>277</v>
      </c>
      <c r="AJ613" s="179"/>
      <c r="AK613" s="179"/>
      <c r="AL613" s="177"/>
      <c r="AM613" s="179" t="s">
        <v>357</v>
      </c>
      <c r="AN613" s="179"/>
      <c r="AO613" s="179"/>
      <c r="AP613" s="177"/>
      <c r="AQ613" s="177" t="s">
        <v>289</v>
      </c>
      <c r="AR613" s="169"/>
      <c r="AS613" s="169"/>
      <c r="AT613" s="170"/>
      <c r="AU613" s="199" t="s">
        <v>215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290</v>
      </c>
      <c r="AH614" s="173"/>
      <c r="AI614" s="180"/>
      <c r="AJ614" s="180"/>
      <c r="AK614" s="180"/>
      <c r="AL614" s="178"/>
      <c r="AM614" s="180"/>
      <c r="AN614" s="180"/>
      <c r="AO614" s="180"/>
      <c r="AP614" s="178"/>
      <c r="AQ614" s="224"/>
      <c r="AR614" s="194"/>
      <c r="AS614" s="172" t="s">
        <v>290</v>
      </c>
      <c r="AT614" s="173"/>
      <c r="AU614" s="194"/>
      <c r="AV614" s="194"/>
      <c r="AW614" s="172" t="s">
        <v>264</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42</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83</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300</v>
      </c>
      <c r="F618" s="167"/>
      <c r="G618" s="168" t="s">
        <v>298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221" t="s">
        <v>46</v>
      </c>
      <c r="AF618" s="222"/>
      <c r="AG618" s="222"/>
      <c r="AH618" s="223"/>
      <c r="AI618" s="179" t="s">
        <v>277</v>
      </c>
      <c r="AJ618" s="179"/>
      <c r="AK618" s="179"/>
      <c r="AL618" s="177"/>
      <c r="AM618" s="179" t="s">
        <v>357</v>
      </c>
      <c r="AN618" s="179"/>
      <c r="AO618" s="179"/>
      <c r="AP618" s="177"/>
      <c r="AQ618" s="177" t="s">
        <v>289</v>
      </c>
      <c r="AR618" s="169"/>
      <c r="AS618" s="169"/>
      <c r="AT618" s="170"/>
      <c r="AU618" s="199" t="s">
        <v>215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290</v>
      </c>
      <c r="AH619" s="173"/>
      <c r="AI619" s="180"/>
      <c r="AJ619" s="180"/>
      <c r="AK619" s="180"/>
      <c r="AL619" s="178"/>
      <c r="AM619" s="180"/>
      <c r="AN619" s="180"/>
      <c r="AO619" s="180"/>
      <c r="AP619" s="178"/>
      <c r="AQ619" s="224"/>
      <c r="AR619" s="194"/>
      <c r="AS619" s="172" t="s">
        <v>290</v>
      </c>
      <c r="AT619" s="173"/>
      <c r="AU619" s="194"/>
      <c r="AV619" s="194"/>
      <c r="AW619" s="172" t="s">
        <v>264</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42</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83</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300</v>
      </c>
      <c r="F623" s="167"/>
      <c r="G623" s="168" t="s">
        <v>298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221" t="s">
        <v>46</v>
      </c>
      <c r="AF623" s="222"/>
      <c r="AG623" s="222"/>
      <c r="AH623" s="223"/>
      <c r="AI623" s="179" t="s">
        <v>277</v>
      </c>
      <c r="AJ623" s="179"/>
      <c r="AK623" s="179"/>
      <c r="AL623" s="177"/>
      <c r="AM623" s="179" t="s">
        <v>357</v>
      </c>
      <c r="AN623" s="179"/>
      <c r="AO623" s="179"/>
      <c r="AP623" s="177"/>
      <c r="AQ623" s="177" t="s">
        <v>289</v>
      </c>
      <c r="AR623" s="169"/>
      <c r="AS623" s="169"/>
      <c r="AT623" s="170"/>
      <c r="AU623" s="199" t="s">
        <v>215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290</v>
      </c>
      <c r="AH624" s="173"/>
      <c r="AI624" s="180"/>
      <c r="AJ624" s="180"/>
      <c r="AK624" s="180"/>
      <c r="AL624" s="178"/>
      <c r="AM624" s="180"/>
      <c r="AN624" s="180"/>
      <c r="AO624" s="180"/>
      <c r="AP624" s="178"/>
      <c r="AQ624" s="224"/>
      <c r="AR624" s="194"/>
      <c r="AS624" s="172" t="s">
        <v>290</v>
      </c>
      <c r="AT624" s="173"/>
      <c r="AU624" s="194"/>
      <c r="AV624" s="194"/>
      <c r="AW624" s="172" t="s">
        <v>264</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42</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83</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300</v>
      </c>
      <c r="F628" s="167"/>
      <c r="G628" s="168" t="s">
        <v>298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221" t="s">
        <v>46</v>
      </c>
      <c r="AF628" s="222"/>
      <c r="AG628" s="222"/>
      <c r="AH628" s="223"/>
      <c r="AI628" s="179" t="s">
        <v>277</v>
      </c>
      <c r="AJ628" s="179"/>
      <c r="AK628" s="179"/>
      <c r="AL628" s="177"/>
      <c r="AM628" s="179" t="s">
        <v>357</v>
      </c>
      <c r="AN628" s="179"/>
      <c r="AO628" s="179"/>
      <c r="AP628" s="177"/>
      <c r="AQ628" s="177" t="s">
        <v>289</v>
      </c>
      <c r="AR628" s="169"/>
      <c r="AS628" s="169"/>
      <c r="AT628" s="170"/>
      <c r="AU628" s="199" t="s">
        <v>215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290</v>
      </c>
      <c r="AH629" s="173"/>
      <c r="AI629" s="180"/>
      <c r="AJ629" s="180"/>
      <c r="AK629" s="180"/>
      <c r="AL629" s="178"/>
      <c r="AM629" s="180"/>
      <c r="AN629" s="180"/>
      <c r="AO629" s="180"/>
      <c r="AP629" s="178"/>
      <c r="AQ629" s="224"/>
      <c r="AR629" s="194"/>
      <c r="AS629" s="172" t="s">
        <v>290</v>
      </c>
      <c r="AT629" s="173"/>
      <c r="AU629" s="194"/>
      <c r="AV629" s="194"/>
      <c r="AW629" s="172" t="s">
        <v>264</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42</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83</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300</v>
      </c>
      <c r="F633" s="167"/>
      <c r="G633" s="168" t="s">
        <v>298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221" t="s">
        <v>46</v>
      </c>
      <c r="AF633" s="222"/>
      <c r="AG633" s="222"/>
      <c r="AH633" s="223"/>
      <c r="AI633" s="179" t="s">
        <v>277</v>
      </c>
      <c r="AJ633" s="179"/>
      <c r="AK633" s="179"/>
      <c r="AL633" s="177"/>
      <c r="AM633" s="179" t="s">
        <v>357</v>
      </c>
      <c r="AN633" s="179"/>
      <c r="AO633" s="179"/>
      <c r="AP633" s="177"/>
      <c r="AQ633" s="177" t="s">
        <v>289</v>
      </c>
      <c r="AR633" s="169"/>
      <c r="AS633" s="169"/>
      <c r="AT633" s="170"/>
      <c r="AU633" s="199" t="s">
        <v>215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290</v>
      </c>
      <c r="AH634" s="173"/>
      <c r="AI634" s="180"/>
      <c r="AJ634" s="180"/>
      <c r="AK634" s="180"/>
      <c r="AL634" s="178"/>
      <c r="AM634" s="180"/>
      <c r="AN634" s="180"/>
      <c r="AO634" s="180"/>
      <c r="AP634" s="178"/>
      <c r="AQ634" s="224"/>
      <c r="AR634" s="194"/>
      <c r="AS634" s="172" t="s">
        <v>290</v>
      </c>
      <c r="AT634" s="173"/>
      <c r="AU634" s="194"/>
      <c r="AV634" s="194"/>
      <c r="AW634" s="172" t="s">
        <v>264</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42</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83</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300</v>
      </c>
      <c r="F638" s="167"/>
      <c r="G638" s="168" t="s">
        <v>298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221" t="s">
        <v>46</v>
      </c>
      <c r="AF638" s="222"/>
      <c r="AG638" s="222"/>
      <c r="AH638" s="223"/>
      <c r="AI638" s="179" t="s">
        <v>277</v>
      </c>
      <c r="AJ638" s="179"/>
      <c r="AK638" s="179"/>
      <c r="AL638" s="177"/>
      <c r="AM638" s="179" t="s">
        <v>357</v>
      </c>
      <c r="AN638" s="179"/>
      <c r="AO638" s="179"/>
      <c r="AP638" s="177"/>
      <c r="AQ638" s="177" t="s">
        <v>289</v>
      </c>
      <c r="AR638" s="169"/>
      <c r="AS638" s="169"/>
      <c r="AT638" s="170"/>
      <c r="AU638" s="199" t="s">
        <v>215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290</v>
      </c>
      <c r="AH639" s="173"/>
      <c r="AI639" s="180"/>
      <c r="AJ639" s="180"/>
      <c r="AK639" s="180"/>
      <c r="AL639" s="178"/>
      <c r="AM639" s="180"/>
      <c r="AN639" s="180"/>
      <c r="AO639" s="180"/>
      <c r="AP639" s="178"/>
      <c r="AQ639" s="224"/>
      <c r="AR639" s="194"/>
      <c r="AS639" s="172" t="s">
        <v>290</v>
      </c>
      <c r="AT639" s="173"/>
      <c r="AU639" s="194"/>
      <c r="AV639" s="194"/>
      <c r="AW639" s="172" t="s">
        <v>264</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42</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83</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50" t="s">
        <v>132</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409</v>
      </c>
      <c r="F646" s="662"/>
      <c r="G646" s="663" t="s">
        <v>313</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299</v>
      </c>
      <c r="F647" s="167"/>
      <c r="G647" s="168" t="s">
        <v>297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221" t="s">
        <v>46</v>
      </c>
      <c r="AF647" s="222"/>
      <c r="AG647" s="222"/>
      <c r="AH647" s="223"/>
      <c r="AI647" s="179" t="s">
        <v>277</v>
      </c>
      <c r="AJ647" s="179"/>
      <c r="AK647" s="179"/>
      <c r="AL647" s="177"/>
      <c r="AM647" s="179" t="s">
        <v>357</v>
      </c>
      <c r="AN647" s="179"/>
      <c r="AO647" s="179"/>
      <c r="AP647" s="177"/>
      <c r="AQ647" s="177" t="s">
        <v>289</v>
      </c>
      <c r="AR647" s="169"/>
      <c r="AS647" s="169"/>
      <c r="AT647" s="170"/>
      <c r="AU647" s="199" t="s">
        <v>215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290</v>
      </c>
      <c r="AH648" s="173"/>
      <c r="AI648" s="180"/>
      <c r="AJ648" s="180"/>
      <c r="AK648" s="180"/>
      <c r="AL648" s="178"/>
      <c r="AM648" s="180"/>
      <c r="AN648" s="180"/>
      <c r="AO648" s="180"/>
      <c r="AP648" s="178"/>
      <c r="AQ648" s="224"/>
      <c r="AR648" s="194"/>
      <c r="AS648" s="172" t="s">
        <v>290</v>
      </c>
      <c r="AT648" s="173"/>
      <c r="AU648" s="194"/>
      <c r="AV648" s="194"/>
      <c r="AW648" s="172" t="s">
        <v>264</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42</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83</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299</v>
      </c>
      <c r="F652" s="167"/>
      <c r="G652" s="168" t="s">
        <v>297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221" t="s">
        <v>46</v>
      </c>
      <c r="AF652" s="222"/>
      <c r="AG652" s="222"/>
      <c r="AH652" s="223"/>
      <c r="AI652" s="179" t="s">
        <v>277</v>
      </c>
      <c r="AJ652" s="179"/>
      <c r="AK652" s="179"/>
      <c r="AL652" s="177"/>
      <c r="AM652" s="179" t="s">
        <v>357</v>
      </c>
      <c r="AN652" s="179"/>
      <c r="AO652" s="179"/>
      <c r="AP652" s="177"/>
      <c r="AQ652" s="177" t="s">
        <v>289</v>
      </c>
      <c r="AR652" s="169"/>
      <c r="AS652" s="169"/>
      <c r="AT652" s="170"/>
      <c r="AU652" s="199" t="s">
        <v>215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290</v>
      </c>
      <c r="AH653" s="173"/>
      <c r="AI653" s="180"/>
      <c r="AJ653" s="180"/>
      <c r="AK653" s="180"/>
      <c r="AL653" s="178"/>
      <c r="AM653" s="180"/>
      <c r="AN653" s="180"/>
      <c r="AO653" s="180"/>
      <c r="AP653" s="178"/>
      <c r="AQ653" s="224"/>
      <c r="AR653" s="194"/>
      <c r="AS653" s="172" t="s">
        <v>290</v>
      </c>
      <c r="AT653" s="173"/>
      <c r="AU653" s="194"/>
      <c r="AV653" s="194"/>
      <c r="AW653" s="172" t="s">
        <v>264</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42</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83</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299</v>
      </c>
      <c r="F657" s="167"/>
      <c r="G657" s="168" t="s">
        <v>297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221" t="s">
        <v>46</v>
      </c>
      <c r="AF657" s="222"/>
      <c r="AG657" s="222"/>
      <c r="AH657" s="223"/>
      <c r="AI657" s="179" t="s">
        <v>277</v>
      </c>
      <c r="AJ657" s="179"/>
      <c r="AK657" s="179"/>
      <c r="AL657" s="177"/>
      <c r="AM657" s="179" t="s">
        <v>357</v>
      </c>
      <c r="AN657" s="179"/>
      <c r="AO657" s="179"/>
      <c r="AP657" s="177"/>
      <c r="AQ657" s="177" t="s">
        <v>289</v>
      </c>
      <c r="AR657" s="169"/>
      <c r="AS657" s="169"/>
      <c r="AT657" s="170"/>
      <c r="AU657" s="199" t="s">
        <v>215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290</v>
      </c>
      <c r="AH658" s="173"/>
      <c r="AI658" s="180"/>
      <c r="AJ658" s="180"/>
      <c r="AK658" s="180"/>
      <c r="AL658" s="178"/>
      <c r="AM658" s="180"/>
      <c r="AN658" s="180"/>
      <c r="AO658" s="180"/>
      <c r="AP658" s="178"/>
      <c r="AQ658" s="224"/>
      <c r="AR658" s="194"/>
      <c r="AS658" s="172" t="s">
        <v>290</v>
      </c>
      <c r="AT658" s="173"/>
      <c r="AU658" s="194"/>
      <c r="AV658" s="194"/>
      <c r="AW658" s="172" t="s">
        <v>264</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42</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83</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299</v>
      </c>
      <c r="F662" s="167"/>
      <c r="G662" s="168" t="s">
        <v>297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221" t="s">
        <v>46</v>
      </c>
      <c r="AF662" s="222"/>
      <c r="AG662" s="222"/>
      <c r="AH662" s="223"/>
      <c r="AI662" s="179" t="s">
        <v>277</v>
      </c>
      <c r="AJ662" s="179"/>
      <c r="AK662" s="179"/>
      <c r="AL662" s="177"/>
      <c r="AM662" s="179" t="s">
        <v>357</v>
      </c>
      <c r="AN662" s="179"/>
      <c r="AO662" s="179"/>
      <c r="AP662" s="177"/>
      <c r="AQ662" s="177" t="s">
        <v>289</v>
      </c>
      <c r="AR662" s="169"/>
      <c r="AS662" s="169"/>
      <c r="AT662" s="170"/>
      <c r="AU662" s="199" t="s">
        <v>215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290</v>
      </c>
      <c r="AH663" s="173"/>
      <c r="AI663" s="180"/>
      <c r="AJ663" s="180"/>
      <c r="AK663" s="180"/>
      <c r="AL663" s="178"/>
      <c r="AM663" s="180"/>
      <c r="AN663" s="180"/>
      <c r="AO663" s="180"/>
      <c r="AP663" s="178"/>
      <c r="AQ663" s="224"/>
      <c r="AR663" s="194"/>
      <c r="AS663" s="172" t="s">
        <v>290</v>
      </c>
      <c r="AT663" s="173"/>
      <c r="AU663" s="194"/>
      <c r="AV663" s="194"/>
      <c r="AW663" s="172" t="s">
        <v>264</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42</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83</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299</v>
      </c>
      <c r="F667" s="167"/>
      <c r="G667" s="168" t="s">
        <v>297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221" t="s">
        <v>46</v>
      </c>
      <c r="AF667" s="222"/>
      <c r="AG667" s="222"/>
      <c r="AH667" s="223"/>
      <c r="AI667" s="179" t="s">
        <v>277</v>
      </c>
      <c r="AJ667" s="179"/>
      <c r="AK667" s="179"/>
      <c r="AL667" s="177"/>
      <c r="AM667" s="179" t="s">
        <v>357</v>
      </c>
      <c r="AN667" s="179"/>
      <c r="AO667" s="179"/>
      <c r="AP667" s="177"/>
      <c r="AQ667" s="177" t="s">
        <v>289</v>
      </c>
      <c r="AR667" s="169"/>
      <c r="AS667" s="169"/>
      <c r="AT667" s="170"/>
      <c r="AU667" s="199" t="s">
        <v>215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290</v>
      </c>
      <c r="AH668" s="173"/>
      <c r="AI668" s="180"/>
      <c r="AJ668" s="180"/>
      <c r="AK668" s="180"/>
      <c r="AL668" s="178"/>
      <c r="AM668" s="180"/>
      <c r="AN668" s="180"/>
      <c r="AO668" s="180"/>
      <c r="AP668" s="178"/>
      <c r="AQ668" s="224"/>
      <c r="AR668" s="194"/>
      <c r="AS668" s="172" t="s">
        <v>290</v>
      </c>
      <c r="AT668" s="173"/>
      <c r="AU668" s="194"/>
      <c r="AV668" s="194"/>
      <c r="AW668" s="172" t="s">
        <v>264</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42</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83</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300</v>
      </c>
      <c r="F672" s="167"/>
      <c r="G672" s="168" t="s">
        <v>298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221" t="s">
        <v>46</v>
      </c>
      <c r="AF672" s="222"/>
      <c r="AG672" s="222"/>
      <c r="AH672" s="223"/>
      <c r="AI672" s="179" t="s">
        <v>277</v>
      </c>
      <c r="AJ672" s="179"/>
      <c r="AK672" s="179"/>
      <c r="AL672" s="177"/>
      <c r="AM672" s="179" t="s">
        <v>357</v>
      </c>
      <c r="AN672" s="179"/>
      <c r="AO672" s="179"/>
      <c r="AP672" s="177"/>
      <c r="AQ672" s="177" t="s">
        <v>289</v>
      </c>
      <c r="AR672" s="169"/>
      <c r="AS672" s="169"/>
      <c r="AT672" s="170"/>
      <c r="AU672" s="199" t="s">
        <v>215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290</v>
      </c>
      <c r="AH673" s="173"/>
      <c r="AI673" s="180"/>
      <c r="AJ673" s="180"/>
      <c r="AK673" s="180"/>
      <c r="AL673" s="178"/>
      <c r="AM673" s="180"/>
      <c r="AN673" s="180"/>
      <c r="AO673" s="180"/>
      <c r="AP673" s="178"/>
      <c r="AQ673" s="224"/>
      <c r="AR673" s="194"/>
      <c r="AS673" s="172" t="s">
        <v>290</v>
      </c>
      <c r="AT673" s="173"/>
      <c r="AU673" s="194"/>
      <c r="AV673" s="194"/>
      <c r="AW673" s="172" t="s">
        <v>264</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42</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83</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300</v>
      </c>
      <c r="F677" s="167"/>
      <c r="G677" s="168" t="s">
        <v>298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221" t="s">
        <v>46</v>
      </c>
      <c r="AF677" s="222"/>
      <c r="AG677" s="222"/>
      <c r="AH677" s="223"/>
      <c r="AI677" s="179" t="s">
        <v>277</v>
      </c>
      <c r="AJ677" s="179"/>
      <c r="AK677" s="179"/>
      <c r="AL677" s="177"/>
      <c r="AM677" s="179" t="s">
        <v>357</v>
      </c>
      <c r="AN677" s="179"/>
      <c r="AO677" s="179"/>
      <c r="AP677" s="177"/>
      <c r="AQ677" s="177" t="s">
        <v>289</v>
      </c>
      <c r="AR677" s="169"/>
      <c r="AS677" s="169"/>
      <c r="AT677" s="170"/>
      <c r="AU677" s="199" t="s">
        <v>215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290</v>
      </c>
      <c r="AH678" s="173"/>
      <c r="AI678" s="180"/>
      <c r="AJ678" s="180"/>
      <c r="AK678" s="180"/>
      <c r="AL678" s="178"/>
      <c r="AM678" s="180"/>
      <c r="AN678" s="180"/>
      <c r="AO678" s="180"/>
      <c r="AP678" s="178"/>
      <c r="AQ678" s="224"/>
      <c r="AR678" s="194"/>
      <c r="AS678" s="172" t="s">
        <v>290</v>
      </c>
      <c r="AT678" s="173"/>
      <c r="AU678" s="194"/>
      <c r="AV678" s="194"/>
      <c r="AW678" s="172" t="s">
        <v>264</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42</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83</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300</v>
      </c>
      <c r="F682" s="167"/>
      <c r="G682" s="168" t="s">
        <v>298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221" t="s">
        <v>46</v>
      </c>
      <c r="AF682" s="222"/>
      <c r="AG682" s="222"/>
      <c r="AH682" s="223"/>
      <c r="AI682" s="179" t="s">
        <v>277</v>
      </c>
      <c r="AJ682" s="179"/>
      <c r="AK682" s="179"/>
      <c r="AL682" s="177"/>
      <c r="AM682" s="179" t="s">
        <v>357</v>
      </c>
      <c r="AN682" s="179"/>
      <c r="AO682" s="179"/>
      <c r="AP682" s="177"/>
      <c r="AQ682" s="177" t="s">
        <v>289</v>
      </c>
      <c r="AR682" s="169"/>
      <c r="AS682" s="169"/>
      <c r="AT682" s="170"/>
      <c r="AU682" s="199" t="s">
        <v>215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290</v>
      </c>
      <c r="AH683" s="173"/>
      <c r="AI683" s="180"/>
      <c r="AJ683" s="180"/>
      <c r="AK683" s="180"/>
      <c r="AL683" s="178"/>
      <c r="AM683" s="180"/>
      <c r="AN683" s="180"/>
      <c r="AO683" s="180"/>
      <c r="AP683" s="178"/>
      <c r="AQ683" s="224"/>
      <c r="AR683" s="194"/>
      <c r="AS683" s="172" t="s">
        <v>290</v>
      </c>
      <c r="AT683" s="173"/>
      <c r="AU683" s="194"/>
      <c r="AV683" s="194"/>
      <c r="AW683" s="172" t="s">
        <v>264</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42</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83</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300</v>
      </c>
      <c r="F687" s="167"/>
      <c r="G687" s="168" t="s">
        <v>298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221" t="s">
        <v>46</v>
      </c>
      <c r="AF687" s="222"/>
      <c r="AG687" s="222"/>
      <c r="AH687" s="223"/>
      <c r="AI687" s="179" t="s">
        <v>277</v>
      </c>
      <c r="AJ687" s="179"/>
      <c r="AK687" s="179"/>
      <c r="AL687" s="177"/>
      <c r="AM687" s="179" t="s">
        <v>357</v>
      </c>
      <c r="AN687" s="179"/>
      <c r="AO687" s="179"/>
      <c r="AP687" s="177"/>
      <c r="AQ687" s="177" t="s">
        <v>289</v>
      </c>
      <c r="AR687" s="169"/>
      <c r="AS687" s="169"/>
      <c r="AT687" s="170"/>
      <c r="AU687" s="199" t="s">
        <v>215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290</v>
      </c>
      <c r="AH688" s="173"/>
      <c r="AI688" s="180"/>
      <c r="AJ688" s="180"/>
      <c r="AK688" s="180"/>
      <c r="AL688" s="178"/>
      <c r="AM688" s="180"/>
      <c r="AN688" s="180"/>
      <c r="AO688" s="180"/>
      <c r="AP688" s="178"/>
      <c r="AQ688" s="224"/>
      <c r="AR688" s="194"/>
      <c r="AS688" s="172" t="s">
        <v>290</v>
      </c>
      <c r="AT688" s="173"/>
      <c r="AU688" s="194"/>
      <c r="AV688" s="194"/>
      <c r="AW688" s="172" t="s">
        <v>264</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42</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83</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300</v>
      </c>
      <c r="F692" s="167"/>
      <c r="G692" s="168" t="s">
        <v>298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221" t="s">
        <v>46</v>
      </c>
      <c r="AF692" s="222"/>
      <c r="AG692" s="222"/>
      <c r="AH692" s="223"/>
      <c r="AI692" s="179" t="s">
        <v>277</v>
      </c>
      <c r="AJ692" s="179"/>
      <c r="AK692" s="179"/>
      <c r="AL692" s="177"/>
      <c r="AM692" s="179" t="s">
        <v>357</v>
      </c>
      <c r="AN692" s="179"/>
      <c r="AO692" s="179"/>
      <c r="AP692" s="177"/>
      <c r="AQ692" s="177" t="s">
        <v>289</v>
      </c>
      <c r="AR692" s="169"/>
      <c r="AS692" s="169"/>
      <c r="AT692" s="170"/>
      <c r="AU692" s="199" t="s">
        <v>215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290</v>
      </c>
      <c r="AH693" s="173"/>
      <c r="AI693" s="180"/>
      <c r="AJ693" s="180"/>
      <c r="AK693" s="180"/>
      <c r="AL693" s="178"/>
      <c r="AM693" s="180"/>
      <c r="AN693" s="180"/>
      <c r="AO693" s="180"/>
      <c r="AP693" s="178"/>
      <c r="AQ693" s="224"/>
      <c r="AR693" s="194"/>
      <c r="AS693" s="172" t="s">
        <v>290</v>
      </c>
      <c r="AT693" s="173"/>
      <c r="AU693" s="194"/>
      <c r="AV693" s="194"/>
      <c r="AW693" s="172" t="s">
        <v>264</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42</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83</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50" t="s">
        <v>132</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3" t="s">
        <v>106</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72</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60</v>
      </c>
      <c r="AE701" s="657"/>
      <c r="AF701" s="657"/>
      <c r="AG701" s="659" t="s">
        <v>51</v>
      </c>
      <c r="AH701" s="657"/>
      <c r="AI701" s="657"/>
      <c r="AJ701" s="657"/>
      <c r="AK701" s="657"/>
      <c r="AL701" s="657"/>
      <c r="AM701" s="657"/>
      <c r="AN701" s="657"/>
      <c r="AO701" s="657"/>
      <c r="AP701" s="657"/>
      <c r="AQ701" s="657"/>
      <c r="AR701" s="657"/>
      <c r="AS701" s="657"/>
      <c r="AT701" s="657"/>
      <c r="AU701" s="657"/>
      <c r="AV701" s="657"/>
      <c r="AW701" s="657"/>
      <c r="AX701" s="660"/>
    </row>
    <row r="702" spans="1:50" ht="56.25" customHeight="1" x14ac:dyDescent="0.15">
      <c r="A702" s="88" t="s">
        <v>220</v>
      </c>
      <c r="B702" s="89"/>
      <c r="C702" s="622" t="s">
        <v>221</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500</v>
      </c>
      <c r="AE702" s="626"/>
      <c r="AF702" s="626"/>
      <c r="AG702" s="627" t="s">
        <v>45</v>
      </c>
      <c r="AH702" s="628"/>
      <c r="AI702" s="628"/>
      <c r="AJ702" s="628"/>
      <c r="AK702" s="628"/>
      <c r="AL702" s="628"/>
      <c r="AM702" s="628"/>
      <c r="AN702" s="628"/>
      <c r="AO702" s="628"/>
      <c r="AP702" s="628"/>
      <c r="AQ702" s="628"/>
      <c r="AR702" s="628"/>
      <c r="AS702" s="628"/>
      <c r="AT702" s="628"/>
      <c r="AU702" s="628"/>
      <c r="AV702" s="628"/>
      <c r="AW702" s="628"/>
      <c r="AX702" s="629"/>
    </row>
    <row r="703" spans="1:50" ht="57.75" customHeight="1" x14ac:dyDescent="0.15">
      <c r="A703" s="90"/>
      <c r="B703" s="91"/>
      <c r="C703" s="630" t="s">
        <v>88</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500</v>
      </c>
      <c r="AE703" s="594"/>
      <c r="AF703" s="594"/>
      <c r="AG703" s="588" t="s">
        <v>535</v>
      </c>
      <c r="AH703" s="589"/>
      <c r="AI703" s="589"/>
      <c r="AJ703" s="589"/>
      <c r="AK703" s="589"/>
      <c r="AL703" s="589"/>
      <c r="AM703" s="589"/>
      <c r="AN703" s="589"/>
      <c r="AO703" s="589"/>
      <c r="AP703" s="589"/>
      <c r="AQ703" s="589"/>
      <c r="AR703" s="589"/>
      <c r="AS703" s="589"/>
      <c r="AT703" s="589"/>
      <c r="AU703" s="589"/>
      <c r="AV703" s="589"/>
      <c r="AW703" s="589"/>
      <c r="AX703" s="590"/>
    </row>
    <row r="704" spans="1:50" ht="42" customHeight="1" x14ac:dyDescent="0.15">
      <c r="A704" s="92"/>
      <c r="B704" s="93"/>
      <c r="C704" s="632" t="s">
        <v>223</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500</v>
      </c>
      <c r="AE704" s="605"/>
      <c r="AF704" s="605"/>
      <c r="AG704" s="97" t="s">
        <v>379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35" t="s">
        <v>96</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500</v>
      </c>
      <c r="AE705" s="639"/>
      <c r="AF705" s="639"/>
      <c r="AG705" s="94" t="s">
        <v>323</v>
      </c>
      <c r="AH705" s="95"/>
      <c r="AI705" s="95"/>
      <c r="AJ705" s="95"/>
      <c r="AK705" s="95"/>
      <c r="AL705" s="95"/>
      <c r="AM705" s="95"/>
      <c r="AN705" s="95"/>
      <c r="AO705" s="95"/>
      <c r="AP705" s="95"/>
      <c r="AQ705" s="95"/>
      <c r="AR705" s="95"/>
      <c r="AS705" s="95"/>
      <c r="AT705" s="95"/>
      <c r="AU705" s="95"/>
      <c r="AV705" s="95"/>
      <c r="AW705" s="95"/>
      <c r="AX705" s="96"/>
    </row>
    <row r="706" spans="1:50" ht="51.75" customHeight="1" x14ac:dyDescent="0.15">
      <c r="A706" s="106"/>
      <c r="B706" s="156"/>
      <c r="C706" s="100"/>
      <c r="D706" s="101"/>
      <c r="E706" s="640" t="s">
        <v>119</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541</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38.25" customHeight="1" x14ac:dyDescent="0.15">
      <c r="A707" s="106"/>
      <c r="B707" s="156"/>
      <c r="C707" s="102"/>
      <c r="D707" s="103"/>
      <c r="E707" s="643" t="s">
        <v>363</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541</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8" t="s">
        <v>13</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469</v>
      </c>
      <c r="AE708" s="578"/>
      <c r="AF708" s="578"/>
      <c r="AG708" s="580"/>
      <c r="AH708" s="581"/>
      <c r="AI708" s="581"/>
      <c r="AJ708" s="581"/>
      <c r="AK708" s="581"/>
      <c r="AL708" s="581"/>
      <c r="AM708" s="581"/>
      <c r="AN708" s="581"/>
      <c r="AO708" s="581"/>
      <c r="AP708" s="581"/>
      <c r="AQ708" s="581"/>
      <c r="AR708" s="581"/>
      <c r="AS708" s="581"/>
      <c r="AT708" s="581"/>
      <c r="AU708" s="581"/>
      <c r="AV708" s="581"/>
      <c r="AW708" s="581"/>
      <c r="AX708" s="582"/>
    </row>
    <row r="709" spans="1:50" ht="46.5" customHeight="1" x14ac:dyDescent="0.15">
      <c r="A709" s="106"/>
      <c r="B709" s="107"/>
      <c r="C709" s="591" t="s">
        <v>194</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500</v>
      </c>
      <c r="AE709" s="594"/>
      <c r="AF709" s="594"/>
      <c r="AG709" s="588" t="s">
        <v>555</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19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469</v>
      </c>
      <c r="AE710" s="594"/>
      <c r="AF710" s="594"/>
      <c r="AG710" s="588"/>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06"/>
      <c r="B711" s="107"/>
      <c r="C711" s="591" t="s">
        <v>85</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500</v>
      </c>
      <c r="AE711" s="594"/>
      <c r="AF711" s="594"/>
      <c r="AG711" s="588" t="s">
        <v>536</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319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469</v>
      </c>
      <c r="AE712" s="605"/>
      <c r="AF712" s="605"/>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06"/>
      <c r="B713" s="107"/>
      <c r="C713" s="609" t="s">
        <v>329</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469</v>
      </c>
      <c r="AE713" s="594"/>
      <c r="AF713" s="612"/>
      <c r="AG713" s="588"/>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08"/>
      <c r="B714" s="109"/>
      <c r="C714" s="613" t="s">
        <v>276</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500</v>
      </c>
      <c r="AE714" s="617"/>
      <c r="AF714" s="618"/>
      <c r="AG714" s="619" t="s">
        <v>537</v>
      </c>
      <c r="AH714" s="620"/>
      <c r="AI714" s="620"/>
      <c r="AJ714" s="620"/>
      <c r="AK714" s="620"/>
      <c r="AL714" s="620"/>
      <c r="AM714" s="620"/>
      <c r="AN714" s="620"/>
      <c r="AO714" s="620"/>
      <c r="AP714" s="620"/>
      <c r="AQ714" s="620"/>
      <c r="AR714" s="620"/>
      <c r="AS714" s="620"/>
      <c r="AT714" s="620"/>
      <c r="AU714" s="620"/>
      <c r="AV714" s="620"/>
      <c r="AW714" s="620"/>
      <c r="AX714" s="621"/>
    </row>
    <row r="715" spans="1:50" ht="30.75" customHeight="1" x14ac:dyDescent="0.15">
      <c r="A715" s="104" t="s">
        <v>93</v>
      </c>
      <c r="B715" s="105"/>
      <c r="C715" s="574" t="s">
        <v>367</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500</v>
      </c>
      <c r="AE715" s="578"/>
      <c r="AF715" s="579"/>
      <c r="AG715" s="580" t="s">
        <v>556</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102</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500</v>
      </c>
      <c r="AE716" s="587"/>
      <c r="AF716" s="587"/>
      <c r="AG716" s="588" t="s">
        <v>538</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301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500</v>
      </c>
      <c r="AE717" s="594"/>
      <c r="AF717" s="594"/>
      <c r="AG717" s="588" t="s">
        <v>539</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99</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500</v>
      </c>
      <c r="AE718" s="594"/>
      <c r="AF718" s="594"/>
      <c r="AG718" s="163" t="s">
        <v>540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5" t="s">
        <v>226</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469</v>
      </c>
      <c r="AE719" s="578"/>
      <c r="AF719" s="578"/>
      <c r="AG719" s="94"/>
      <c r="AH719" s="95"/>
      <c r="AI719" s="95"/>
      <c r="AJ719" s="95"/>
      <c r="AK719" s="95"/>
      <c r="AL719" s="95"/>
      <c r="AM719" s="95"/>
      <c r="AN719" s="95"/>
      <c r="AO719" s="95"/>
      <c r="AP719" s="95"/>
      <c r="AQ719" s="95"/>
      <c r="AR719" s="95"/>
      <c r="AS719" s="95"/>
      <c r="AT719" s="95"/>
      <c r="AU719" s="95"/>
      <c r="AV719" s="95"/>
      <c r="AW719" s="95"/>
      <c r="AX719" s="96"/>
    </row>
    <row r="720" spans="1:50" ht="19.5" hidden="1" customHeight="1" x14ac:dyDescent="0.15">
      <c r="A720" s="159"/>
      <c r="B720" s="160"/>
      <c r="C720" s="598" t="s">
        <v>240</v>
      </c>
      <c r="D720" s="599"/>
      <c r="E720" s="599"/>
      <c r="F720" s="600"/>
      <c r="G720" s="601" t="s">
        <v>50</v>
      </c>
      <c r="H720" s="599"/>
      <c r="I720" s="599"/>
      <c r="J720" s="599"/>
      <c r="K720" s="599"/>
      <c r="L720" s="599"/>
      <c r="M720" s="599"/>
      <c r="N720" s="601" t="s">
        <v>252</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95</v>
      </c>
      <c r="B726" s="110"/>
      <c r="C726" s="490" t="s">
        <v>110</v>
      </c>
      <c r="D726" s="286"/>
      <c r="E726" s="286"/>
      <c r="F726" s="492"/>
      <c r="G726" s="359" t="s">
        <v>49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6" t="s">
        <v>114</v>
      </c>
      <c r="D727" s="527"/>
      <c r="E727" s="527"/>
      <c r="F727" s="528"/>
      <c r="G727" s="529" t="s">
        <v>131</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86</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67</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103</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c r="B733" s="545"/>
      <c r="C733" s="545"/>
      <c r="D733" s="545"/>
      <c r="E733" s="546"/>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87</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380</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408</v>
      </c>
      <c r="B737" s="188"/>
      <c r="C737" s="188"/>
      <c r="D737" s="189"/>
      <c r="E737" s="508" t="s">
        <v>509</v>
      </c>
      <c r="F737" s="508"/>
      <c r="G737" s="508"/>
      <c r="H737" s="508"/>
      <c r="I737" s="508"/>
      <c r="J737" s="508"/>
      <c r="K737" s="508"/>
      <c r="L737" s="508"/>
      <c r="M737" s="508"/>
      <c r="N737" s="462" t="s">
        <v>205</v>
      </c>
      <c r="O737" s="462"/>
      <c r="P737" s="462"/>
      <c r="Q737" s="462"/>
      <c r="R737" s="508" t="s">
        <v>510</v>
      </c>
      <c r="S737" s="508"/>
      <c r="T737" s="508"/>
      <c r="U737" s="508"/>
      <c r="V737" s="508"/>
      <c r="W737" s="508"/>
      <c r="X737" s="508"/>
      <c r="Y737" s="508"/>
      <c r="Z737" s="508"/>
      <c r="AA737" s="462" t="s">
        <v>405</v>
      </c>
      <c r="AB737" s="462"/>
      <c r="AC737" s="462"/>
      <c r="AD737" s="462"/>
      <c r="AE737" s="508" t="s">
        <v>511</v>
      </c>
      <c r="AF737" s="508"/>
      <c r="AG737" s="508"/>
      <c r="AH737" s="508"/>
      <c r="AI737" s="508"/>
      <c r="AJ737" s="508"/>
      <c r="AK737" s="508"/>
      <c r="AL737" s="508"/>
      <c r="AM737" s="508"/>
      <c r="AN737" s="462" t="s">
        <v>403</v>
      </c>
      <c r="AO737" s="462"/>
      <c r="AP737" s="462"/>
      <c r="AQ737" s="462"/>
      <c r="AR737" s="509" t="s">
        <v>512</v>
      </c>
      <c r="AS737" s="510"/>
      <c r="AT737" s="510"/>
      <c r="AU737" s="510"/>
      <c r="AV737" s="510"/>
      <c r="AW737" s="510"/>
      <c r="AX737" s="511"/>
      <c r="AY737" s="48"/>
      <c r="AZ737" s="48"/>
    </row>
    <row r="738" spans="1:52" ht="24.75" customHeight="1" x14ac:dyDescent="0.15">
      <c r="A738" s="507" t="s">
        <v>157</v>
      </c>
      <c r="B738" s="188"/>
      <c r="C738" s="188"/>
      <c r="D738" s="189"/>
      <c r="E738" s="508" t="s">
        <v>513</v>
      </c>
      <c r="F738" s="508"/>
      <c r="G738" s="508"/>
      <c r="H738" s="508"/>
      <c r="I738" s="508"/>
      <c r="J738" s="508"/>
      <c r="K738" s="508"/>
      <c r="L738" s="508"/>
      <c r="M738" s="508"/>
      <c r="N738" s="462" t="s">
        <v>402</v>
      </c>
      <c r="O738" s="462"/>
      <c r="P738" s="462"/>
      <c r="Q738" s="462"/>
      <c r="R738" s="508" t="s">
        <v>373</v>
      </c>
      <c r="S738" s="508"/>
      <c r="T738" s="508"/>
      <c r="U738" s="508"/>
      <c r="V738" s="508"/>
      <c r="W738" s="508"/>
      <c r="X738" s="508"/>
      <c r="Y738" s="508"/>
      <c r="Z738" s="508"/>
      <c r="AA738" s="462" t="s">
        <v>175</v>
      </c>
      <c r="AB738" s="462"/>
      <c r="AC738" s="462"/>
      <c r="AD738" s="462"/>
      <c r="AE738" s="508" t="s">
        <v>284</v>
      </c>
      <c r="AF738" s="508"/>
      <c r="AG738" s="508"/>
      <c r="AH738" s="508"/>
      <c r="AI738" s="508"/>
      <c r="AJ738" s="508"/>
      <c r="AK738" s="508"/>
      <c r="AL738" s="508"/>
      <c r="AM738" s="508"/>
      <c r="AN738" s="462" t="s">
        <v>162</v>
      </c>
      <c r="AO738" s="462"/>
      <c r="AP738" s="462"/>
      <c r="AQ738" s="462"/>
      <c r="AR738" s="509" t="s">
        <v>514</v>
      </c>
      <c r="AS738" s="510"/>
      <c r="AT738" s="510"/>
      <c r="AU738" s="510"/>
      <c r="AV738" s="510"/>
      <c r="AW738" s="510"/>
      <c r="AX738" s="511"/>
    </row>
    <row r="739" spans="1:52" ht="24.75" customHeight="1" x14ac:dyDescent="0.15">
      <c r="A739" s="507" t="s">
        <v>391</v>
      </c>
      <c r="B739" s="188"/>
      <c r="C739" s="188"/>
      <c r="D739" s="189"/>
      <c r="E739" s="508" t="s">
        <v>515</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336</v>
      </c>
      <c r="B740" s="518"/>
      <c r="C740" s="518"/>
      <c r="D740" s="519"/>
      <c r="E740" s="520" t="s">
        <v>249</v>
      </c>
      <c r="F740" s="521"/>
      <c r="G740" s="521"/>
      <c r="H740" s="19" t="str">
        <f>IF(E740="","","(")</f>
        <v>(</v>
      </c>
      <c r="I740" s="521" t="s">
        <v>254</v>
      </c>
      <c r="J740" s="521"/>
      <c r="K740" s="19" t="str">
        <f>IF(OR(I740="　",I740=""),"","-")</f>
        <v/>
      </c>
      <c r="L740" s="522">
        <v>375</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397</v>
      </c>
      <c r="B741" s="77"/>
      <c r="C741" s="77"/>
      <c r="D741" s="77"/>
      <c r="E741" s="77"/>
      <c r="F741" s="78"/>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161</v>
      </c>
      <c r="B780" s="83"/>
      <c r="C780" s="83"/>
      <c r="D780" s="83"/>
      <c r="E780" s="83"/>
      <c r="F780" s="84"/>
      <c r="G780" s="486" t="s">
        <v>293</v>
      </c>
      <c r="H780" s="487"/>
      <c r="I780" s="487"/>
      <c r="J780" s="487"/>
      <c r="K780" s="487"/>
      <c r="L780" s="487"/>
      <c r="M780" s="487"/>
      <c r="N780" s="487"/>
      <c r="O780" s="487"/>
      <c r="P780" s="487"/>
      <c r="Q780" s="487"/>
      <c r="R780" s="487"/>
      <c r="S780" s="487"/>
      <c r="T780" s="487"/>
      <c r="U780" s="487"/>
      <c r="V780" s="487"/>
      <c r="W780" s="487"/>
      <c r="X780" s="487"/>
      <c r="Y780" s="487"/>
      <c r="Z780" s="487"/>
      <c r="AA780" s="487"/>
      <c r="AB780" s="488"/>
      <c r="AC780" s="486" t="s">
        <v>544</v>
      </c>
      <c r="AD780" s="487"/>
      <c r="AE780" s="487"/>
      <c r="AF780" s="487"/>
      <c r="AG780" s="487"/>
      <c r="AH780" s="487"/>
      <c r="AI780" s="487"/>
      <c r="AJ780" s="487"/>
      <c r="AK780" s="487"/>
      <c r="AL780" s="487"/>
      <c r="AM780" s="487"/>
      <c r="AN780" s="487"/>
      <c r="AO780" s="487"/>
      <c r="AP780" s="487"/>
      <c r="AQ780" s="487"/>
      <c r="AR780" s="487"/>
      <c r="AS780" s="487"/>
      <c r="AT780" s="487"/>
      <c r="AU780" s="487"/>
      <c r="AV780" s="487"/>
      <c r="AW780" s="487"/>
      <c r="AX780" s="489"/>
    </row>
    <row r="781" spans="1:50" ht="24.75" customHeight="1" x14ac:dyDescent="0.15">
      <c r="A781" s="85"/>
      <c r="B781" s="86"/>
      <c r="C781" s="86"/>
      <c r="D781" s="86"/>
      <c r="E781" s="86"/>
      <c r="F781" s="87"/>
      <c r="G781" s="490" t="s">
        <v>56</v>
      </c>
      <c r="H781" s="286"/>
      <c r="I781" s="286"/>
      <c r="J781" s="286"/>
      <c r="K781" s="286"/>
      <c r="L781" s="491" t="s">
        <v>58</v>
      </c>
      <c r="M781" s="286"/>
      <c r="N781" s="286"/>
      <c r="O781" s="286"/>
      <c r="P781" s="286"/>
      <c r="Q781" s="286"/>
      <c r="R781" s="286"/>
      <c r="S781" s="286"/>
      <c r="T781" s="286"/>
      <c r="U781" s="286"/>
      <c r="V781" s="286"/>
      <c r="W781" s="286"/>
      <c r="X781" s="492"/>
      <c r="Y781" s="493" t="s">
        <v>61</v>
      </c>
      <c r="Z781" s="494"/>
      <c r="AA781" s="494"/>
      <c r="AB781" s="495"/>
      <c r="AC781" s="490" t="s">
        <v>56</v>
      </c>
      <c r="AD781" s="286"/>
      <c r="AE781" s="286"/>
      <c r="AF781" s="286"/>
      <c r="AG781" s="286"/>
      <c r="AH781" s="491" t="s">
        <v>58</v>
      </c>
      <c r="AI781" s="286"/>
      <c r="AJ781" s="286"/>
      <c r="AK781" s="286"/>
      <c r="AL781" s="286"/>
      <c r="AM781" s="286"/>
      <c r="AN781" s="286"/>
      <c r="AO781" s="286"/>
      <c r="AP781" s="286"/>
      <c r="AQ781" s="286"/>
      <c r="AR781" s="286"/>
      <c r="AS781" s="286"/>
      <c r="AT781" s="492"/>
      <c r="AU781" s="493" t="s">
        <v>61</v>
      </c>
      <c r="AV781" s="494"/>
      <c r="AW781" s="494"/>
      <c r="AX781" s="496"/>
    </row>
    <row r="782" spans="1:50" ht="24.75" customHeight="1" x14ac:dyDescent="0.15">
      <c r="A782" s="85"/>
      <c r="B782" s="86"/>
      <c r="C782" s="86"/>
      <c r="D782" s="86"/>
      <c r="E782" s="86"/>
      <c r="F782" s="87"/>
      <c r="G782" s="497" t="s">
        <v>516</v>
      </c>
      <c r="H782" s="498"/>
      <c r="I782" s="498"/>
      <c r="J782" s="498"/>
      <c r="K782" s="499"/>
      <c r="L782" s="500" t="s">
        <v>517</v>
      </c>
      <c r="M782" s="501"/>
      <c r="N782" s="501"/>
      <c r="O782" s="501"/>
      <c r="P782" s="501"/>
      <c r="Q782" s="501"/>
      <c r="R782" s="501"/>
      <c r="S782" s="501"/>
      <c r="T782" s="501"/>
      <c r="U782" s="501"/>
      <c r="V782" s="501"/>
      <c r="W782" s="501"/>
      <c r="X782" s="502"/>
      <c r="Y782" s="503">
        <v>115</v>
      </c>
      <c r="Z782" s="504"/>
      <c r="AA782" s="504"/>
      <c r="AB782" s="505"/>
      <c r="AC782" s="497" t="s">
        <v>355</v>
      </c>
      <c r="AD782" s="498"/>
      <c r="AE782" s="498"/>
      <c r="AF782" s="498"/>
      <c r="AG782" s="499"/>
      <c r="AH782" s="500" t="s">
        <v>518</v>
      </c>
      <c r="AI782" s="501"/>
      <c r="AJ782" s="501"/>
      <c r="AK782" s="501"/>
      <c r="AL782" s="501"/>
      <c r="AM782" s="501"/>
      <c r="AN782" s="501"/>
      <c r="AO782" s="501"/>
      <c r="AP782" s="501"/>
      <c r="AQ782" s="501"/>
      <c r="AR782" s="501"/>
      <c r="AS782" s="501"/>
      <c r="AT782" s="502"/>
      <c r="AU782" s="503">
        <v>5</v>
      </c>
      <c r="AV782" s="504"/>
      <c r="AW782" s="504"/>
      <c r="AX782" s="506"/>
    </row>
    <row r="783" spans="1:50" ht="24.75" hidden="1" customHeight="1" x14ac:dyDescent="0.15">
      <c r="A783" s="85"/>
      <c r="B783" s="86"/>
      <c r="C783" s="86"/>
      <c r="D783" s="86"/>
      <c r="E783" s="86"/>
      <c r="F783" s="87"/>
      <c r="G783" s="469"/>
      <c r="H783" s="470"/>
      <c r="I783" s="470"/>
      <c r="J783" s="470"/>
      <c r="K783" s="471"/>
      <c r="L783" s="472"/>
      <c r="M783" s="473"/>
      <c r="N783" s="473"/>
      <c r="O783" s="473"/>
      <c r="P783" s="473"/>
      <c r="Q783" s="473"/>
      <c r="R783" s="473"/>
      <c r="S783" s="473"/>
      <c r="T783" s="473"/>
      <c r="U783" s="473"/>
      <c r="V783" s="473"/>
      <c r="W783" s="473"/>
      <c r="X783" s="474"/>
      <c r="Y783" s="475"/>
      <c r="Z783" s="476"/>
      <c r="AA783" s="476"/>
      <c r="AB783" s="477"/>
      <c r="AC783" s="469"/>
      <c r="AD783" s="470"/>
      <c r="AE783" s="470"/>
      <c r="AF783" s="470"/>
      <c r="AG783" s="471"/>
      <c r="AH783" s="472"/>
      <c r="AI783" s="473"/>
      <c r="AJ783" s="473"/>
      <c r="AK783" s="473"/>
      <c r="AL783" s="473"/>
      <c r="AM783" s="473"/>
      <c r="AN783" s="473"/>
      <c r="AO783" s="473"/>
      <c r="AP783" s="473"/>
      <c r="AQ783" s="473"/>
      <c r="AR783" s="473"/>
      <c r="AS783" s="473"/>
      <c r="AT783" s="474"/>
      <c r="AU783" s="475"/>
      <c r="AV783" s="476"/>
      <c r="AW783" s="476"/>
      <c r="AX783" s="478"/>
    </row>
    <row r="784" spans="1:50" ht="24.75" hidden="1" customHeight="1" x14ac:dyDescent="0.15">
      <c r="A784" s="85"/>
      <c r="B784" s="86"/>
      <c r="C784" s="86"/>
      <c r="D784" s="86"/>
      <c r="E784" s="86"/>
      <c r="F784" s="87"/>
      <c r="G784" s="469"/>
      <c r="H784" s="470"/>
      <c r="I784" s="470"/>
      <c r="J784" s="470"/>
      <c r="K784" s="471"/>
      <c r="L784" s="472"/>
      <c r="M784" s="473"/>
      <c r="N784" s="473"/>
      <c r="O784" s="473"/>
      <c r="P784" s="473"/>
      <c r="Q784" s="473"/>
      <c r="R784" s="473"/>
      <c r="S784" s="473"/>
      <c r="T784" s="473"/>
      <c r="U784" s="473"/>
      <c r="V784" s="473"/>
      <c r="W784" s="473"/>
      <c r="X784" s="474"/>
      <c r="Y784" s="475"/>
      <c r="Z784" s="476"/>
      <c r="AA784" s="476"/>
      <c r="AB784" s="477"/>
      <c r="AC784" s="469"/>
      <c r="AD784" s="470"/>
      <c r="AE784" s="470"/>
      <c r="AF784" s="470"/>
      <c r="AG784" s="471"/>
      <c r="AH784" s="472"/>
      <c r="AI784" s="473"/>
      <c r="AJ784" s="473"/>
      <c r="AK784" s="473"/>
      <c r="AL784" s="473"/>
      <c r="AM784" s="473"/>
      <c r="AN784" s="473"/>
      <c r="AO784" s="473"/>
      <c r="AP784" s="473"/>
      <c r="AQ784" s="473"/>
      <c r="AR784" s="473"/>
      <c r="AS784" s="473"/>
      <c r="AT784" s="474"/>
      <c r="AU784" s="475"/>
      <c r="AV784" s="476"/>
      <c r="AW784" s="476"/>
      <c r="AX784" s="478"/>
    </row>
    <row r="785" spans="1:50" ht="24.75" hidden="1" customHeight="1" x14ac:dyDescent="0.15">
      <c r="A785" s="85"/>
      <c r="B785" s="86"/>
      <c r="C785" s="86"/>
      <c r="D785" s="86"/>
      <c r="E785" s="86"/>
      <c r="F785" s="87"/>
      <c r="G785" s="469"/>
      <c r="H785" s="470"/>
      <c r="I785" s="470"/>
      <c r="J785" s="470"/>
      <c r="K785" s="471"/>
      <c r="L785" s="472"/>
      <c r="M785" s="473"/>
      <c r="N785" s="473"/>
      <c r="O785" s="473"/>
      <c r="P785" s="473"/>
      <c r="Q785" s="473"/>
      <c r="R785" s="473"/>
      <c r="S785" s="473"/>
      <c r="T785" s="473"/>
      <c r="U785" s="473"/>
      <c r="V785" s="473"/>
      <c r="W785" s="473"/>
      <c r="X785" s="474"/>
      <c r="Y785" s="475"/>
      <c r="Z785" s="476"/>
      <c r="AA785" s="476"/>
      <c r="AB785" s="477"/>
      <c r="AC785" s="469"/>
      <c r="AD785" s="470"/>
      <c r="AE785" s="470"/>
      <c r="AF785" s="470"/>
      <c r="AG785" s="471"/>
      <c r="AH785" s="472"/>
      <c r="AI785" s="473"/>
      <c r="AJ785" s="473"/>
      <c r="AK785" s="473"/>
      <c r="AL785" s="473"/>
      <c r="AM785" s="473"/>
      <c r="AN785" s="473"/>
      <c r="AO785" s="473"/>
      <c r="AP785" s="473"/>
      <c r="AQ785" s="473"/>
      <c r="AR785" s="473"/>
      <c r="AS785" s="473"/>
      <c r="AT785" s="474"/>
      <c r="AU785" s="475"/>
      <c r="AV785" s="476"/>
      <c r="AW785" s="476"/>
      <c r="AX785" s="478"/>
    </row>
    <row r="786" spans="1:50" ht="24.75" hidden="1" customHeight="1" x14ac:dyDescent="0.15">
      <c r="A786" s="85"/>
      <c r="B786" s="86"/>
      <c r="C786" s="86"/>
      <c r="D786" s="86"/>
      <c r="E786" s="86"/>
      <c r="F786" s="87"/>
      <c r="G786" s="469"/>
      <c r="H786" s="470"/>
      <c r="I786" s="470"/>
      <c r="J786" s="470"/>
      <c r="K786" s="471"/>
      <c r="L786" s="472"/>
      <c r="M786" s="473"/>
      <c r="N786" s="473"/>
      <c r="O786" s="473"/>
      <c r="P786" s="473"/>
      <c r="Q786" s="473"/>
      <c r="R786" s="473"/>
      <c r="S786" s="473"/>
      <c r="T786" s="473"/>
      <c r="U786" s="473"/>
      <c r="V786" s="473"/>
      <c r="W786" s="473"/>
      <c r="X786" s="474"/>
      <c r="Y786" s="475"/>
      <c r="Z786" s="476"/>
      <c r="AA786" s="476"/>
      <c r="AB786" s="477"/>
      <c r="AC786" s="469"/>
      <c r="AD786" s="470"/>
      <c r="AE786" s="470"/>
      <c r="AF786" s="470"/>
      <c r="AG786" s="471"/>
      <c r="AH786" s="472"/>
      <c r="AI786" s="473"/>
      <c r="AJ786" s="473"/>
      <c r="AK786" s="473"/>
      <c r="AL786" s="473"/>
      <c r="AM786" s="473"/>
      <c r="AN786" s="473"/>
      <c r="AO786" s="473"/>
      <c r="AP786" s="473"/>
      <c r="AQ786" s="473"/>
      <c r="AR786" s="473"/>
      <c r="AS786" s="473"/>
      <c r="AT786" s="474"/>
      <c r="AU786" s="475"/>
      <c r="AV786" s="476"/>
      <c r="AW786" s="476"/>
      <c r="AX786" s="478"/>
    </row>
    <row r="787" spans="1:50" ht="24.75" hidden="1" customHeight="1" x14ac:dyDescent="0.15">
      <c r="A787" s="85"/>
      <c r="B787" s="86"/>
      <c r="C787" s="86"/>
      <c r="D787" s="86"/>
      <c r="E787" s="86"/>
      <c r="F787" s="87"/>
      <c r="G787" s="469"/>
      <c r="H787" s="470"/>
      <c r="I787" s="470"/>
      <c r="J787" s="470"/>
      <c r="K787" s="471"/>
      <c r="L787" s="472"/>
      <c r="M787" s="473"/>
      <c r="N787" s="473"/>
      <c r="O787" s="473"/>
      <c r="P787" s="473"/>
      <c r="Q787" s="473"/>
      <c r="R787" s="473"/>
      <c r="S787" s="473"/>
      <c r="T787" s="473"/>
      <c r="U787" s="473"/>
      <c r="V787" s="473"/>
      <c r="W787" s="473"/>
      <c r="X787" s="474"/>
      <c r="Y787" s="475"/>
      <c r="Z787" s="476"/>
      <c r="AA787" s="476"/>
      <c r="AB787" s="477"/>
      <c r="AC787" s="469"/>
      <c r="AD787" s="470"/>
      <c r="AE787" s="470"/>
      <c r="AF787" s="470"/>
      <c r="AG787" s="471"/>
      <c r="AH787" s="472"/>
      <c r="AI787" s="473"/>
      <c r="AJ787" s="473"/>
      <c r="AK787" s="473"/>
      <c r="AL787" s="473"/>
      <c r="AM787" s="473"/>
      <c r="AN787" s="473"/>
      <c r="AO787" s="473"/>
      <c r="AP787" s="473"/>
      <c r="AQ787" s="473"/>
      <c r="AR787" s="473"/>
      <c r="AS787" s="473"/>
      <c r="AT787" s="474"/>
      <c r="AU787" s="475"/>
      <c r="AV787" s="476"/>
      <c r="AW787" s="476"/>
      <c r="AX787" s="478"/>
    </row>
    <row r="788" spans="1:50" ht="24.75" hidden="1" customHeight="1" x14ac:dyDescent="0.15">
      <c r="A788" s="85"/>
      <c r="B788" s="86"/>
      <c r="C788" s="86"/>
      <c r="D788" s="86"/>
      <c r="E788" s="86"/>
      <c r="F788" s="87"/>
      <c r="G788" s="469"/>
      <c r="H788" s="470"/>
      <c r="I788" s="470"/>
      <c r="J788" s="470"/>
      <c r="K788" s="471"/>
      <c r="L788" s="472"/>
      <c r="M788" s="473"/>
      <c r="N788" s="473"/>
      <c r="O788" s="473"/>
      <c r="P788" s="473"/>
      <c r="Q788" s="473"/>
      <c r="R788" s="473"/>
      <c r="S788" s="473"/>
      <c r="T788" s="473"/>
      <c r="U788" s="473"/>
      <c r="V788" s="473"/>
      <c r="W788" s="473"/>
      <c r="X788" s="474"/>
      <c r="Y788" s="475"/>
      <c r="Z788" s="476"/>
      <c r="AA788" s="476"/>
      <c r="AB788" s="477"/>
      <c r="AC788" s="469"/>
      <c r="AD788" s="470"/>
      <c r="AE788" s="470"/>
      <c r="AF788" s="470"/>
      <c r="AG788" s="471"/>
      <c r="AH788" s="472"/>
      <c r="AI788" s="473"/>
      <c r="AJ788" s="473"/>
      <c r="AK788" s="473"/>
      <c r="AL788" s="473"/>
      <c r="AM788" s="473"/>
      <c r="AN788" s="473"/>
      <c r="AO788" s="473"/>
      <c r="AP788" s="473"/>
      <c r="AQ788" s="473"/>
      <c r="AR788" s="473"/>
      <c r="AS788" s="473"/>
      <c r="AT788" s="474"/>
      <c r="AU788" s="475"/>
      <c r="AV788" s="476"/>
      <c r="AW788" s="476"/>
      <c r="AX788" s="478"/>
    </row>
    <row r="789" spans="1:50" ht="24.75" hidden="1" customHeight="1" x14ac:dyDescent="0.15">
      <c r="A789" s="85"/>
      <c r="B789" s="86"/>
      <c r="C789" s="86"/>
      <c r="D789" s="86"/>
      <c r="E789" s="86"/>
      <c r="F789" s="87"/>
      <c r="G789" s="469"/>
      <c r="H789" s="470"/>
      <c r="I789" s="470"/>
      <c r="J789" s="470"/>
      <c r="K789" s="471"/>
      <c r="L789" s="472"/>
      <c r="M789" s="473"/>
      <c r="N789" s="473"/>
      <c r="O789" s="473"/>
      <c r="P789" s="473"/>
      <c r="Q789" s="473"/>
      <c r="R789" s="473"/>
      <c r="S789" s="473"/>
      <c r="T789" s="473"/>
      <c r="U789" s="473"/>
      <c r="V789" s="473"/>
      <c r="W789" s="473"/>
      <c r="X789" s="474"/>
      <c r="Y789" s="475"/>
      <c r="Z789" s="476"/>
      <c r="AA789" s="476"/>
      <c r="AB789" s="477"/>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8"/>
    </row>
    <row r="790" spans="1:50" ht="24.75" hidden="1" customHeight="1" x14ac:dyDescent="0.15">
      <c r="A790" s="85"/>
      <c r="B790" s="86"/>
      <c r="C790" s="86"/>
      <c r="D790" s="86"/>
      <c r="E790" s="86"/>
      <c r="F790" s="87"/>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0" ht="24.75" hidden="1" customHeight="1" x14ac:dyDescent="0.15">
      <c r="A791" s="85"/>
      <c r="B791" s="86"/>
      <c r="C791" s="86"/>
      <c r="D791" s="86"/>
      <c r="E791" s="86"/>
      <c r="F791" s="87"/>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0" ht="24.75" customHeight="1" x14ac:dyDescent="0.15">
      <c r="A792" s="85"/>
      <c r="B792" s="86"/>
      <c r="C792" s="86"/>
      <c r="D792" s="86"/>
      <c r="E792" s="86"/>
      <c r="F792" s="87"/>
      <c r="G792" s="479" t="s">
        <v>63</v>
      </c>
      <c r="H792" s="480"/>
      <c r="I792" s="480"/>
      <c r="J792" s="480"/>
      <c r="K792" s="480"/>
      <c r="L792" s="481"/>
      <c r="M792" s="379"/>
      <c r="N792" s="379"/>
      <c r="O792" s="379"/>
      <c r="P792" s="379"/>
      <c r="Q792" s="379"/>
      <c r="R792" s="379"/>
      <c r="S792" s="379"/>
      <c r="T792" s="379"/>
      <c r="U792" s="379"/>
      <c r="V792" s="379"/>
      <c r="W792" s="379"/>
      <c r="X792" s="380"/>
      <c r="Y792" s="482">
        <f>SUM(Y782:AB791)</f>
        <v>115</v>
      </c>
      <c r="Z792" s="483"/>
      <c r="AA792" s="483"/>
      <c r="AB792" s="484"/>
      <c r="AC792" s="479" t="s">
        <v>63</v>
      </c>
      <c r="AD792" s="480"/>
      <c r="AE792" s="480"/>
      <c r="AF792" s="480"/>
      <c r="AG792" s="480"/>
      <c r="AH792" s="481"/>
      <c r="AI792" s="379"/>
      <c r="AJ792" s="379"/>
      <c r="AK792" s="379"/>
      <c r="AL792" s="379"/>
      <c r="AM792" s="379"/>
      <c r="AN792" s="379"/>
      <c r="AO792" s="379"/>
      <c r="AP792" s="379"/>
      <c r="AQ792" s="379"/>
      <c r="AR792" s="379"/>
      <c r="AS792" s="379"/>
      <c r="AT792" s="380"/>
      <c r="AU792" s="482">
        <f>SUM(AU782:AX791)</f>
        <v>5</v>
      </c>
      <c r="AV792" s="483"/>
      <c r="AW792" s="483"/>
      <c r="AX792" s="485"/>
    </row>
    <row r="793" spans="1:50" ht="24.75" customHeight="1" x14ac:dyDescent="0.15">
      <c r="A793" s="85"/>
      <c r="B793" s="86"/>
      <c r="C793" s="86"/>
      <c r="D793" s="86"/>
      <c r="E793" s="86"/>
      <c r="F793" s="87"/>
      <c r="G793" s="486" t="s">
        <v>526</v>
      </c>
      <c r="H793" s="487"/>
      <c r="I793" s="487"/>
      <c r="J793" s="487"/>
      <c r="K793" s="487"/>
      <c r="L793" s="487"/>
      <c r="M793" s="487"/>
      <c r="N793" s="487"/>
      <c r="O793" s="487"/>
      <c r="P793" s="487"/>
      <c r="Q793" s="487"/>
      <c r="R793" s="487"/>
      <c r="S793" s="487"/>
      <c r="T793" s="487"/>
      <c r="U793" s="487"/>
      <c r="V793" s="487"/>
      <c r="W793" s="487"/>
      <c r="X793" s="487"/>
      <c r="Y793" s="487"/>
      <c r="Z793" s="487"/>
      <c r="AA793" s="487"/>
      <c r="AB793" s="488"/>
      <c r="AC793" s="486" t="s">
        <v>10</v>
      </c>
      <c r="AD793" s="487"/>
      <c r="AE793" s="487"/>
      <c r="AF793" s="487"/>
      <c r="AG793" s="487"/>
      <c r="AH793" s="487"/>
      <c r="AI793" s="487"/>
      <c r="AJ793" s="487"/>
      <c r="AK793" s="487"/>
      <c r="AL793" s="487"/>
      <c r="AM793" s="487"/>
      <c r="AN793" s="487"/>
      <c r="AO793" s="487"/>
      <c r="AP793" s="487"/>
      <c r="AQ793" s="487"/>
      <c r="AR793" s="487"/>
      <c r="AS793" s="487"/>
      <c r="AT793" s="487"/>
      <c r="AU793" s="487"/>
      <c r="AV793" s="487"/>
      <c r="AW793" s="487"/>
      <c r="AX793" s="489"/>
    </row>
    <row r="794" spans="1:50" ht="24.75" customHeight="1" x14ac:dyDescent="0.15">
      <c r="A794" s="85"/>
      <c r="B794" s="86"/>
      <c r="C794" s="86"/>
      <c r="D794" s="86"/>
      <c r="E794" s="86"/>
      <c r="F794" s="87"/>
      <c r="G794" s="490" t="s">
        <v>56</v>
      </c>
      <c r="H794" s="286"/>
      <c r="I794" s="286"/>
      <c r="J794" s="286"/>
      <c r="K794" s="286"/>
      <c r="L794" s="491" t="s">
        <v>58</v>
      </c>
      <c r="M794" s="286"/>
      <c r="N794" s="286"/>
      <c r="O794" s="286"/>
      <c r="P794" s="286"/>
      <c r="Q794" s="286"/>
      <c r="R794" s="286"/>
      <c r="S794" s="286"/>
      <c r="T794" s="286"/>
      <c r="U794" s="286"/>
      <c r="V794" s="286"/>
      <c r="W794" s="286"/>
      <c r="X794" s="492"/>
      <c r="Y794" s="493" t="s">
        <v>61</v>
      </c>
      <c r="Z794" s="494"/>
      <c r="AA794" s="494"/>
      <c r="AB794" s="495"/>
      <c r="AC794" s="490" t="s">
        <v>56</v>
      </c>
      <c r="AD794" s="286"/>
      <c r="AE794" s="286"/>
      <c r="AF794" s="286"/>
      <c r="AG794" s="286"/>
      <c r="AH794" s="491" t="s">
        <v>58</v>
      </c>
      <c r="AI794" s="286"/>
      <c r="AJ794" s="286"/>
      <c r="AK794" s="286"/>
      <c r="AL794" s="286"/>
      <c r="AM794" s="286"/>
      <c r="AN794" s="286"/>
      <c r="AO794" s="286"/>
      <c r="AP794" s="286"/>
      <c r="AQ794" s="286"/>
      <c r="AR794" s="286"/>
      <c r="AS794" s="286"/>
      <c r="AT794" s="492"/>
      <c r="AU794" s="493" t="s">
        <v>61</v>
      </c>
      <c r="AV794" s="494"/>
      <c r="AW794" s="494"/>
      <c r="AX794" s="496"/>
    </row>
    <row r="795" spans="1:50" ht="24.75" customHeight="1" x14ac:dyDescent="0.15">
      <c r="A795" s="85"/>
      <c r="B795" s="86"/>
      <c r="C795" s="86"/>
      <c r="D795" s="86"/>
      <c r="E795" s="86"/>
      <c r="F795" s="87"/>
      <c r="G795" s="497" t="s">
        <v>529</v>
      </c>
      <c r="H795" s="498"/>
      <c r="I795" s="498"/>
      <c r="J795" s="498"/>
      <c r="K795" s="499"/>
      <c r="L795" s="500" t="s">
        <v>530</v>
      </c>
      <c r="M795" s="501"/>
      <c r="N795" s="501"/>
      <c r="O795" s="501"/>
      <c r="P795" s="501"/>
      <c r="Q795" s="501"/>
      <c r="R795" s="501"/>
      <c r="S795" s="501"/>
      <c r="T795" s="501"/>
      <c r="U795" s="501"/>
      <c r="V795" s="501"/>
      <c r="W795" s="501"/>
      <c r="X795" s="502"/>
      <c r="Y795" s="503">
        <v>23</v>
      </c>
      <c r="Z795" s="504"/>
      <c r="AA795" s="504"/>
      <c r="AB795" s="505"/>
      <c r="AC795" s="497" t="s">
        <v>516</v>
      </c>
      <c r="AD795" s="498"/>
      <c r="AE795" s="498"/>
      <c r="AF795" s="498"/>
      <c r="AG795" s="499"/>
      <c r="AH795" s="500" t="s">
        <v>413</v>
      </c>
      <c r="AI795" s="501"/>
      <c r="AJ795" s="501"/>
      <c r="AK795" s="501"/>
      <c r="AL795" s="501"/>
      <c r="AM795" s="501"/>
      <c r="AN795" s="501"/>
      <c r="AO795" s="501"/>
      <c r="AP795" s="501"/>
      <c r="AQ795" s="501"/>
      <c r="AR795" s="501"/>
      <c r="AS795" s="501"/>
      <c r="AT795" s="502"/>
      <c r="AU795" s="503">
        <v>0.3</v>
      </c>
      <c r="AV795" s="504"/>
      <c r="AW795" s="504"/>
      <c r="AX795" s="506"/>
    </row>
    <row r="796" spans="1:50" ht="24.75" customHeight="1" x14ac:dyDescent="0.15">
      <c r="A796" s="85"/>
      <c r="B796" s="86"/>
      <c r="C796" s="86"/>
      <c r="D796" s="86"/>
      <c r="E796" s="86"/>
      <c r="F796" s="87"/>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t="s">
        <v>531</v>
      </c>
      <c r="AD796" s="470"/>
      <c r="AE796" s="470"/>
      <c r="AF796" s="470"/>
      <c r="AG796" s="471"/>
      <c r="AH796" s="472" t="s">
        <v>532</v>
      </c>
      <c r="AI796" s="473"/>
      <c r="AJ796" s="473"/>
      <c r="AK796" s="473"/>
      <c r="AL796" s="473"/>
      <c r="AM796" s="473"/>
      <c r="AN796" s="473"/>
      <c r="AO796" s="473"/>
      <c r="AP796" s="473"/>
      <c r="AQ796" s="473"/>
      <c r="AR796" s="473"/>
      <c r="AS796" s="473"/>
      <c r="AT796" s="474"/>
      <c r="AU796" s="475">
        <v>0.5</v>
      </c>
      <c r="AV796" s="476"/>
      <c r="AW796" s="476"/>
      <c r="AX796" s="478"/>
    </row>
    <row r="797" spans="1:50" ht="24.75" customHeight="1" x14ac:dyDescent="0.15">
      <c r="A797" s="85"/>
      <c r="B797" s="86"/>
      <c r="C797" s="86"/>
      <c r="D797" s="86"/>
      <c r="E797" s="86"/>
      <c r="F797" s="87"/>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t="s">
        <v>507</v>
      </c>
      <c r="AD797" s="470"/>
      <c r="AE797" s="470"/>
      <c r="AF797" s="470"/>
      <c r="AG797" s="471"/>
      <c r="AH797" s="472" t="s">
        <v>189</v>
      </c>
      <c r="AI797" s="473"/>
      <c r="AJ797" s="473"/>
      <c r="AK797" s="473"/>
      <c r="AL797" s="473"/>
      <c r="AM797" s="473"/>
      <c r="AN797" s="473"/>
      <c r="AO797" s="473"/>
      <c r="AP797" s="473"/>
      <c r="AQ797" s="473"/>
      <c r="AR797" s="473"/>
      <c r="AS797" s="473"/>
      <c r="AT797" s="474"/>
      <c r="AU797" s="475">
        <v>0.2</v>
      </c>
      <c r="AV797" s="476"/>
      <c r="AW797" s="476"/>
      <c r="AX797" s="478"/>
    </row>
    <row r="798" spans="1:50" ht="24.75" hidden="1" customHeight="1" x14ac:dyDescent="0.15">
      <c r="A798" s="85"/>
      <c r="B798" s="86"/>
      <c r="C798" s="86"/>
      <c r="D798" s="86"/>
      <c r="E798" s="86"/>
      <c r="F798" s="87"/>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0" ht="24.75" hidden="1" customHeight="1" x14ac:dyDescent="0.15">
      <c r="A799" s="85"/>
      <c r="B799" s="86"/>
      <c r="C799" s="86"/>
      <c r="D799" s="86"/>
      <c r="E799" s="86"/>
      <c r="F799" s="87"/>
      <c r="G799" s="469"/>
      <c r="H799" s="470"/>
      <c r="I799" s="470"/>
      <c r="J799" s="470"/>
      <c r="K799" s="471"/>
      <c r="L799" s="472"/>
      <c r="M799" s="473"/>
      <c r="N799" s="473"/>
      <c r="O799" s="473"/>
      <c r="P799" s="473"/>
      <c r="Q799" s="473"/>
      <c r="R799" s="473"/>
      <c r="S799" s="473"/>
      <c r="T799" s="473"/>
      <c r="U799" s="473"/>
      <c r="V799" s="473"/>
      <c r="W799" s="473"/>
      <c r="X799" s="474"/>
      <c r="Y799" s="475"/>
      <c r="Z799" s="476"/>
      <c r="AA799" s="476"/>
      <c r="AB799" s="477"/>
      <c r="AC799" s="469"/>
      <c r="AD799" s="470"/>
      <c r="AE799" s="470"/>
      <c r="AF799" s="470"/>
      <c r="AG799" s="471"/>
      <c r="AH799" s="472"/>
      <c r="AI799" s="473"/>
      <c r="AJ799" s="473"/>
      <c r="AK799" s="473"/>
      <c r="AL799" s="473"/>
      <c r="AM799" s="473"/>
      <c r="AN799" s="473"/>
      <c r="AO799" s="473"/>
      <c r="AP799" s="473"/>
      <c r="AQ799" s="473"/>
      <c r="AR799" s="473"/>
      <c r="AS799" s="473"/>
      <c r="AT799" s="474"/>
      <c r="AU799" s="475"/>
      <c r="AV799" s="476"/>
      <c r="AW799" s="476"/>
      <c r="AX799" s="478"/>
    </row>
    <row r="800" spans="1:50" ht="24.75" hidden="1" customHeight="1" x14ac:dyDescent="0.15">
      <c r="A800" s="85"/>
      <c r="B800" s="86"/>
      <c r="C800" s="86"/>
      <c r="D800" s="86"/>
      <c r="E800" s="86"/>
      <c r="F800" s="87"/>
      <c r="G800" s="469"/>
      <c r="H800" s="470"/>
      <c r="I800" s="470"/>
      <c r="J800" s="470"/>
      <c r="K800" s="471"/>
      <c r="L800" s="472"/>
      <c r="M800" s="473"/>
      <c r="N800" s="473"/>
      <c r="O800" s="473"/>
      <c r="P800" s="473"/>
      <c r="Q800" s="473"/>
      <c r="R800" s="473"/>
      <c r="S800" s="473"/>
      <c r="T800" s="473"/>
      <c r="U800" s="473"/>
      <c r="V800" s="473"/>
      <c r="W800" s="473"/>
      <c r="X800" s="474"/>
      <c r="Y800" s="475"/>
      <c r="Z800" s="476"/>
      <c r="AA800" s="476"/>
      <c r="AB800" s="477"/>
      <c r="AC800" s="469"/>
      <c r="AD800" s="470"/>
      <c r="AE800" s="470"/>
      <c r="AF800" s="470"/>
      <c r="AG800" s="471"/>
      <c r="AH800" s="472"/>
      <c r="AI800" s="473"/>
      <c r="AJ800" s="473"/>
      <c r="AK800" s="473"/>
      <c r="AL800" s="473"/>
      <c r="AM800" s="473"/>
      <c r="AN800" s="473"/>
      <c r="AO800" s="473"/>
      <c r="AP800" s="473"/>
      <c r="AQ800" s="473"/>
      <c r="AR800" s="473"/>
      <c r="AS800" s="473"/>
      <c r="AT800" s="474"/>
      <c r="AU800" s="475"/>
      <c r="AV800" s="476"/>
      <c r="AW800" s="476"/>
      <c r="AX800" s="478"/>
    </row>
    <row r="801" spans="1:50" ht="24.75" hidden="1" customHeight="1" x14ac:dyDescent="0.15">
      <c r="A801" s="85"/>
      <c r="B801" s="86"/>
      <c r="C801" s="86"/>
      <c r="D801" s="86"/>
      <c r="E801" s="86"/>
      <c r="F801" s="87"/>
      <c r="G801" s="469"/>
      <c r="H801" s="470"/>
      <c r="I801" s="470"/>
      <c r="J801" s="470"/>
      <c r="K801" s="471"/>
      <c r="L801" s="472"/>
      <c r="M801" s="473"/>
      <c r="N801" s="473"/>
      <c r="O801" s="473"/>
      <c r="P801" s="473"/>
      <c r="Q801" s="473"/>
      <c r="R801" s="473"/>
      <c r="S801" s="473"/>
      <c r="T801" s="473"/>
      <c r="U801" s="473"/>
      <c r="V801" s="473"/>
      <c r="W801" s="473"/>
      <c r="X801" s="474"/>
      <c r="Y801" s="475"/>
      <c r="Z801" s="476"/>
      <c r="AA801" s="476"/>
      <c r="AB801" s="477"/>
      <c r="AC801" s="469"/>
      <c r="AD801" s="470"/>
      <c r="AE801" s="470"/>
      <c r="AF801" s="470"/>
      <c r="AG801" s="471"/>
      <c r="AH801" s="472"/>
      <c r="AI801" s="473"/>
      <c r="AJ801" s="473"/>
      <c r="AK801" s="473"/>
      <c r="AL801" s="473"/>
      <c r="AM801" s="473"/>
      <c r="AN801" s="473"/>
      <c r="AO801" s="473"/>
      <c r="AP801" s="473"/>
      <c r="AQ801" s="473"/>
      <c r="AR801" s="473"/>
      <c r="AS801" s="473"/>
      <c r="AT801" s="474"/>
      <c r="AU801" s="475"/>
      <c r="AV801" s="476"/>
      <c r="AW801" s="476"/>
      <c r="AX801" s="478"/>
    </row>
    <row r="802" spans="1:50" ht="24.75" hidden="1" customHeight="1" x14ac:dyDescent="0.15">
      <c r="A802" s="85"/>
      <c r="B802" s="86"/>
      <c r="C802" s="86"/>
      <c r="D802" s="86"/>
      <c r="E802" s="86"/>
      <c r="F802" s="87"/>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477"/>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8"/>
    </row>
    <row r="803" spans="1:50" ht="24.75" hidden="1" customHeight="1" x14ac:dyDescent="0.15">
      <c r="A803" s="85"/>
      <c r="B803" s="86"/>
      <c r="C803" s="86"/>
      <c r="D803" s="86"/>
      <c r="E803" s="86"/>
      <c r="F803" s="87"/>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row>
    <row r="804" spans="1:50" ht="24.75" hidden="1" customHeight="1" x14ac:dyDescent="0.15">
      <c r="A804" s="85"/>
      <c r="B804" s="86"/>
      <c r="C804" s="86"/>
      <c r="D804" s="86"/>
      <c r="E804" s="86"/>
      <c r="F804" s="87"/>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row>
    <row r="805" spans="1:50" ht="24.75" customHeight="1" x14ac:dyDescent="0.15">
      <c r="A805" s="85"/>
      <c r="B805" s="86"/>
      <c r="C805" s="86"/>
      <c r="D805" s="86"/>
      <c r="E805" s="86"/>
      <c r="F805" s="87"/>
      <c r="G805" s="479" t="s">
        <v>63</v>
      </c>
      <c r="H805" s="480"/>
      <c r="I805" s="480"/>
      <c r="J805" s="480"/>
      <c r="K805" s="480"/>
      <c r="L805" s="481"/>
      <c r="M805" s="379"/>
      <c r="N805" s="379"/>
      <c r="O805" s="379"/>
      <c r="P805" s="379"/>
      <c r="Q805" s="379"/>
      <c r="R805" s="379"/>
      <c r="S805" s="379"/>
      <c r="T805" s="379"/>
      <c r="U805" s="379"/>
      <c r="V805" s="379"/>
      <c r="W805" s="379"/>
      <c r="X805" s="380"/>
      <c r="Y805" s="482">
        <f>SUM(Y795:AB804)</f>
        <v>23</v>
      </c>
      <c r="Z805" s="483"/>
      <c r="AA805" s="483"/>
      <c r="AB805" s="484"/>
      <c r="AC805" s="479" t="s">
        <v>63</v>
      </c>
      <c r="AD805" s="480"/>
      <c r="AE805" s="480"/>
      <c r="AF805" s="480"/>
      <c r="AG805" s="480"/>
      <c r="AH805" s="481"/>
      <c r="AI805" s="379"/>
      <c r="AJ805" s="379"/>
      <c r="AK805" s="379"/>
      <c r="AL805" s="379"/>
      <c r="AM805" s="379"/>
      <c r="AN805" s="379"/>
      <c r="AO805" s="379"/>
      <c r="AP805" s="379"/>
      <c r="AQ805" s="379"/>
      <c r="AR805" s="379"/>
      <c r="AS805" s="379"/>
      <c r="AT805" s="380"/>
      <c r="AU805" s="482">
        <f>SUM(AU795:AX804)</f>
        <v>1</v>
      </c>
      <c r="AV805" s="483"/>
      <c r="AW805" s="483"/>
      <c r="AX805" s="485"/>
    </row>
    <row r="806" spans="1:50" ht="24.75" customHeight="1" x14ac:dyDescent="0.15">
      <c r="A806" s="85"/>
      <c r="B806" s="86"/>
      <c r="C806" s="86"/>
      <c r="D806" s="86"/>
      <c r="E806" s="86"/>
      <c r="F806" s="87"/>
      <c r="G806" s="486" t="s">
        <v>0</v>
      </c>
      <c r="H806" s="487"/>
      <c r="I806" s="487"/>
      <c r="J806" s="487"/>
      <c r="K806" s="487"/>
      <c r="L806" s="487"/>
      <c r="M806" s="487"/>
      <c r="N806" s="487"/>
      <c r="O806" s="487"/>
      <c r="P806" s="487"/>
      <c r="Q806" s="487"/>
      <c r="R806" s="487"/>
      <c r="S806" s="487"/>
      <c r="T806" s="487"/>
      <c r="U806" s="487"/>
      <c r="V806" s="487"/>
      <c r="W806" s="487"/>
      <c r="X806" s="487"/>
      <c r="Y806" s="487"/>
      <c r="Z806" s="487"/>
      <c r="AA806" s="487"/>
      <c r="AB806" s="488"/>
      <c r="AC806" s="486" t="s">
        <v>273</v>
      </c>
      <c r="AD806" s="487"/>
      <c r="AE806" s="487"/>
      <c r="AF806" s="487"/>
      <c r="AG806" s="487"/>
      <c r="AH806" s="487"/>
      <c r="AI806" s="487"/>
      <c r="AJ806" s="487"/>
      <c r="AK806" s="487"/>
      <c r="AL806" s="487"/>
      <c r="AM806" s="487"/>
      <c r="AN806" s="487"/>
      <c r="AO806" s="487"/>
      <c r="AP806" s="487"/>
      <c r="AQ806" s="487"/>
      <c r="AR806" s="487"/>
      <c r="AS806" s="487"/>
      <c r="AT806" s="487"/>
      <c r="AU806" s="487"/>
      <c r="AV806" s="487"/>
      <c r="AW806" s="487"/>
      <c r="AX806" s="489"/>
    </row>
    <row r="807" spans="1:50" ht="24.75" customHeight="1" x14ac:dyDescent="0.15">
      <c r="A807" s="85"/>
      <c r="B807" s="86"/>
      <c r="C807" s="86"/>
      <c r="D807" s="86"/>
      <c r="E807" s="86"/>
      <c r="F807" s="87"/>
      <c r="G807" s="490" t="s">
        <v>56</v>
      </c>
      <c r="H807" s="286"/>
      <c r="I807" s="286"/>
      <c r="J807" s="286"/>
      <c r="K807" s="286"/>
      <c r="L807" s="491" t="s">
        <v>58</v>
      </c>
      <c r="M807" s="286"/>
      <c r="N807" s="286"/>
      <c r="O807" s="286"/>
      <c r="P807" s="286"/>
      <c r="Q807" s="286"/>
      <c r="R807" s="286"/>
      <c r="S807" s="286"/>
      <c r="T807" s="286"/>
      <c r="U807" s="286"/>
      <c r="V807" s="286"/>
      <c r="W807" s="286"/>
      <c r="X807" s="492"/>
      <c r="Y807" s="493" t="s">
        <v>61</v>
      </c>
      <c r="Z807" s="494"/>
      <c r="AA807" s="494"/>
      <c r="AB807" s="495"/>
      <c r="AC807" s="490" t="s">
        <v>56</v>
      </c>
      <c r="AD807" s="286"/>
      <c r="AE807" s="286"/>
      <c r="AF807" s="286"/>
      <c r="AG807" s="286"/>
      <c r="AH807" s="491" t="s">
        <v>58</v>
      </c>
      <c r="AI807" s="286"/>
      <c r="AJ807" s="286"/>
      <c r="AK807" s="286"/>
      <c r="AL807" s="286"/>
      <c r="AM807" s="286"/>
      <c r="AN807" s="286"/>
      <c r="AO807" s="286"/>
      <c r="AP807" s="286"/>
      <c r="AQ807" s="286"/>
      <c r="AR807" s="286"/>
      <c r="AS807" s="286"/>
      <c r="AT807" s="492"/>
      <c r="AU807" s="493" t="s">
        <v>61</v>
      </c>
      <c r="AV807" s="494"/>
      <c r="AW807" s="494"/>
      <c r="AX807" s="496"/>
    </row>
    <row r="808" spans="1:50" ht="24.75" customHeight="1" x14ac:dyDescent="0.15">
      <c r="A808" s="85"/>
      <c r="B808" s="86"/>
      <c r="C808" s="86"/>
      <c r="D808" s="86"/>
      <c r="E808" s="86"/>
      <c r="F808" s="87"/>
      <c r="G808" s="497" t="s">
        <v>516</v>
      </c>
      <c r="H808" s="498"/>
      <c r="I808" s="498"/>
      <c r="J808" s="498"/>
      <c r="K808" s="499"/>
      <c r="L808" s="500" t="s">
        <v>413</v>
      </c>
      <c r="M808" s="501"/>
      <c r="N808" s="501"/>
      <c r="O808" s="501"/>
      <c r="P808" s="501"/>
      <c r="Q808" s="501"/>
      <c r="R808" s="501"/>
      <c r="S808" s="501"/>
      <c r="T808" s="501"/>
      <c r="U808" s="501"/>
      <c r="V808" s="501"/>
      <c r="W808" s="501"/>
      <c r="X808" s="502"/>
      <c r="Y808" s="503">
        <v>0.3</v>
      </c>
      <c r="Z808" s="504"/>
      <c r="AA808" s="504"/>
      <c r="AB808" s="505"/>
      <c r="AC808" s="497" t="s">
        <v>547</v>
      </c>
      <c r="AD808" s="498"/>
      <c r="AE808" s="498"/>
      <c r="AF808" s="498"/>
      <c r="AG808" s="499"/>
      <c r="AH808" s="500" t="s">
        <v>548</v>
      </c>
      <c r="AI808" s="501"/>
      <c r="AJ808" s="501"/>
      <c r="AK808" s="501"/>
      <c r="AL808" s="501"/>
      <c r="AM808" s="501"/>
      <c r="AN808" s="501"/>
      <c r="AO808" s="501"/>
      <c r="AP808" s="501"/>
      <c r="AQ808" s="501"/>
      <c r="AR808" s="501"/>
      <c r="AS808" s="501"/>
      <c r="AT808" s="502"/>
      <c r="AU808" s="503">
        <v>1.6</v>
      </c>
      <c r="AV808" s="504"/>
      <c r="AW808" s="504"/>
      <c r="AX808" s="506"/>
    </row>
    <row r="809" spans="1:50" ht="24.75" customHeight="1" x14ac:dyDescent="0.15">
      <c r="A809" s="85"/>
      <c r="B809" s="86"/>
      <c r="C809" s="86"/>
      <c r="D809" s="86"/>
      <c r="E809" s="86"/>
      <c r="F809" s="87"/>
      <c r="G809" s="469" t="s">
        <v>531</v>
      </c>
      <c r="H809" s="470"/>
      <c r="I809" s="470"/>
      <c r="J809" s="470"/>
      <c r="K809" s="471"/>
      <c r="L809" s="472" t="s">
        <v>532</v>
      </c>
      <c r="M809" s="473"/>
      <c r="N809" s="473"/>
      <c r="O809" s="473"/>
      <c r="P809" s="473"/>
      <c r="Q809" s="473"/>
      <c r="R809" s="473"/>
      <c r="S809" s="473"/>
      <c r="T809" s="473"/>
      <c r="U809" s="473"/>
      <c r="V809" s="473"/>
      <c r="W809" s="473"/>
      <c r="X809" s="474"/>
      <c r="Y809" s="475">
        <v>0.5</v>
      </c>
      <c r="Z809" s="476"/>
      <c r="AA809" s="476"/>
      <c r="AB809" s="477"/>
      <c r="AC809" s="469" t="s">
        <v>531</v>
      </c>
      <c r="AD809" s="470"/>
      <c r="AE809" s="470"/>
      <c r="AF809" s="470"/>
      <c r="AG809" s="471"/>
      <c r="AH809" s="472" t="s">
        <v>549</v>
      </c>
      <c r="AI809" s="473"/>
      <c r="AJ809" s="473"/>
      <c r="AK809" s="473"/>
      <c r="AL809" s="473"/>
      <c r="AM809" s="473"/>
      <c r="AN809" s="473"/>
      <c r="AO809" s="473"/>
      <c r="AP809" s="473"/>
      <c r="AQ809" s="473"/>
      <c r="AR809" s="473"/>
      <c r="AS809" s="473"/>
      <c r="AT809" s="474"/>
      <c r="AU809" s="475">
        <v>0.4</v>
      </c>
      <c r="AV809" s="476"/>
      <c r="AW809" s="476"/>
      <c r="AX809" s="478"/>
    </row>
    <row r="810" spans="1:50" ht="24.75" customHeight="1" x14ac:dyDescent="0.15">
      <c r="A810" s="85"/>
      <c r="B810" s="86"/>
      <c r="C810" s="86"/>
      <c r="D810" s="86"/>
      <c r="E810" s="86"/>
      <c r="F810" s="87"/>
      <c r="G810" s="469" t="s">
        <v>507</v>
      </c>
      <c r="H810" s="470"/>
      <c r="I810" s="470"/>
      <c r="J810" s="470"/>
      <c r="K810" s="471"/>
      <c r="L810" s="472" t="s">
        <v>189</v>
      </c>
      <c r="M810" s="473"/>
      <c r="N810" s="473"/>
      <c r="O810" s="473"/>
      <c r="P810" s="473"/>
      <c r="Q810" s="473"/>
      <c r="R810" s="473"/>
      <c r="S810" s="473"/>
      <c r="T810" s="473"/>
      <c r="U810" s="473"/>
      <c r="V810" s="473"/>
      <c r="W810" s="473"/>
      <c r="X810" s="474"/>
      <c r="Y810" s="475">
        <v>0.2</v>
      </c>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row>
    <row r="811" spans="1:50" ht="24.75" hidden="1" customHeight="1" x14ac:dyDescent="0.15">
      <c r="A811" s="85"/>
      <c r="B811" s="86"/>
      <c r="C811" s="86"/>
      <c r="D811" s="86"/>
      <c r="E811" s="86"/>
      <c r="F811" s="87"/>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row>
    <row r="812" spans="1:50" ht="24.75" hidden="1" customHeight="1" x14ac:dyDescent="0.15">
      <c r="A812" s="85"/>
      <c r="B812" s="86"/>
      <c r="C812" s="86"/>
      <c r="D812" s="86"/>
      <c r="E812" s="86"/>
      <c r="F812" s="87"/>
      <c r="G812" s="469"/>
      <c r="H812" s="470"/>
      <c r="I812" s="470"/>
      <c r="J812" s="470"/>
      <c r="K812" s="471"/>
      <c r="L812" s="472"/>
      <c r="M812" s="473"/>
      <c r="N812" s="473"/>
      <c r="O812" s="473"/>
      <c r="P812" s="473"/>
      <c r="Q812" s="473"/>
      <c r="R812" s="473"/>
      <c r="S812" s="473"/>
      <c r="T812" s="473"/>
      <c r="U812" s="473"/>
      <c r="V812" s="473"/>
      <c r="W812" s="473"/>
      <c r="X812" s="474"/>
      <c r="Y812" s="475"/>
      <c r="Z812" s="476"/>
      <c r="AA812" s="476"/>
      <c r="AB812" s="477"/>
      <c r="AC812" s="469"/>
      <c r="AD812" s="470"/>
      <c r="AE812" s="470"/>
      <c r="AF812" s="470"/>
      <c r="AG812" s="471"/>
      <c r="AH812" s="472"/>
      <c r="AI812" s="473"/>
      <c r="AJ812" s="473"/>
      <c r="AK812" s="473"/>
      <c r="AL812" s="473"/>
      <c r="AM812" s="473"/>
      <c r="AN812" s="473"/>
      <c r="AO812" s="473"/>
      <c r="AP812" s="473"/>
      <c r="AQ812" s="473"/>
      <c r="AR812" s="473"/>
      <c r="AS812" s="473"/>
      <c r="AT812" s="474"/>
      <c r="AU812" s="475"/>
      <c r="AV812" s="476"/>
      <c r="AW812" s="476"/>
      <c r="AX812" s="478"/>
    </row>
    <row r="813" spans="1:50" ht="24.75" hidden="1" customHeight="1" x14ac:dyDescent="0.15">
      <c r="A813" s="85"/>
      <c r="B813" s="86"/>
      <c r="C813" s="86"/>
      <c r="D813" s="86"/>
      <c r="E813" s="86"/>
      <c r="F813" s="87"/>
      <c r="G813" s="469"/>
      <c r="H813" s="470"/>
      <c r="I813" s="470"/>
      <c r="J813" s="470"/>
      <c r="K813" s="471"/>
      <c r="L813" s="472"/>
      <c r="M813" s="473"/>
      <c r="N813" s="473"/>
      <c r="O813" s="473"/>
      <c r="P813" s="473"/>
      <c r="Q813" s="473"/>
      <c r="R813" s="473"/>
      <c r="S813" s="473"/>
      <c r="T813" s="473"/>
      <c r="U813" s="473"/>
      <c r="V813" s="473"/>
      <c r="W813" s="473"/>
      <c r="X813" s="474"/>
      <c r="Y813" s="475"/>
      <c r="Z813" s="476"/>
      <c r="AA813" s="476"/>
      <c r="AB813" s="477"/>
      <c r="AC813" s="469"/>
      <c r="AD813" s="470"/>
      <c r="AE813" s="470"/>
      <c r="AF813" s="470"/>
      <c r="AG813" s="471"/>
      <c r="AH813" s="472"/>
      <c r="AI813" s="473"/>
      <c r="AJ813" s="473"/>
      <c r="AK813" s="473"/>
      <c r="AL813" s="473"/>
      <c r="AM813" s="473"/>
      <c r="AN813" s="473"/>
      <c r="AO813" s="473"/>
      <c r="AP813" s="473"/>
      <c r="AQ813" s="473"/>
      <c r="AR813" s="473"/>
      <c r="AS813" s="473"/>
      <c r="AT813" s="474"/>
      <c r="AU813" s="475"/>
      <c r="AV813" s="476"/>
      <c r="AW813" s="476"/>
      <c r="AX813" s="478"/>
    </row>
    <row r="814" spans="1:50" ht="24.75" hidden="1" customHeight="1" x14ac:dyDescent="0.15">
      <c r="A814" s="85"/>
      <c r="B814" s="86"/>
      <c r="C814" s="86"/>
      <c r="D814" s="86"/>
      <c r="E814" s="86"/>
      <c r="F814" s="87"/>
      <c r="G814" s="469"/>
      <c r="H814" s="470"/>
      <c r="I814" s="470"/>
      <c r="J814" s="470"/>
      <c r="K814" s="471"/>
      <c r="L814" s="472"/>
      <c r="M814" s="473"/>
      <c r="N814" s="473"/>
      <c r="O814" s="473"/>
      <c r="P814" s="473"/>
      <c r="Q814" s="473"/>
      <c r="R814" s="473"/>
      <c r="S814" s="473"/>
      <c r="T814" s="473"/>
      <c r="U814" s="473"/>
      <c r="V814" s="473"/>
      <c r="W814" s="473"/>
      <c r="X814" s="474"/>
      <c r="Y814" s="475"/>
      <c r="Z814" s="476"/>
      <c r="AA814" s="476"/>
      <c r="AB814" s="477"/>
      <c r="AC814" s="469"/>
      <c r="AD814" s="470"/>
      <c r="AE814" s="470"/>
      <c r="AF814" s="470"/>
      <c r="AG814" s="471"/>
      <c r="AH814" s="472"/>
      <c r="AI814" s="473"/>
      <c r="AJ814" s="473"/>
      <c r="AK814" s="473"/>
      <c r="AL814" s="473"/>
      <c r="AM814" s="473"/>
      <c r="AN814" s="473"/>
      <c r="AO814" s="473"/>
      <c r="AP814" s="473"/>
      <c r="AQ814" s="473"/>
      <c r="AR814" s="473"/>
      <c r="AS814" s="473"/>
      <c r="AT814" s="474"/>
      <c r="AU814" s="475"/>
      <c r="AV814" s="476"/>
      <c r="AW814" s="476"/>
      <c r="AX814" s="478"/>
    </row>
    <row r="815" spans="1:50" ht="24.75" hidden="1" customHeight="1" x14ac:dyDescent="0.15">
      <c r="A815" s="85"/>
      <c r="B815" s="86"/>
      <c r="C815" s="86"/>
      <c r="D815" s="86"/>
      <c r="E815" s="86"/>
      <c r="F815" s="87"/>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477"/>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8"/>
    </row>
    <row r="816" spans="1:50" ht="24.75" hidden="1" customHeight="1" x14ac:dyDescent="0.15">
      <c r="A816" s="85"/>
      <c r="B816" s="86"/>
      <c r="C816" s="86"/>
      <c r="D816" s="86"/>
      <c r="E816" s="86"/>
      <c r="F816" s="87"/>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row>
    <row r="817" spans="1:50" ht="24.75" hidden="1" customHeight="1" x14ac:dyDescent="0.15">
      <c r="A817" s="85"/>
      <c r="B817" s="86"/>
      <c r="C817" s="86"/>
      <c r="D817" s="86"/>
      <c r="E817" s="86"/>
      <c r="F817" s="87"/>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row>
    <row r="818" spans="1:50" ht="24.75" customHeight="1" x14ac:dyDescent="0.15">
      <c r="A818" s="85"/>
      <c r="B818" s="86"/>
      <c r="C818" s="86"/>
      <c r="D818" s="86"/>
      <c r="E818" s="86"/>
      <c r="F818" s="87"/>
      <c r="G818" s="479" t="s">
        <v>63</v>
      </c>
      <c r="H818" s="480"/>
      <c r="I818" s="480"/>
      <c r="J818" s="480"/>
      <c r="K818" s="480"/>
      <c r="L818" s="481"/>
      <c r="M818" s="379"/>
      <c r="N818" s="379"/>
      <c r="O818" s="379"/>
      <c r="P818" s="379"/>
      <c r="Q818" s="379"/>
      <c r="R818" s="379"/>
      <c r="S818" s="379"/>
      <c r="T818" s="379"/>
      <c r="U818" s="379"/>
      <c r="V818" s="379"/>
      <c r="W818" s="379"/>
      <c r="X818" s="380"/>
      <c r="Y818" s="482">
        <f>SUM(Y808:AB817)</f>
        <v>1</v>
      </c>
      <c r="Z818" s="483"/>
      <c r="AA818" s="483"/>
      <c r="AB818" s="484"/>
      <c r="AC818" s="479" t="s">
        <v>63</v>
      </c>
      <c r="AD818" s="480"/>
      <c r="AE818" s="480"/>
      <c r="AF818" s="480"/>
      <c r="AG818" s="480"/>
      <c r="AH818" s="481"/>
      <c r="AI818" s="379"/>
      <c r="AJ818" s="379"/>
      <c r="AK818" s="379"/>
      <c r="AL818" s="379"/>
      <c r="AM818" s="379"/>
      <c r="AN818" s="379"/>
      <c r="AO818" s="379"/>
      <c r="AP818" s="379"/>
      <c r="AQ818" s="379"/>
      <c r="AR818" s="379"/>
      <c r="AS818" s="379"/>
      <c r="AT818" s="380"/>
      <c r="AU818" s="482">
        <f>SUM(AU808:AX817)</f>
        <v>2</v>
      </c>
      <c r="AV818" s="483"/>
      <c r="AW818" s="483"/>
      <c r="AX818" s="485"/>
    </row>
    <row r="819" spans="1:50" ht="24.75" hidden="1" customHeight="1" x14ac:dyDescent="0.15">
      <c r="A819" s="85"/>
      <c r="B819" s="86"/>
      <c r="C819" s="86"/>
      <c r="D819" s="86"/>
      <c r="E819" s="86"/>
      <c r="F819" s="87"/>
      <c r="G819" s="486" t="s">
        <v>331</v>
      </c>
      <c r="H819" s="487"/>
      <c r="I819" s="487"/>
      <c r="J819" s="487"/>
      <c r="K819" s="487"/>
      <c r="L819" s="487"/>
      <c r="M819" s="487"/>
      <c r="N819" s="487"/>
      <c r="O819" s="487"/>
      <c r="P819" s="487"/>
      <c r="Q819" s="487"/>
      <c r="R819" s="487"/>
      <c r="S819" s="487"/>
      <c r="T819" s="487"/>
      <c r="U819" s="487"/>
      <c r="V819" s="487"/>
      <c r="W819" s="487"/>
      <c r="X819" s="487"/>
      <c r="Y819" s="487"/>
      <c r="Z819" s="487"/>
      <c r="AA819" s="487"/>
      <c r="AB819" s="488"/>
      <c r="AC819" s="486" t="s">
        <v>265</v>
      </c>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9"/>
    </row>
    <row r="820" spans="1:50" ht="24.75" hidden="1" customHeight="1" x14ac:dyDescent="0.15">
      <c r="A820" s="85"/>
      <c r="B820" s="86"/>
      <c r="C820" s="86"/>
      <c r="D820" s="86"/>
      <c r="E820" s="86"/>
      <c r="F820" s="87"/>
      <c r="G820" s="490" t="s">
        <v>56</v>
      </c>
      <c r="H820" s="286"/>
      <c r="I820" s="286"/>
      <c r="J820" s="286"/>
      <c r="K820" s="286"/>
      <c r="L820" s="491" t="s">
        <v>58</v>
      </c>
      <c r="M820" s="286"/>
      <c r="N820" s="286"/>
      <c r="O820" s="286"/>
      <c r="P820" s="286"/>
      <c r="Q820" s="286"/>
      <c r="R820" s="286"/>
      <c r="S820" s="286"/>
      <c r="T820" s="286"/>
      <c r="U820" s="286"/>
      <c r="V820" s="286"/>
      <c r="W820" s="286"/>
      <c r="X820" s="492"/>
      <c r="Y820" s="493" t="s">
        <v>61</v>
      </c>
      <c r="Z820" s="494"/>
      <c r="AA820" s="494"/>
      <c r="AB820" s="495"/>
      <c r="AC820" s="490" t="s">
        <v>56</v>
      </c>
      <c r="AD820" s="286"/>
      <c r="AE820" s="286"/>
      <c r="AF820" s="286"/>
      <c r="AG820" s="286"/>
      <c r="AH820" s="491" t="s">
        <v>58</v>
      </c>
      <c r="AI820" s="286"/>
      <c r="AJ820" s="286"/>
      <c r="AK820" s="286"/>
      <c r="AL820" s="286"/>
      <c r="AM820" s="286"/>
      <c r="AN820" s="286"/>
      <c r="AO820" s="286"/>
      <c r="AP820" s="286"/>
      <c r="AQ820" s="286"/>
      <c r="AR820" s="286"/>
      <c r="AS820" s="286"/>
      <c r="AT820" s="492"/>
      <c r="AU820" s="493" t="s">
        <v>61</v>
      </c>
      <c r="AV820" s="494"/>
      <c r="AW820" s="494"/>
      <c r="AX820" s="496"/>
    </row>
    <row r="821" spans="1:50" s="1" customFormat="1" ht="24.75" hidden="1" customHeight="1" x14ac:dyDescent="0.15">
      <c r="A821" s="85"/>
      <c r="B821" s="86"/>
      <c r="C821" s="86"/>
      <c r="D821" s="86"/>
      <c r="E821" s="86"/>
      <c r="F821" s="87"/>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505"/>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6"/>
    </row>
    <row r="822" spans="1:50" ht="24.75" hidden="1" customHeight="1" x14ac:dyDescent="0.15">
      <c r="A822" s="85"/>
      <c r="B822" s="86"/>
      <c r="C822" s="86"/>
      <c r="D822" s="86"/>
      <c r="E822" s="86"/>
      <c r="F822" s="87"/>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row>
    <row r="823" spans="1:50" ht="24.75" hidden="1" customHeight="1" x14ac:dyDescent="0.15">
      <c r="A823" s="85"/>
      <c r="B823" s="86"/>
      <c r="C823" s="86"/>
      <c r="D823" s="86"/>
      <c r="E823" s="86"/>
      <c r="F823" s="87"/>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row>
    <row r="824" spans="1:50" ht="24.75" hidden="1" customHeight="1" x14ac:dyDescent="0.15">
      <c r="A824" s="85"/>
      <c r="B824" s="86"/>
      <c r="C824" s="86"/>
      <c r="D824" s="86"/>
      <c r="E824" s="86"/>
      <c r="F824" s="87"/>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row>
    <row r="825" spans="1:50" ht="24.75" hidden="1" customHeight="1" x14ac:dyDescent="0.15">
      <c r="A825" s="85"/>
      <c r="B825" s="86"/>
      <c r="C825" s="86"/>
      <c r="D825" s="86"/>
      <c r="E825" s="86"/>
      <c r="F825" s="87"/>
      <c r="G825" s="469"/>
      <c r="H825" s="470"/>
      <c r="I825" s="470"/>
      <c r="J825" s="470"/>
      <c r="K825" s="471"/>
      <c r="L825" s="472"/>
      <c r="M825" s="473"/>
      <c r="N825" s="473"/>
      <c r="O825" s="473"/>
      <c r="P825" s="473"/>
      <c r="Q825" s="473"/>
      <c r="R825" s="473"/>
      <c r="S825" s="473"/>
      <c r="T825" s="473"/>
      <c r="U825" s="473"/>
      <c r="V825" s="473"/>
      <c r="W825" s="473"/>
      <c r="X825" s="474"/>
      <c r="Y825" s="475"/>
      <c r="Z825" s="476"/>
      <c r="AA825" s="476"/>
      <c r="AB825" s="477"/>
      <c r="AC825" s="469"/>
      <c r="AD825" s="470"/>
      <c r="AE825" s="470"/>
      <c r="AF825" s="470"/>
      <c r="AG825" s="471"/>
      <c r="AH825" s="472"/>
      <c r="AI825" s="473"/>
      <c r="AJ825" s="473"/>
      <c r="AK825" s="473"/>
      <c r="AL825" s="473"/>
      <c r="AM825" s="473"/>
      <c r="AN825" s="473"/>
      <c r="AO825" s="473"/>
      <c r="AP825" s="473"/>
      <c r="AQ825" s="473"/>
      <c r="AR825" s="473"/>
      <c r="AS825" s="473"/>
      <c r="AT825" s="474"/>
      <c r="AU825" s="475"/>
      <c r="AV825" s="476"/>
      <c r="AW825" s="476"/>
      <c r="AX825" s="478"/>
    </row>
    <row r="826" spans="1:50" ht="24.75" hidden="1" customHeight="1" x14ac:dyDescent="0.15">
      <c r="A826" s="85"/>
      <c r="B826" s="86"/>
      <c r="C826" s="86"/>
      <c r="D826" s="86"/>
      <c r="E826" s="86"/>
      <c r="F826" s="87"/>
      <c r="G826" s="469"/>
      <c r="H826" s="470"/>
      <c r="I826" s="470"/>
      <c r="J826" s="470"/>
      <c r="K826" s="471"/>
      <c r="L826" s="472"/>
      <c r="M826" s="473"/>
      <c r="N826" s="473"/>
      <c r="O826" s="473"/>
      <c r="P826" s="473"/>
      <c r="Q826" s="473"/>
      <c r="R826" s="473"/>
      <c r="S826" s="473"/>
      <c r="T826" s="473"/>
      <c r="U826" s="473"/>
      <c r="V826" s="473"/>
      <c r="W826" s="473"/>
      <c r="X826" s="474"/>
      <c r="Y826" s="475"/>
      <c r="Z826" s="476"/>
      <c r="AA826" s="476"/>
      <c r="AB826" s="477"/>
      <c r="AC826" s="469"/>
      <c r="AD826" s="470"/>
      <c r="AE826" s="470"/>
      <c r="AF826" s="470"/>
      <c r="AG826" s="471"/>
      <c r="AH826" s="472"/>
      <c r="AI826" s="473"/>
      <c r="AJ826" s="473"/>
      <c r="AK826" s="473"/>
      <c r="AL826" s="473"/>
      <c r="AM826" s="473"/>
      <c r="AN826" s="473"/>
      <c r="AO826" s="473"/>
      <c r="AP826" s="473"/>
      <c r="AQ826" s="473"/>
      <c r="AR826" s="473"/>
      <c r="AS826" s="473"/>
      <c r="AT826" s="474"/>
      <c r="AU826" s="475"/>
      <c r="AV826" s="476"/>
      <c r="AW826" s="476"/>
      <c r="AX826" s="478"/>
    </row>
    <row r="827" spans="1:50" ht="24.75" hidden="1" customHeight="1" x14ac:dyDescent="0.15">
      <c r="A827" s="85"/>
      <c r="B827" s="86"/>
      <c r="C827" s="86"/>
      <c r="D827" s="86"/>
      <c r="E827" s="86"/>
      <c r="F827" s="87"/>
      <c r="G827" s="469"/>
      <c r="H827" s="470"/>
      <c r="I827" s="470"/>
      <c r="J827" s="470"/>
      <c r="K827" s="471"/>
      <c r="L827" s="472"/>
      <c r="M827" s="473"/>
      <c r="N827" s="473"/>
      <c r="O827" s="473"/>
      <c r="P827" s="473"/>
      <c r="Q827" s="473"/>
      <c r="R827" s="473"/>
      <c r="S827" s="473"/>
      <c r="T827" s="473"/>
      <c r="U827" s="473"/>
      <c r="V827" s="473"/>
      <c r="W827" s="473"/>
      <c r="X827" s="474"/>
      <c r="Y827" s="475"/>
      <c r="Z827" s="476"/>
      <c r="AA827" s="476"/>
      <c r="AB827" s="477"/>
      <c r="AC827" s="469"/>
      <c r="AD827" s="470"/>
      <c r="AE827" s="470"/>
      <c r="AF827" s="470"/>
      <c r="AG827" s="471"/>
      <c r="AH827" s="472"/>
      <c r="AI827" s="473"/>
      <c r="AJ827" s="473"/>
      <c r="AK827" s="473"/>
      <c r="AL827" s="473"/>
      <c r="AM827" s="473"/>
      <c r="AN827" s="473"/>
      <c r="AO827" s="473"/>
      <c r="AP827" s="473"/>
      <c r="AQ827" s="473"/>
      <c r="AR827" s="473"/>
      <c r="AS827" s="473"/>
      <c r="AT827" s="474"/>
      <c r="AU827" s="475"/>
      <c r="AV827" s="476"/>
      <c r="AW827" s="476"/>
      <c r="AX827" s="478"/>
    </row>
    <row r="828" spans="1:50" ht="24.75" hidden="1" customHeight="1" x14ac:dyDescent="0.15">
      <c r="A828" s="85"/>
      <c r="B828" s="86"/>
      <c r="C828" s="86"/>
      <c r="D828" s="86"/>
      <c r="E828" s="86"/>
      <c r="F828" s="87"/>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477"/>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8"/>
    </row>
    <row r="829" spans="1:50" ht="24.75" hidden="1" customHeight="1" x14ac:dyDescent="0.15">
      <c r="A829" s="85"/>
      <c r="B829" s="86"/>
      <c r="C829" s="86"/>
      <c r="D829" s="86"/>
      <c r="E829" s="86"/>
      <c r="F829" s="87"/>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row>
    <row r="830" spans="1:50" ht="24.75" hidden="1" customHeight="1" x14ac:dyDescent="0.15">
      <c r="A830" s="85"/>
      <c r="B830" s="86"/>
      <c r="C830" s="86"/>
      <c r="D830" s="86"/>
      <c r="E830" s="86"/>
      <c r="F830" s="87"/>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row>
    <row r="831" spans="1:50" ht="24.75" hidden="1" customHeight="1" x14ac:dyDescent="0.15">
      <c r="A831" s="85"/>
      <c r="B831" s="86"/>
      <c r="C831" s="86"/>
      <c r="D831" s="86"/>
      <c r="E831" s="86"/>
      <c r="F831" s="87"/>
      <c r="G831" s="479" t="s">
        <v>63</v>
      </c>
      <c r="H831" s="480"/>
      <c r="I831" s="480"/>
      <c r="J831" s="480"/>
      <c r="K831" s="480"/>
      <c r="L831" s="481"/>
      <c r="M831" s="379"/>
      <c r="N831" s="379"/>
      <c r="O831" s="379"/>
      <c r="P831" s="379"/>
      <c r="Q831" s="379"/>
      <c r="R831" s="379"/>
      <c r="S831" s="379"/>
      <c r="T831" s="379"/>
      <c r="U831" s="379"/>
      <c r="V831" s="379"/>
      <c r="W831" s="379"/>
      <c r="X831" s="380"/>
      <c r="Y831" s="482">
        <f>SUM(Y821:AB830)</f>
        <v>0</v>
      </c>
      <c r="Z831" s="483"/>
      <c r="AA831" s="483"/>
      <c r="AB831" s="484"/>
      <c r="AC831" s="479" t="s">
        <v>63</v>
      </c>
      <c r="AD831" s="480"/>
      <c r="AE831" s="480"/>
      <c r="AF831" s="480"/>
      <c r="AG831" s="480"/>
      <c r="AH831" s="481"/>
      <c r="AI831" s="379"/>
      <c r="AJ831" s="379"/>
      <c r="AK831" s="379"/>
      <c r="AL831" s="379"/>
      <c r="AM831" s="379"/>
      <c r="AN831" s="379"/>
      <c r="AO831" s="379"/>
      <c r="AP831" s="379"/>
      <c r="AQ831" s="379"/>
      <c r="AR831" s="379"/>
      <c r="AS831" s="379"/>
      <c r="AT831" s="380"/>
      <c r="AU831" s="482">
        <f>SUM(AU821:AX830)</f>
        <v>0</v>
      </c>
      <c r="AV831" s="483"/>
      <c r="AW831" s="483"/>
      <c r="AX831" s="485"/>
    </row>
    <row r="832" spans="1:50" ht="24.75" customHeight="1" x14ac:dyDescent="0.15">
      <c r="A832" s="464" t="s">
        <v>228</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467" t="s">
        <v>376</v>
      </c>
      <c r="AM832" s="468"/>
      <c r="AN832" s="468"/>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74</v>
      </c>
      <c r="D837" s="461"/>
      <c r="E837" s="461"/>
      <c r="F837" s="461"/>
      <c r="G837" s="461"/>
      <c r="H837" s="461"/>
      <c r="I837" s="461"/>
      <c r="J837" s="243" t="s">
        <v>77</v>
      </c>
      <c r="K837" s="462"/>
      <c r="L837" s="462"/>
      <c r="M837" s="462"/>
      <c r="N837" s="462"/>
      <c r="O837" s="462"/>
      <c r="P837" s="461" t="s">
        <v>18</v>
      </c>
      <c r="Q837" s="461"/>
      <c r="R837" s="461"/>
      <c r="S837" s="461"/>
      <c r="T837" s="461"/>
      <c r="U837" s="461"/>
      <c r="V837" s="461"/>
      <c r="W837" s="461"/>
      <c r="X837" s="461"/>
      <c r="Y837" s="455" t="s">
        <v>341</v>
      </c>
      <c r="Z837" s="455"/>
      <c r="AA837" s="455"/>
      <c r="AB837" s="455"/>
      <c r="AC837" s="243" t="s">
        <v>291</v>
      </c>
      <c r="AD837" s="243"/>
      <c r="AE837" s="243"/>
      <c r="AF837" s="243"/>
      <c r="AG837" s="243"/>
      <c r="AH837" s="455" t="s">
        <v>389</v>
      </c>
      <c r="AI837" s="461"/>
      <c r="AJ837" s="461"/>
      <c r="AK837" s="461"/>
      <c r="AL837" s="461" t="s">
        <v>17</v>
      </c>
      <c r="AM837" s="461"/>
      <c r="AN837" s="461"/>
      <c r="AO837" s="415"/>
      <c r="AP837" s="243" t="s">
        <v>345</v>
      </c>
      <c r="AQ837" s="243"/>
      <c r="AR837" s="243"/>
      <c r="AS837" s="243"/>
      <c r="AT837" s="243"/>
      <c r="AU837" s="243"/>
      <c r="AV837" s="243"/>
      <c r="AW837" s="243"/>
      <c r="AX837" s="243"/>
    </row>
    <row r="838" spans="1:50" ht="70.5" customHeight="1" x14ac:dyDescent="0.15">
      <c r="A838" s="417">
        <v>1</v>
      </c>
      <c r="B838" s="417">
        <v>1</v>
      </c>
      <c r="C838" s="457" t="s">
        <v>519</v>
      </c>
      <c r="D838" s="457"/>
      <c r="E838" s="457"/>
      <c r="F838" s="457"/>
      <c r="G838" s="457"/>
      <c r="H838" s="457"/>
      <c r="I838" s="457"/>
      <c r="J838" s="419">
        <v>7010405010909</v>
      </c>
      <c r="K838" s="419"/>
      <c r="L838" s="419"/>
      <c r="M838" s="419"/>
      <c r="N838" s="419"/>
      <c r="O838" s="419"/>
      <c r="P838" s="420" t="s">
        <v>520</v>
      </c>
      <c r="Q838" s="420"/>
      <c r="R838" s="420"/>
      <c r="S838" s="420"/>
      <c r="T838" s="420"/>
      <c r="U838" s="420"/>
      <c r="V838" s="420"/>
      <c r="W838" s="420"/>
      <c r="X838" s="420"/>
      <c r="Y838" s="421">
        <v>72</v>
      </c>
      <c r="Z838" s="422"/>
      <c r="AA838" s="422"/>
      <c r="AB838" s="423"/>
      <c r="AC838" s="458" t="s">
        <v>394</v>
      </c>
      <c r="AD838" s="459"/>
      <c r="AE838" s="459"/>
      <c r="AF838" s="459"/>
      <c r="AG838" s="459"/>
      <c r="AH838" s="460">
        <v>1</v>
      </c>
      <c r="AI838" s="460"/>
      <c r="AJ838" s="460"/>
      <c r="AK838" s="460"/>
      <c r="AL838" s="426">
        <v>100</v>
      </c>
      <c r="AM838" s="427"/>
      <c r="AN838" s="427"/>
      <c r="AO838" s="428"/>
      <c r="AP838" s="219" t="s">
        <v>411</v>
      </c>
      <c r="AQ838" s="219"/>
      <c r="AR838" s="219"/>
      <c r="AS838" s="219"/>
      <c r="AT838" s="219"/>
      <c r="AU838" s="219"/>
      <c r="AV838" s="219"/>
      <c r="AW838" s="219"/>
      <c r="AX838" s="219"/>
    </row>
    <row r="839" spans="1:50" ht="68.25" customHeight="1" x14ac:dyDescent="0.15">
      <c r="A839" s="417">
        <v>2</v>
      </c>
      <c r="B839" s="417">
        <v>1</v>
      </c>
      <c r="C839" s="457" t="s">
        <v>519</v>
      </c>
      <c r="D839" s="457"/>
      <c r="E839" s="457"/>
      <c r="F839" s="457"/>
      <c r="G839" s="457"/>
      <c r="H839" s="457"/>
      <c r="I839" s="457"/>
      <c r="J839" s="419">
        <v>7010405010909</v>
      </c>
      <c r="K839" s="419"/>
      <c r="L839" s="419"/>
      <c r="M839" s="419"/>
      <c r="N839" s="419"/>
      <c r="O839" s="419"/>
      <c r="P839" s="420" t="s">
        <v>219</v>
      </c>
      <c r="Q839" s="420"/>
      <c r="R839" s="420"/>
      <c r="S839" s="420"/>
      <c r="T839" s="420"/>
      <c r="U839" s="420"/>
      <c r="V839" s="420"/>
      <c r="W839" s="420"/>
      <c r="X839" s="420"/>
      <c r="Y839" s="421">
        <v>43</v>
      </c>
      <c r="Z839" s="422"/>
      <c r="AA839" s="422"/>
      <c r="AB839" s="423"/>
      <c r="AC839" s="458" t="s">
        <v>395</v>
      </c>
      <c r="AD839" s="458"/>
      <c r="AE839" s="458"/>
      <c r="AF839" s="458"/>
      <c r="AG839" s="458"/>
      <c r="AH839" s="460" t="s">
        <v>411</v>
      </c>
      <c r="AI839" s="460"/>
      <c r="AJ839" s="460"/>
      <c r="AK839" s="460"/>
      <c r="AL839" s="426" t="s">
        <v>411</v>
      </c>
      <c r="AM839" s="427"/>
      <c r="AN839" s="427"/>
      <c r="AO839" s="428"/>
      <c r="AP839" s="219" t="s">
        <v>411</v>
      </c>
      <c r="AQ839" s="219"/>
      <c r="AR839" s="219"/>
      <c r="AS839" s="219"/>
      <c r="AT839" s="219"/>
      <c r="AU839" s="219"/>
      <c r="AV839" s="219"/>
      <c r="AW839" s="219"/>
      <c r="AX839" s="219"/>
    </row>
    <row r="840" spans="1:50" ht="30" hidden="1" customHeight="1" x14ac:dyDescent="0.15">
      <c r="A840" s="417">
        <v>3</v>
      </c>
      <c r="B840" s="417">
        <v>1</v>
      </c>
      <c r="C840" s="457"/>
      <c r="D840" s="457"/>
      <c r="E840" s="457"/>
      <c r="F840" s="457"/>
      <c r="G840" s="457"/>
      <c r="H840" s="457"/>
      <c r="I840" s="457"/>
      <c r="J840" s="419"/>
      <c r="K840" s="419"/>
      <c r="L840" s="419"/>
      <c r="M840" s="419"/>
      <c r="N840" s="419"/>
      <c r="O840" s="419"/>
      <c r="P840" s="420"/>
      <c r="Q840" s="420"/>
      <c r="R840" s="420"/>
      <c r="S840" s="420"/>
      <c r="T840" s="420"/>
      <c r="U840" s="420"/>
      <c r="V840" s="420"/>
      <c r="W840" s="420"/>
      <c r="X840" s="420"/>
      <c r="Y840" s="421"/>
      <c r="Z840" s="422"/>
      <c r="AA840" s="422"/>
      <c r="AB840" s="423"/>
      <c r="AC840" s="458"/>
      <c r="AD840" s="458"/>
      <c r="AE840" s="458"/>
      <c r="AF840" s="458"/>
      <c r="AG840" s="458"/>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7"/>
      <c r="D841" s="457"/>
      <c r="E841" s="457"/>
      <c r="F841" s="457"/>
      <c r="G841" s="457"/>
      <c r="H841" s="457"/>
      <c r="I841" s="457"/>
      <c r="J841" s="419"/>
      <c r="K841" s="419"/>
      <c r="L841" s="419"/>
      <c r="M841" s="419"/>
      <c r="N841" s="419"/>
      <c r="O841" s="419"/>
      <c r="P841" s="420"/>
      <c r="Q841" s="420"/>
      <c r="R841" s="420"/>
      <c r="S841" s="420"/>
      <c r="T841" s="420"/>
      <c r="U841" s="420"/>
      <c r="V841" s="420"/>
      <c r="W841" s="420"/>
      <c r="X841" s="420"/>
      <c r="Y841" s="421"/>
      <c r="Z841" s="422"/>
      <c r="AA841" s="422"/>
      <c r="AB841" s="423"/>
      <c r="AC841" s="458"/>
      <c r="AD841" s="458"/>
      <c r="AE841" s="458"/>
      <c r="AF841" s="458"/>
      <c r="AG841" s="458"/>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7"/>
      <c r="D842" s="457"/>
      <c r="E842" s="457"/>
      <c r="F842" s="457"/>
      <c r="G842" s="457"/>
      <c r="H842" s="457"/>
      <c r="I842" s="457"/>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7"/>
      <c r="D843" s="457"/>
      <c r="E843" s="457"/>
      <c r="F843" s="457"/>
      <c r="G843" s="457"/>
      <c r="H843" s="457"/>
      <c r="I843" s="457"/>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7"/>
      <c r="D844" s="457"/>
      <c r="E844" s="457"/>
      <c r="F844" s="457"/>
      <c r="G844" s="457"/>
      <c r="H844" s="457"/>
      <c r="I844" s="457"/>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7"/>
      <c r="D845" s="457"/>
      <c r="E845" s="457"/>
      <c r="F845" s="457"/>
      <c r="G845" s="457"/>
      <c r="H845" s="457"/>
      <c r="I845" s="457"/>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7"/>
      <c r="D846" s="457"/>
      <c r="E846" s="457"/>
      <c r="F846" s="457"/>
      <c r="G846" s="457"/>
      <c r="H846" s="457"/>
      <c r="I846" s="457"/>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7"/>
      <c r="D847" s="457"/>
      <c r="E847" s="457"/>
      <c r="F847" s="457"/>
      <c r="G847" s="457"/>
      <c r="H847" s="457"/>
      <c r="I847" s="457"/>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7"/>
      <c r="D848" s="457"/>
      <c r="E848" s="457"/>
      <c r="F848" s="457"/>
      <c r="G848" s="457"/>
      <c r="H848" s="457"/>
      <c r="I848" s="457"/>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7"/>
      <c r="D849" s="457"/>
      <c r="E849" s="457"/>
      <c r="F849" s="457"/>
      <c r="G849" s="457"/>
      <c r="H849" s="457"/>
      <c r="I849" s="457"/>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7"/>
      <c r="D850" s="457"/>
      <c r="E850" s="457"/>
      <c r="F850" s="457"/>
      <c r="G850" s="457"/>
      <c r="H850" s="457"/>
      <c r="I850" s="457"/>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7"/>
      <c r="D851" s="457"/>
      <c r="E851" s="457"/>
      <c r="F851" s="457"/>
      <c r="G851" s="457"/>
      <c r="H851" s="457"/>
      <c r="I851" s="457"/>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7"/>
      <c r="D852" s="457"/>
      <c r="E852" s="457"/>
      <c r="F852" s="457"/>
      <c r="G852" s="457"/>
      <c r="H852" s="457"/>
      <c r="I852" s="457"/>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7"/>
      <c r="D853" s="457"/>
      <c r="E853" s="457"/>
      <c r="F853" s="457"/>
      <c r="G853" s="457"/>
      <c r="H853" s="457"/>
      <c r="I853" s="457"/>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7"/>
      <c r="D854" s="457"/>
      <c r="E854" s="457"/>
      <c r="F854" s="457"/>
      <c r="G854" s="457"/>
      <c r="H854" s="457"/>
      <c r="I854" s="457"/>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7"/>
      <c r="D855" s="457"/>
      <c r="E855" s="457"/>
      <c r="F855" s="457"/>
      <c r="G855" s="457"/>
      <c r="H855" s="457"/>
      <c r="I855" s="457"/>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7"/>
      <c r="D856" s="457"/>
      <c r="E856" s="457"/>
      <c r="F856" s="457"/>
      <c r="G856" s="457"/>
      <c r="H856" s="457"/>
      <c r="I856" s="457"/>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7"/>
      <c r="D857" s="457"/>
      <c r="E857" s="457"/>
      <c r="F857" s="457"/>
      <c r="G857" s="457"/>
      <c r="H857" s="457"/>
      <c r="I857" s="457"/>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7"/>
      <c r="D858" s="457"/>
      <c r="E858" s="457"/>
      <c r="F858" s="457"/>
      <c r="G858" s="457"/>
      <c r="H858" s="457"/>
      <c r="I858" s="457"/>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7"/>
      <c r="D859" s="457"/>
      <c r="E859" s="457"/>
      <c r="F859" s="457"/>
      <c r="G859" s="457"/>
      <c r="H859" s="457"/>
      <c r="I859" s="457"/>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7"/>
      <c r="D860" s="457"/>
      <c r="E860" s="457"/>
      <c r="F860" s="457"/>
      <c r="G860" s="457"/>
      <c r="H860" s="457"/>
      <c r="I860" s="457"/>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7"/>
      <c r="D861" s="457"/>
      <c r="E861" s="457"/>
      <c r="F861" s="457"/>
      <c r="G861" s="457"/>
      <c r="H861" s="457"/>
      <c r="I861" s="457"/>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7"/>
      <c r="D862" s="457"/>
      <c r="E862" s="457"/>
      <c r="F862" s="457"/>
      <c r="G862" s="457"/>
      <c r="H862" s="457"/>
      <c r="I862" s="457"/>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7"/>
      <c r="D863" s="457"/>
      <c r="E863" s="457"/>
      <c r="F863" s="457"/>
      <c r="G863" s="457"/>
      <c r="H863" s="457"/>
      <c r="I863" s="457"/>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7"/>
      <c r="D864" s="457"/>
      <c r="E864" s="457"/>
      <c r="F864" s="457"/>
      <c r="G864" s="457"/>
      <c r="H864" s="457"/>
      <c r="I864" s="457"/>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7"/>
      <c r="D865" s="457"/>
      <c r="E865" s="457"/>
      <c r="F865" s="457"/>
      <c r="G865" s="457"/>
      <c r="H865" s="457"/>
      <c r="I865" s="457"/>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7"/>
      <c r="D866" s="457"/>
      <c r="E866" s="457"/>
      <c r="F866" s="457"/>
      <c r="G866" s="457"/>
      <c r="H866" s="457"/>
      <c r="I866" s="457"/>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7"/>
      <c r="D867" s="457"/>
      <c r="E867" s="457"/>
      <c r="F867" s="457"/>
      <c r="G867" s="457"/>
      <c r="H867" s="457"/>
      <c r="I867" s="457"/>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74</v>
      </c>
      <c r="D870" s="461"/>
      <c r="E870" s="461"/>
      <c r="F870" s="461"/>
      <c r="G870" s="461"/>
      <c r="H870" s="461"/>
      <c r="I870" s="461"/>
      <c r="J870" s="243" t="s">
        <v>77</v>
      </c>
      <c r="K870" s="462"/>
      <c r="L870" s="462"/>
      <c r="M870" s="462"/>
      <c r="N870" s="462"/>
      <c r="O870" s="462"/>
      <c r="P870" s="461" t="s">
        <v>18</v>
      </c>
      <c r="Q870" s="461"/>
      <c r="R870" s="461"/>
      <c r="S870" s="461"/>
      <c r="T870" s="461"/>
      <c r="U870" s="461"/>
      <c r="V870" s="461"/>
      <c r="W870" s="461"/>
      <c r="X870" s="461"/>
      <c r="Y870" s="455" t="s">
        <v>341</v>
      </c>
      <c r="Z870" s="455"/>
      <c r="AA870" s="455"/>
      <c r="AB870" s="455"/>
      <c r="AC870" s="243" t="s">
        <v>291</v>
      </c>
      <c r="AD870" s="243"/>
      <c r="AE870" s="243"/>
      <c r="AF870" s="243"/>
      <c r="AG870" s="243"/>
      <c r="AH870" s="455" t="s">
        <v>389</v>
      </c>
      <c r="AI870" s="461"/>
      <c r="AJ870" s="461"/>
      <c r="AK870" s="461"/>
      <c r="AL870" s="461" t="s">
        <v>17</v>
      </c>
      <c r="AM870" s="461"/>
      <c r="AN870" s="461"/>
      <c r="AO870" s="415"/>
      <c r="AP870" s="243" t="s">
        <v>345</v>
      </c>
      <c r="AQ870" s="243"/>
      <c r="AR870" s="243"/>
      <c r="AS870" s="243"/>
      <c r="AT870" s="243"/>
      <c r="AU870" s="243"/>
      <c r="AV870" s="243"/>
      <c r="AW870" s="243"/>
      <c r="AX870" s="243"/>
    </row>
    <row r="871" spans="1:50" ht="30" customHeight="1" x14ac:dyDescent="0.15">
      <c r="A871" s="417">
        <v>1</v>
      </c>
      <c r="B871" s="417">
        <v>1</v>
      </c>
      <c r="C871" s="463" t="s">
        <v>109</v>
      </c>
      <c r="D871" s="457"/>
      <c r="E871" s="457"/>
      <c r="F871" s="457"/>
      <c r="G871" s="457"/>
      <c r="H871" s="457"/>
      <c r="I871" s="457"/>
      <c r="J871" s="419">
        <v>8011001038442</v>
      </c>
      <c r="K871" s="419"/>
      <c r="L871" s="419"/>
      <c r="M871" s="419"/>
      <c r="N871" s="419"/>
      <c r="O871" s="419"/>
      <c r="P871" s="420" t="s">
        <v>518</v>
      </c>
      <c r="Q871" s="420"/>
      <c r="R871" s="420"/>
      <c r="S871" s="420"/>
      <c r="T871" s="420"/>
      <c r="U871" s="420"/>
      <c r="V871" s="420"/>
      <c r="W871" s="420"/>
      <c r="X871" s="420"/>
      <c r="Y871" s="421">
        <v>5</v>
      </c>
      <c r="Z871" s="422"/>
      <c r="AA871" s="422"/>
      <c r="AB871" s="423"/>
      <c r="AC871" s="458" t="s">
        <v>21</v>
      </c>
      <c r="AD871" s="459"/>
      <c r="AE871" s="459"/>
      <c r="AF871" s="459"/>
      <c r="AG871" s="459"/>
      <c r="AH871" s="460">
        <v>1</v>
      </c>
      <c r="AI871" s="460"/>
      <c r="AJ871" s="460"/>
      <c r="AK871" s="460"/>
      <c r="AL871" s="426">
        <v>100</v>
      </c>
      <c r="AM871" s="427"/>
      <c r="AN871" s="427"/>
      <c r="AO871" s="428"/>
      <c r="AP871" s="219" t="s">
        <v>411</v>
      </c>
      <c r="AQ871" s="219"/>
      <c r="AR871" s="219"/>
      <c r="AS871" s="219"/>
      <c r="AT871" s="219"/>
      <c r="AU871" s="219"/>
      <c r="AV871" s="219"/>
      <c r="AW871" s="219"/>
      <c r="AX871" s="219"/>
    </row>
    <row r="872" spans="1:50" ht="30" hidden="1" customHeight="1" x14ac:dyDescent="0.15">
      <c r="A872" s="417">
        <v>2</v>
      </c>
      <c r="B872" s="417">
        <v>1</v>
      </c>
      <c r="C872" s="457"/>
      <c r="D872" s="457"/>
      <c r="E872" s="457"/>
      <c r="F872" s="457"/>
      <c r="G872" s="457"/>
      <c r="H872" s="457"/>
      <c r="I872" s="457"/>
      <c r="J872" s="419"/>
      <c r="K872" s="419"/>
      <c r="L872" s="419"/>
      <c r="M872" s="419"/>
      <c r="N872" s="419"/>
      <c r="O872" s="419"/>
      <c r="P872" s="420"/>
      <c r="Q872" s="420"/>
      <c r="R872" s="420"/>
      <c r="S872" s="420"/>
      <c r="T872" s="420"/>
      <c r="U872" s="420"/>
      <c r="V872" s="420"/>
      <c r="W872" s="420"/>
      <c r="X872" s="420"/>
      <c r="Y872" s="421"/>
      <c r="Z872" s="422"/>
      <c r="AA872" s="422"/>
      <c r="AB872" s="423"/>
      <c r="AC872" s="458"/>
      <c r="AD872" s="458"/>
      <c r="AE872" s="458"/>
      <c r="AF872" s="458"/>
      <c r="AG872" s="458"/>
      <c r="AH872" s="460"/>
      <c r="AI872" s="460"/>
      <c r="AJ872" s="460"/>
      <c r="AK872" s="460"/>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7"/>
      <c r="D873" s="457"/>
      <c r="E873" s="457"/>
      <c r="F873" s="457"/>
      <c r="G873" s="457"/>
      <c r="H873" s="457"/>
      <c r="I873" s="457"/>
      <c r="J873" s="419"/>
      <c r="K873" s="419"/>
      <c r="L873" s="419"/>
      <c r="M873" s="419"/>
      <c r="N873" s="419"/>
      <c r="O873" s="419"/>
      <c r="P873" s="420"/>
      <c r="Q873" s="420"/>
      <c r="R873" s="420"/>
      <c r="S873" s="420"/>
      <c r="T873" s="420"/>
      <c r="U873" s="420"/>
      <c r="V873" s="420"/>
      <c r="W873" s="420"/>
      <c r="X873" s="420"/>
      <c r="Y873" s="421"/>
      <c r="Z873" s="422"/>
      <c r="AA873" s="422"/>
      <c r="AB873" s="423"/>
      <c r="AC873" s="458"/>
      <c r="AD873" s="458"/>
      <c r="AE873" s="458"/>
      <c r="AF873" s="458"/>
      <c r="AG873" s="458"/>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7"/>
      <c r="D874" s="457"/>
      <c r="E874" s="457"/>
      <c r="F874" s="457"/>
      <c r="G874" s="457"/>
      <c r="H874" s="457"/>
      <c r="I874" s="457"/>
      <c r="J874" s="419"/>
      <c r="K874" s="419"/>
      <c r="L874" s="419"/>
      <c r="M874" s="419"/>
      <c r="N874" s="419"/>
      <c r="O874" s="419"/>
      <c r="P874" s="420"/>
      <c r="Q874" s="420"/>
      <c r="R874" s="420"/>
      <c r="S874" s="420"/>
      <c r="T874" s="420"/>
      <c r="U874" s="420"/>
      <c r="V874" s="420"/>
      <c r="W874" s="420"/>
      <c r="X874" s="420"/>
      <c r="Y874" s="421"/>
      <c r="Z874" s="422"/>
      <c r="AA874" s="422"/>
      <c r="AB874" s="423"/>
      <c r="AC874" s="458"/>
      <c r="AD874" s="458"/>
      <c r="AE874" s="458"/>
      <c r="AF874" s="458"/>
      <c r="AG874" s="458"/>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7"/>
      <c r="D875" s="457"/>
      <c r="E875" s="457"/>
      <c r="F875" s="457"/>
      <c r="G875" s="457"/>
      <c r="H875" s="457"/>
      <c r="I875" s="457"/>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7"/>
      <c r="D876" s="457"/>
      <c r="E876" s="457"/>
      <c r="F876" s="457"/>
      <c r="G876" s="457"/>
      <c r="H876" s="457"/>
      <c r="I876" s="457"/>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7"/>
      <c r="D877" s="457"/>
      <c r="E877" s="457"/>
      <c r="F877" s="457"/>
      <c r="G877" s="457"/>
      <c r="H877" s="457"/>
      <c r="I877" s="457"/>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7"/>
      <c r="D878" s="457"/>
      <c r="E878" s="457"/>
      <c r="F878" s="457"/>
      <c r="G878" s="457"/>
      <c r="H878" s="457"/>
      <c r="I878" s="457"/>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7"/>
      <c r="D879" s="457"/>
      <c r="E879" s="457"/>
      <c r="F879" s="457"/>
      <c r="G879" s="457"/>
      <c r="H879" s="457"/>
      <c r="I879" s="457"/>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7"/>
      <c r="D880" s="457"/>
      <c r="E880" s="457"/>
      <c r="F880" s="457"/>
      <c r="G880" s="457"/>
      <c r="H880" s="457"/>
      <c r="I880" s="457"/>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7"/>
      <c r="D881" s="457"/>
      <c r="E881" s="457"/>
      <c r="F881" s="457"/>
      <c r="G881" s="457"/>
      <c r="H881" s="457"/>
      <c r="I881" s="457"/>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7"/>
      <c r="D882" s="457"/>
      <c r="E882" s="457"/>
      <c r="F882" s="457"/>
      <c r="G882" s="457"/>
      <c r="H882" s="457"/>
      <c r="I882" s="457"/>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7"/>
      <c r="D883" s="457"/>
      <c r="E883" s="457"/>
      <c r="F883" s="457"/>
      <c r="G883" s="457"/>
      <c r="H883" s="457"/>
      <c r="I883" s="457"/>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7"/>
      <c r="D884" s="457"/>
      <c r="E884" s="457"/>
      <c r="F884" s="457"/>
      <c r="G884" s="457"/>
      <c r="H884" s="457"/>
      <c r="I884" s="457"/>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7"/>
      <c r="D885" s="457"/>
      <c r="E885" s="457"/>
      <c r="F885" s="457"/>
      <c r="G885" s="457"/>
      <c r="H885" s="457"/>
      <c r="I885" s="457"/>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7"/>
      <c r="D886" s="457"/>
      <c r="E886" s="457"/>
      <c r="F886" s="457"/>
      <c r="G886" s="457"/>
      <c r="H886" s="457"/>
      <c r="I886" s="457"/>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7"/>
      <c r="D887" s="457"/>
      <c r="E887" s="457"/>
      <c r="F887" s="457"/>
      <c r="G887" s="457"/>
      <c r="H887" s="457"/>
      <c r="I887" s="457"/>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7"/>
      <c r="D888" s="457"/>
      <c r="E888" s="457"/>
      <c r="F888" s="457"/>
      <c r="G888" s="457"/>
      <c r="H888" s="457"/>
      <c r="I888" s="457"/>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7"/>
      <c r="D889" s="457"/>
      <c r="E889" s="457"/>
      <c r="F889" s="457"/>
      <c r="G889" s="457"/>
      <c r="H889" s="457"/>
      <c r="I889" s="457"/>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7"/>
      <c r="D890" s="457"/>
      <c r="E890" s="457"/>
      <c r="F890" s="457"/>
      <c r="G890" s="457"/>
      <c r="H890" s="457"/>
      <c r="I890" s="457"/>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7"/>
      <c r="D891" s="457"/>
      <c r="E891" s="457"/>
      <c r="F891" s="457"/>
      <c r="G891" s="457"/>
      <c r="H891" s="457"/>
      <c r="I891" s="457"/>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7"/>
      <c r="D892" s="457"/>
      <c r="E892" s="457"/>
      <c r="F892" s="457"/>
      <c r="G892" s="457"/>
      <c r="H892" s="457"/>
      <c r="I892" s="457"/>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7"/>
      <c r="D893" s="457"/>
      <c r="E893" s="457"/>
      <c r="F893" s="457"/>
      <c r="G893" s="457"/>
      <c r="H893" s="457"/>
      <c r="I893" s="457"/>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7"/>
      <c r="D894" s="457"/>
      <c r="E894" s="457"/>
      <c r="F894" s="457"/>
      <c r="G894" s="457"/>
      <c r="H894" s="457"/>
      <c r="I894" s="457"/>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7"/>
      <c r="D895" s="457"/>
      <c r="E895" s="457"/>
      <c r="F895" s="457"/>
      <c r="G895" s="457"/>
      <c r="H895" s="457"/>
      <c r="I895" s="457"/>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7"/>
      <c r="D896" s="457"/>
      <c r="E896" s="457"/>
      <c r="F896" s="457"/>
      <c r="G896" s="457"/>
      <c r="H896" s="457"/>
      <c r="I896" s="457"/>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7"/>
      <c r="D897" s="457"/>
      <c r="E897" s="457"/>
      <c r="F897" s="457"/>
      <c r="G897" s="457"/>
      <c r="H897" s="457"/>
      <c r="I897" s="457"/>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7"/>
      <c r="D898" s="457"/>
      <c r="E898" s="457"/>
      <c r="F898" s="457"/>
      <c r="G898" s="457"/>
      <c r="H898" s="457"/>
      <c r="I898" s="457"/>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7"/>
      <c r="D899" s="457"/>
      <c r="E899" s="457"/>
      <c r="F899" s="457"/>
      <c r="G899" s="457"/>
      <c r="H899" s="457"/>
      <c r="I899" s="457"/>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7"/>
      <c r="D900" s="457"/>
      <c r="E900" s="457"/>
      <c r="F900" s="457"/>
      <c r="G900" s="457"/>
      <c r="H900" s="457"/>
      <c r="I900" s="457"/>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1"/>
      <c r="B903" s="461"/>
      <c r="C903" s="461" t="s">
        <v>74</v>
      </c>
      <c r="D903" s="461"/>
      <c r="E903" s="461"/>
      <c r="F903" s="461"/>
      <c r="G903" s="461"/>
      <c r="H903" s="461"/>
      <c r="I903" s="461"/>
      <c r="J903" s="243" t="s">
        <v>77</v>
      </c>
      <c r="K903" s="462"/>
      <c r="L903" s="462"/>
      <c r="M903" s="462"/>
      <c r="N903" s="462"/>
      <c r="O903" s="462"/>
      <c r="P903" s="461" t="s">
        <v>18</v>
      </c>
      <c r="Q903" s="461"/>
      <c r="R903" s="461"/>
      <c r="S903" s="461"/>
      <c r="T903" s="461"/>
      <c r="U903" s="461"/>
      <c r="V903" s="461"/>
      <c r="W903" s="461"/>
      <c r="X903" s="461"/>
      <c r="Y903" s="455" t="s">
        <v>341</v>
      </c>
      <c r="Z903" s="455"/>
      <c r="AA903" s="455"/>
      <c r="AB903" s="455"/>
      <c r="AC903" s="243" t="s">
        <v>291</v>
      </c>
      <c r="AD903" s="243"/>
      <c r="AE903" s="243"/>
      <c r="AF903" s="243"/>
      <c r="AG903" s="243"/>
      <c r="AH903" s="455" t="s">
        <v>389</v>
      </c>
      <c r="AI903" s="461"/>
      <c r="AJ903" s="461"/>
      <c r="AK903" s="461"/>
      <c r="AL903" s="461" t="s">
        <v>17</v>
      </c>
      <c r="AM903" s="461"/>
      <c r="AN903" s="461"/>
      <c r="AO903" s="415"/>
      <c r="AP903" s="243" t="s">
        <v>345</v>
      </c>
      <c r="AQ903" s="243"/>
      <c r="AR903" s="243"/>
      <c r="AS903" s="243"/>
      <c r="AT903" s="243"/>
      <c r="AU903" s="243"/>
      <c r="AV903" s="243"/>
      <c r="AW903" s="243"/>
      <c r="AX903" s="243"/>
    </row>
    <row r="904" spans="1:50" ht="61.5" customHeight="1" x14ac:dyDescent="0.15">
      <c r="A904" s="417">
        <v>1</v>
      </c>
      <c r="B904" s="417">
        <v>1</v>
      </c>
      <c r="C904" s="457" t="s">
        <v>523</v>
      </c>
      <c r="D904" s="457"/>
      <c r="E904" s="457"/>
      <c r="F904" s="457"/>
      <c r="G904" s="457"/>
      <c r="H904" s="457"/>
      <c r="I904" s="457"/>
      <c r="J904" s="419" t="s">
        <v>411</v>
      </c>
      <c r="K904" s="419"/>
      <c r="L904" s="419"/>
      <c r="M904" s="419"/>
      <c r="N904" s="419"/>
      <c r="O904" s="419"/>
      <c r="P904" s="420" t="s">
        <v>524</v>
      </c>
      <c r="Q904" s="420"/>
      <c r="R904" s="420"/>
      <c r="S904" s="420"/>
      <c r="T904" s="420"/>
      <c r="U904" s="420"/>
      <c r="V904" s="420"/>
      <c r="W904" s="420"/>
      <c r="X904" s="420"/>
      <c r="Y904" s="421">
        <v>23</v>
      </c>
      <c r="Z904" s="422"/>
      <c r="AA904" s="422"/>
      <c r="AB904" s="423"/>
      <c r="AC904" s="458" t="s">
        <v>395</v>
      </c>
      <c r="AD904" s="459"/>
      <c r="AE904" s="459"/>
      <c r="AF904" s="459"/>
      <c r="AG904" s="459"/>
      <c r="AH904" s="460" t="s">
        <v>411</v>
      </c>
      <c r="AI904" s="460"/>
      <c r="AJ904" s="460"/>
      <c r="AK904" s="460"/>
      <c r="AL904" s="426" t="s">
        <v>411</v>
      </c>
      <c r="AM904" s="427"/>
      <c r="AN904" s="427"/>
      <c r="AO904" s="428"/>
      <c r="AP904" s="219" t="s">
        <v>411</v>
      </c>
      <c r="AQ904" s="219"/>
      <c r="AR904" s="219"/>
      <c r="AS904" s="219"/>
      <c r="AT904" s="219"/>
      <c r="AU904" s="219"/>
      <c r="AV904" s="219"/>
      <c r="AW904" s="219"/>
      <c r="AX904" s="219"/>
    </row>
    <row r="905" spans="1:50" ht="30" hidden="1" customHeight="1" x14ac:dyDescent="0.15">
      <c r="A905" s="417">
        <v>2</v>
      </c>
      <c r="B905" s="417">
        <v>1</v>
      </c>
      <c r="C905" s="457"/>
      <c r="D905" s="457"/>
      <c r="E905" s="457"/>
      <c r="F905" s="457"/>
      <c r="G905" s="457"/>
      <c r="H905" s="457"/>
      <c r="I905" s="457"/>
      <c r="J905" s="419"/>
      <c r="K905" s="419"/>
      <c r="L905" s="419"/>
      <c r="M905" s="419"/>
      <c r="N905" s="419"/>
      <c r="O905" s="419"/>
      <c r="P905" s="420"/>
      <c r="Q905" s="420"/>
      <c r="R905" s="420"/>
      <c r="S905" s="420"/>
      <c r="T905" s="420"/>
      <c r="U905" s="420"/>
      <c r="V905" s="420"/>
      <c r="W905" s="420"/>
      <c r="X905" s="420"/>
      <c r="Y905" s="421"/>
      <c r="Z905" s="422"/>
      <c r="AA905" s="422"/>
      <c r="AB905" s="423"/>
      <c r="AC905" s="458"/>
      <c r="AD905" s="458"/>
      <c r="AE905" s="458"/>
      <c r="AF905" s="458"/>
      <c r="AG905" s="458"/>
      <c r="AH905" s="460"/>
      <c r="AI905" s="460"/>
      <c r="AJ905" s="460"/>
      <c r="AK905" s="460"/>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7"/>
      <c r="D906" s="457"/>
      <c r="E906" s="457"/>
      <c r="F906" s="457"/>
      <c r="G906" s="457"/>
      <c r="H906" s="457"/>
      <c r="I906" s="457"/>
      <c r="J906" s="419"/>
      <c r="K906" s="419"/>
      <c r="L906" s="419"/>
      <c r="M906" s="419"/>
      <c r="N906" s="419"/>
      <c r="O906" s="419"/>
      <c r="P906" s="420"/>
      <c r="Q906" s="420"/>
      <c r="R906" s="420"/>
      <c r="S906" s="420"/>
      <c r="T906" s="420"/>
      <c r="U906" s="420"/>
      <c r="V906" s="420"/>
      <c r="W906" s="420"/>
      <c r="X906" s="420"/>
      <c r="Y906" s="421"/>
      <c r="Z906" s="422"/>
      <c r="AA906" s="422"/>
      <c r="AB906" s="423"/>
      <c r="AC906" s="458"/>
      <c r="AD906" s="458"/>
      <c r="AE906" s="458"/>
      <c r="AF906" s="458"/>
      <c r="AG906" s="458"/>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7"/>
      <c r="D907" s="457"/>
      <c r="E907" s="457"/>
      <c r="F907" s="457"/>
      <c r="G907" s="457"/>
      <c r="H907" s="457"/>
      <c r="I907" s="457"/>
      <c r="J907" s="419"/>
      <c r="K907" s="419"/>
      <c r="L907" s="419"/>
      <c r="M907" s="419"/>
      <c r="N907" s="419"/>
      <c r="O907" s="419"/>
      <c r="P907" s="420"/>
      <c r="Q907" s="420"/>
      <c r="R907" s="420"/>
      <c r="S907" s="420"/>
      <c r="T907" s="420"/>
      <c r="U907" s="420"/>
      <c r="V907" s="420"/>
      <c r="W907" s="420"/>
      <c r="X907" s="420"/>
      <c r="Y907" s="421"/>
      <c r="Z907" s="422"/>
      <c r="AA907" s="422"/>
      <c r="AB907" s="423"/>
      <c r="AC907" s="458"/>
      <c r="AD907" s="458"/>
      <c r="AE907" s="458"/>
      <c r="AF907" s="458"/>
      <c r="AG907" s="458"/>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7"/>
      <c r="D908" s="457"/>
      <c r="E908" s="457"/>
      <c r="F908" s="457"/>
      <c r="G908" s="457"/>
      <c r="H908" s="457"/>
      <c r="I908" s="457"/>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7"/>
      <c r="D909" s="457"/>
      <c r="E909" s="457"/>
      <c r="F909" s="457"/>
      <c r="G909" s="457"/>
      <c r="H909" s="457"/>
      <c r="I909" s="457"/>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7"/>
      <c r="D910" s="457"/>
      <c r="E910" s="457"/>
      <c r="F910" s="457"/>
      <c r="G910" s="457"/>
      <c r="H910" s="457"/>
      <c r="I910" s="457"/>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7"/>
      <c r="D911" s="457"/>
      <c r="E911" s="457"/>
      <c r="F911" s="457"/>
      <c r="G911" s="457"/>
      <c r="H911" s="457"/>
      <c r="I911" s="457"/>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7"/>
      <c r="D912" s="457"/>
      <c r="E912" s="457"/>
      <c r="F912" s="457"/>
      <c r="G912" s="457"/>
      <c r="H912" s="457"/>
      <c r="I912" s="457"/>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7"/>
      <c r="D913" s="457"/>
      <c r="E913" s="457"/>
      <c r="F913" s="457"/>
      <c r="G913" s="457"/>
      <c r="H913" s="457"/>
      <c r="I913" s="457"/>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7"/>
      <c r="D914" s="457"/>
      <c r="E914" s="457"/>
      <c r="F914" s="457"/>
      <c r="G914" s="457"/>
      <c r="H914" s="457"/>
      <c r="I914" s="457"/>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7"/>
      <c r="D915" s="457"/>
      <c r="E915" s="457"/>
      <c r="F915" s="457"/>
      <c r="G915" s="457"/>
      <c r="H915" s="457"/>
      <c r="I915" s="457"/>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7"/>
      <c r="D916" s="457"/>
      <c r="E916" s="457"/>
      <c r="F916" s="457"/>
      <c r="G916" s="457"/>
      <c r="H916" s="457"/>
      <c r="I916" s="457"/>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7"/>
      <c r="D917" s="457"/>
      <c r="E917" s="457"/>
      <c r="F917" s="457"/>
      <c r="G917" s="457"/>
      <c r="H917" s="457"/>
      <c r="I917" s="457"/>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7"/>
      <c r="D918" s="457"/>
      <c r="E918" s="457"/>
      <c r="F918" s="457"/>
      <c r="G918" s="457"/>
      <c r="H918" s="457"/>
      <c r="I918" s="457"/>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7"/>
      <c r="D919" s="457"/>
      <c r="E919" s="457"/>
      <c r="F919" s="457"/>
      <c r="G919" s="457"/>
      <c r="H919" s="457"/>
      <c r="I919" s="457"/>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7"/>
      <c r="D920" s="457"/>
      <c r="E920" s="457"/>
      <c r="F920" s="457"/>
      <c r="G920" s="457"/>
      <c r="H920" s="457"/>
      <c r="I920" s="457"/>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7"/>
      <c r="D921" s="457"/>
      <c r="E921" s="457"/>
      <c r="F921" s="457"/>
      <c r="G921" s="457"/>
      <c r="H921" s="457"/>
      <c r="I921" s="457"/>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7"/>
      <c r="D922" s="457"/>
      <c r="E922" s="457"/>
      <c r="F922" s="457"/>
      <c r="G922" s="457"/>
      <c r="H922" s="457"/>
      <c r="I922" s="457"/>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7"/>
      <c r="D923" s="457"/>
      <c r="E923" s="457"/>
      <c r="F923" s="457"/>
      <c r="G923" s="457"/>
      <c r="H923" s="457"/>
      <c r="I923" s="457"/>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7"/>
      <c r="D924" s="457"/>
      <c r="E924" s="457"/>
      <c r="F924" s="457"/>
      <c r="G924" s="457"/>
      <c r="H924" s="457"/>
      <c r="I924" s="457"/>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7"/>
      <c r="D925" s="457"/>
      <c r="E925" s="457"/>
      <c r="F925" s="457"/>
      <c r="G925" s="457"/>
      <c r="H925" s="457"/>
      <c r="I925" s="457"/>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7"/>
      <c r="D926" s="457"/>
      <c r="E926" s="457"/>
      <c r="F926" s="457"/>
      <c r="G926" s="457"/>
      <c r="H926" s="457"/>
      <c r="I926" s="457"/>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7"/>
      <c r="D927" s="457"/>
      <c r="E927" s="457"/>
      <c r="F927" s="457"/>
      <c r="G927" s="457"/>
      <c r="H927" s="457"/>
      <c r="I927" s="457"/>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7"/>
      <c r="D928" s="457"/>
      <c r="E928" s="457"/>
      <c r="F928" s="457"/>
      <c r="G928" s="457"/>
      <c r="H928" s="457"/>
      <c r="I928" s="457"/>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7"/>
      <c r="D929" s="457"/>
      <c r="E929" s="457"/>
      <c r="F929" s="457"/>
      <c r="G929" s="457"/>
      <c r="H929" s="457"/>
      <c r="I929" s="457"/>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7"/>
      <c r="D930" s="457"/>
      <c r="E930" s="457"/>
      <c r="F930" s="457"/>
      <c r="G930" s="457"/>
      <c r="H930" s="457"/>
      <c r="I930" s="457"/>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7"/>
      <c r="D931" s="457"/>
      <c r="E931" s="457"/>
      <c r="F931" s="457"/>
      <c r="G931" s="457"/>
      <c r="H931" s="457"/>
      <c r="I931" s="457"/>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7"/>
      <c r="D932" s="457"/>
      <c r="E932" s="457"/>
      <c r="F932" s="457"/>
      <c r="G932" s="457"/>
      <c r="H932" s="457"/>
      <c r="I932" s="457"/>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7"/>
      <c r="D933" s="457"/>
      <c r="E933" s="457"/>
      <c r="F933" s="457"/>
      <c r="G933" s="457"/>
      <c r="H933" s="457"/>
      <c r="I933" s="457"/>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1"/>
      <c r="B936" s="461"/>
      <c r="C936" s="461" t="s">
        <v>74</v>
      </c>
      <c r="D936" s="461"/>
      <c r="E936" s="461"/>
      <c r="F936" s="461"/>
      <c r="G936" s="461"/>
      <c r="H936" s="461"/>
      <c r="I936" s="461"/>
      <c r="J936" s="243" t="s">
        <v>77</v>
      </c>
      <c r="K936" s="462"/>
      <c r="L936" s="462"/>
      <c r="M936" s="462"/>
      <c r="N936" s="462"/>
      <c r="O936" s="462"/>
      <c r="P936" s="461" t="s">
        <v>18</v>
      </c>
      <c r="Q936" s="461"/>
      <c r="R936" s="461"/>
      <c r="S936" s="461"/>
      <c r="T936" s="461"/>
      <c r="U936" s="461"/>
      <c r="V936" s="461"/>
      <c r="W936" s="461"/>
      <c r="X936" s="461"/>
      <c r="Y936" s="455" t="s">
        <v>341</v>
      </c>
      <c r="Z936" s="455"/>
      <c r="AA936" s="455"/>
      <c r="AB936" s="455"/>
      <c r="AC936" s="243" t="s">
        <v>291</v>
      </c>
      <c r="AD936" s="243"/>
      <c r="AE936" s="243"/>
      <c r="AF936" s="243"/>
      <c r="AG936" s="243"/>
      <c r="AH936" s="455" t="s">
        <v>389</v>
      </c>
      <c r="AI936" s="461"/>
      <c r="AJ936" s="461"/>
      <c r="AK936" s="461"/>
      <c r="AL936" s="461" t="s">
        <v>17</v>
      </c>
      <c r="AM936" s="461"/>
      <c r="AN936" s="461"/>
      <c r="AO936" s="415"/>
      <c r="AP936" s="243" t="s">
        <v>345</v>
      </c>
      <c r="AQ936" s="243"/>
      <c r="AR936" s="243"/>
      <c r="AS936" s="243"/>
      <c r="AT936" s="243"/>
      <c r="AU936" s="243"/>
      <c r="AV936" s="243"/>
      <c r="AW936" s="243"/>
      <c r="AX936" s="243"/>
    </row>
    <row r="937" spans="1:50" ht="55.5" customHeight="1" x14ac:dyDescent="0.15">
      <c r="A937" s="417">
        <v>1</v>
      </c>
      <c r="B937" s="417">
        <v>1</v>
      </c>
      <c r="C937" s="457" t="s">
        <v>527</v>
      </c>
      <c r="D937" s="457"/>
      <c r="E937" s="457"/>
      <c r="F937" s="457"/>
      <c r="G937" s="457"/>
      <c r="H937" s="457"/>
      <c r="I937" s="457"/>
      <c r="J937" s="419">
        <v>8010405001816</v>
      </c>
      <c r="K937" s="419"/>
      <c r="L937" s="419"/>
      <c r="M937" s="419"/>
      <c r="N937" s="419"/>
      <c r="O937" s="419"/>
      <c r="P937" s="420" t="s">
        <v>521</v>
      </c>
      <c r="Q937" s="420"/>
      <c r="R937" s="420"/>
      <c r="S937" s="420"/>
      <c r="T937" s="420"/>
      <c r="U937" s="420"/>
      <c r="V937" s="420"/>
      <c r="W937" s="420"/>
      <c r="X937" s="420"/>
      <c r="Y937" s="421">
        <v>1</v>
      </c>
      <c r="Z937" s="422"/>
      <c r="AA937" s="422"/>
      <c r="AB937" s="423"/>
      <c r="AC937" s="458" t="s">
        <v>238</v>
      </c>
      <c r="AD937" s="459"/>
      <c r="AE937" s="459"/>
      <c r="AF937" s="459"/>
      <c r="AG937" s="459"/>
      <c r="AH937" s="460" t="s">
        <v>411</v>
      </c>
      <c r="AI937" s="460"/>
      <c r="AJ937" s="460"/>
      <c r="AK937" s="460"/>
      <c r="AL937" s="426" t="s">
        <v>411</v>
      </c>
      <c r="AM937" s="427"/>
      <c r="AN937" s="427"/>
      <c r="AO937" s="428"/>
      <c r="AP937" s="219" t="s">
        <v>411</v>
      </c>
      <c r="AQ937" s="219"/>
      <c r="AR937" s="219"/>
      <c r="AS937" s="219"/>
      <c r="AT937" s="219"/>
      <c r="AU937" s="219"/>
      <c r="AV937" s="219"/>
      <c r="AW937" s="219"/>
      <c r="AX937" s="219"/>
    </row>
    <row r="938" spans="1:50" ht="30" hidden="1" customHeight="1" x14ac:dyDescent="0.15">
      <c r="A938" s="417">
        <v>2</v>
      </c>
      <c r="B938" s="417">
        <v>1</v>
      </c>
      <c r="C938" s="457"/>
      <c r="D938" s="457"/>
      <c r="E938" s="457"/>
      <c r="F938" s="457"/>
      <c r="G938" s="457"/>
      <c r="H938" s="457"/>
      <c r="I938" s="457"/>
      <c r="J938" s="419"/>
      <c r="K938" s="419"/>
      <c r="L938" s="419"/>
      <c r="M938" s="419"/>
      <c r="N938" s="419"/>
      <c r="O938" s="419"/>
      <c r="P938" s="420"/>
      <c r="Q938" s="420"/>
      <c r="R938" s="420"/>
      <c r="S938" s="420"/>
      <c r="T938" s="420"/>
      <c r="U938" s="420"/>
      <c r="V938" s="420"/>
      <c r="W938" s="420"/>
      <c r="X938" s="420"/>
      <c r="Y938" s="421"/>
      <c r="Z938" s="422"/>
      <c r="AA938" s="422"/>
      <c r="AB938" s="423"/>
      <c r="AC938" s="458"/>
      <c r="AD938" s="458"/>
      <c r="AE938" s="458"/>
      <c r="AF938" s="458"/>
      <c r="AG938" s="458"/>
      <c r="AH938" s="460"/>
      <c r="AI938" s="460"/>
      <c r="AJ938" s="460"/>
      <c r="AK938" s="460"/>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7"/>
      <c r="D939" s="457"/>
      <c r="E939" s="457"/>
      <c r="F939" s="457"/>
      <c r="G939" s="457"/>
      <c r="H939" s="457"/>
      <c r="I939" s="457"/>
      <c r="J939" s="419"/>
      <c r="K939" s="419"/>
      <c r="L939" s="419"/>
      <c r="M939" s="419"/>
      <c r="N939" s="419"/>
      <c r="O939" s="419"/>
      <c r="P939" s="420"/>
      <c r="Q939" s="420"/>
      <c r="R939" s="420"/>
      <c r="S939" s="420"/>
      <c r="T939" s="420"/>
      <c r="U939" s="420"/>
      <c r="V939" s="420"/>
      <c r="W939" s="420"/>
      <c r="X939" s="420"/>
      <c r="Y939" s="421"/>
      <c r="Z939" s="422"/>
      <c r="AA939" s="422"/>
      <c r="AB939" s="423"/>
      <c r="AC939" s="458"/>
      <c r="AD939" s="458"/>
      <c r="AE939" s="458"/>
      <c r="AF939" s="458"/>
      <c r="AG939" s="458"/>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7"/>
      <c r="D940" s="457"/>
      <c r="E940" s="457"/>
      <c r="F940" s="457"/>
      <c r="G940" s="457"/>
      <c r="H940" s="457"/>
      <c r="I940" s="457"/>
      <c r="J940" s="419"/>
      <c r="K940" s="419"/>
      <c r="L940" s="419"/>
      <c r="M940" s="419"/>
      <c r="N940" s="419"/>
      <c r="O940" s="419"/>
      <c r="P940" s="420"/>
      <c r="Q940" s="420"/>
      <c r="R940" s="420"/>
      <c r="S940" s="420"/>
      <c r="T940" s="420"/>
      <c r="U940" s="420"/>
      <c r="V940" s="420"/>
      <c r="W940" s="420"/>
      <c r="X940" s="420"/>
      <c r="Y940" s="421"/>
      <c r="Z940" s="422"/>
      <c r="AA940" s="422"/>
      <c r="AB940" s="423"/>
      <c r="AC940" s="458"/>
      <c r="AD940" s="458"/>
      <c r="AE940" s="458"/>
      <c r="AF940" s="458"/>
      <c r="AG940" s="458"/>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7"/>
      <c r="D941" s="457"/>
      <c r="E941" s="457"/>
      <c r="F941" s="457"/>
      <c r="G941" s="457"/>
      <c r="H941" s="457"/>
      <c r="I941" s="457"/>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7"/>
      <c r="D942" s="457"/>
      <c r="E942" s="457"/>
      <c r="F942" s="457"/>
      <c r="G942" s="457"/>
      <c r="H942" s="457"/>
      <c r="I942" s="457"/>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7"/>
      <c r="D943" s="457"/>
      <c r="E943" s="457"/>
      <c r="F943" s="457"/>
      <c r="G943" s="457"/>
      <c r="H943" s="457"/>
      <c r="I943" s="457"/>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7"/>
      <c r="D944" s="457"/>
      <c r="E944" s="457"/>
      <c r="F944" s="457"/>
      <c r="G944" s="457"/>
      <c r="H944" s="457"/>
      <c r="I944" s="457"/>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7"/>
      <c r="D945" s="457"/>
      <c r="E945" s="457"/>
      <c r="F945" s="457"/>
      <c r="G945" s="457"/>
      <c r="H945" s="457"/>
      <c r="I945" s="457"/>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7"/>
      <c r="D946" s="457"/>
      <c r="E946" s="457"/>
      <c r="F946" s="457"/>
      <c r="G946" s="457"/>
      <c r="H946" s="457"/>
      <c r="I946" s="457"/>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7"/>
      <c r="D947" s="457"/>
      <c r="E947" s="457"/>
      <c r="F947" s="457"/>
      <c r="G947" s="457"/>
      <c r="H947" s="457"/>
      <c r="I947" s="457"/>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7"/>
      <c r="D948" s="457"/>
      <c r="E948" s="457"/>
      <c r="F948" s="457"/>
      <c r="G948" s="457"/>
      <c r="H948" s="457"/>
      <c r="I948" s="457"/>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7"/>
      <c r="D949" s="457"/>
      <c r="E949" s="457"/>
      <c r="F949" s="457"/>
      <c r="G949" s="457"/>
      <c r="H949" s="457"/>
      <c r="I949" s="457"/>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7"/>
      <c r="D950" s="457"/>
      <c r="E950" s="457"/>
      <c r="F950" s="457"/>
      <c r="G950" s="457"/>
      <c r="H950" s="457"/>
      <c r="I950" s="457"/>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7"/>
      <c r="D951" s="457"/>
      <c r="E951" s="457"/>
      <c r="F951" s="457"/>
      <c r="G951" s="457"/>
      <c r="H951" s="457"/>
      <c r="I951" s="457"/>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7"/>
      <c r="D952" s="457"/>
      <c r="E952" s="457"/>
      <c r="F952" s="457"/>
      <c r="G952" s="457"/>
      <c r="H952" s="457"/>
      <c r="I952" s="457"/>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7"/>
      <c r="D953" s="457"/>
      <c r="E953" s="457"/>
      <c r="F953" s="457"/>
      <c r="G953" s="457"/>
      <c r="H953" s="457"/>
      <c r="I953" s="457"/>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7"/>
      <c r="D954" s="457"/>
      <c r="E954" s="457"/>
      <c r="F954" s="457"/>
      <c r="G954" s="457"/>
      <c r="H954" s="457"/>
      <c r="I954" s="457"/>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7"/>
      <c r="D955" s="457"/>
      <c r="E955" s="457"/>
      <c r="F955" s="457"/>
      <c r="G955" s="457"/>
      <c r="H955" s="457"/>
      <c r="I955" s="457"/>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7"/>
      <c r="D956" s="457"/>
      <c r="E956" s="457"/>
      <c r="F956" s="457"/>
      <c r="G956" s="457"/>
      <c r="H956" s="457"/>
      <c r="I956" s="457"/>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7"/>
      <c r="D957" s="457"/>
      <c r="E957" s="457"/>
      <c r="F957" s="457"/>
      <c r="G957" s="457"/>
      <c r="H957" s="457"/>
      <c r="I957" s="457"/>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7"/>
      <c r="D958" s="457"/>
      <c r="E958" s="457"/>
      <c r="F958" s="457"/>
      <c r="G958" s="457"/>
      <c r="H958" s="457"/>
      <c r="I958" s="457"/>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7"/>
      <c r="D959" s="457"/>
      <c r="E959" s="457"/>
      <c r="F959" s="457"/>
      <c r="G959" s="457"/>
      <c r="H959" s="457"/>
      <c r="I959" s="457"/>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7"/>
      <c r="D960" s="457"/>
      <c r="E960" s="457"/>
      <c r="F960" s="457"/>
      <c r="G960" s="457"/>
      <c r="H960" s="457"/>
      <c r="I960" s="457"/>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7"/>
      <c r="D961" s="457"/>
      <c r="E961" s="457"/>
      <c r="F961" s="457"/>
      <c r="G961" s="457"/>
      <c r="H961" s="457"/>
      <c r="I961" s="457"/>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7"/>
      <c r="D962" s="457"/>
      <c r="E962" s="457"/>
      <c r="F962" s="457"/>
      <c r="G962" s="457"/>
      <c r="H962" s="457"/>
      <c r="I962" s="457"/>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7"/>
      <c r="D963" s="457"/>
      <c r="E963" s="457"/>
      <c r="F963" s="457"/>
      <c r="G963" s="457"/>
      <c r="H963" s="457"/>
      <c r="I963" s="457"/>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7"/>
      <c r="D964" s="457"/>
      <c r="E964" s="457"/>
      <c r="F964" s="457"/>
      <c r="G964" s="457"/>
      <c r="H964" s="457"/>
      <c r="I964" s="457"/>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7"/>
      <c r="D965" s="457"/>
      <c r="E965" s="457"/>
      <c r="F965" s="457"/>
      <c r="G965" s="457"/>
      <c r="H965" s="457"/>
      <c r="I965" s="457"/>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7"/>
      <c r="D966" s="457"/>
      <c r="E966" s="457"/>
      <c r="F966" s="457"/>
      <c r="G966" s="457"/>
      <c r="H966" s="457"/>
      <c r="I966" s="457"/>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1"/>
      <c r="B969" s="461"/>
      <c r="C969" s="461" t="s">
        <v>74</v>
      </c>
      <c r="D969" s="461"/>
      <c r="E969" s="461"/>
      <c r="F969" s="461"/>
      <c r="G969" s="461"/>
      <c r="H969" s="461"/>
      <c r="I969" s="461"/>
      <c r="J969" s="243" t="s">
        <v>77</v>
      </c>
      <c r="K969" s="462"/>
      <c r="L969" s="462"/>
      <c r="M969" s="462"/>
      <c r="N969" s="462"/>
      <c r="O969" s="462"/>
      <c r="P969" s="461" t="s">
        <v>18</v>
      </c>
      <c r="Q969" s="461"/>
      <c r="R969" s="461"/>
      <c r="S969" s="461"/>
      <c r="T969" s="461"/>
      <c r="U969" s="461"/>
      <c r="V969" s="461"/>
      <c r="W969" s="461"/>
      <c r="X969" s="461"/>
      <c r="Y969" s="455" t="s">
        <v>341</v>
      </c>
      <c r="Z969" s="455"/>
      <c r="AA969" s="455"/>
      <c r="AB969" s="455"/>
      <c r="AC969" s="243" t="s">
        <v>291</v>
      </c>
      <c r="AD969" s="243"/>
      <c r="AE969" s="243"/>
      <c r="AF969" s="243"/>
      <c r="AG969" s="243"/>
      <c r="AH969" s="455" t="s">
        <v>389</v>
      </c>
      <c r="AI969" s="461"/>
      <c r="AJ969" s="461"/>
      <c r="AK969" s="461"/>
      <c r="AL969" s="461" t="s">
        <v>17</v>
      </c>
      <c r="AM969" s="461"/>
      <c r="AN969" s="461"/>
      <c r="AO969" s="415"/>
      <c r="AP969" s="243" t="s">
        <v>345</v>
      </c>
      <c r="AQ969" s="243"/>
      <c r="AR969" s="243"/>
      <c r="AS969" s="243"/>
      <c r="AT969" s="243"/>
      <c r="AU969" s="243"/>
      <c r="AV969" s="243"/>
      <c r="AW969" s="243"/>
      <c r="AX969" s="243"/>
    </row>
    <row r="970" spans="1:50" ht="60" customHeight="1" x14ac:dyDescent="0.15">
      <c r="A970" s="417">
        <v>1</v>
      </c>
      <c r="B970" s="417">
        <v>1</v>
      </c>
      <c r="C970" s="457" t="s">
        <v>534</v>
      </c>
      <c r="D970" s="457"/>
      <c r="E970" s="457"/>
      <c r="F970" s="457"/>
      <c r="G970" s="457"/>
      <c r="H970" s="457"/>
      <c r="I970" s="457"/>
      <c r="J970" s="419">
        <v>5010405001133</v>
      </c>
      <c r="K970" s="419"/>
      <c r="L970" s="419"/>
      <c r="M970" s="419"/>
      <c r="N970" s="419"/>
      <c r="O970" s="419"/>
      <c r="P970" s="420" t="s">
        <v>449</v>
      </c>
      <c r="Q970" s="420"/>
      <c r="R970" s="420"/>
      <c r="S970" s="420"/>
      <c r="T970" s="420"/>
      <c r="U970" s="420"/>
      <c r="V970" s="420"/>
      <c r="W970" s="420"/>
      <c r="X970" s="420"/>
      <c r="Y970" s="421">
        <v>1</v>
      </c>
      <c r="Z970" s="422"/>
      <c r="AA970" s="422"/>
      <c r="AB970" s="423"/>
      <c r="AC970" s="458" t="s">
        <v>238</v>
      </c>
      <c r="AD970" s="459"/>
      <c r="AE970" s="459"/>
      <c r="AF970" s="459"/>
      <c r="AG970" s="459"/>
      <c r="AH970" s="460" t="s">
        <v>411</v>
      </c>
      <c r="AI970" s="460"/>
      <c r="AJ970" s="460"/>
      <c r="AK970" s="460"/>
      <c r="AL970" s="426" t="s">
        <v>411</v>
      </c>
      <c r="AM970" s="427"/>
      <c r="AN970" s="427"/>
      <c r="AO970" s="428"/>
      <c r="AP970" s="219" t="s">
        <v>411</v>
      </c>
      <c r="AQ970" s="219"/>
      <c r="AR970" s="219"/>
      <c r="AS970" s="219"/>
      <c r="AT970" s="219"/>
      <c r="AU970" s="219"/>
      <c r="AV970" s="219"/>
      <c r="AW970" s="219"/>
      <c r="AX970" s="219"/>
    </row>
    <row r="971" spans="1:50" ht="30" hidden="1" customHeight="1" x14ac:dyDescent="0.15">
      <c r="A971" s="417">
        <v>2</v>
      </c>
      <c r="B971" s="417">
        <v>1</v>
      </c>
      <c r="C971" s="457"/>
      <c r="D971" s="457"/>
      <c r="E971" s="457"/>
      <c r="F971" s="457"/>
      <c r="G971" s="457"/>
      <c r="H971" s="457"/>
      <c r="I971" s="457"/>
      <c r="J971" s="419"/>
      <c r="K971" s="419"/>
      <c r="L971" s="419"/>
      <c r="M971" s="419"/>
      <c r="N971" s="419"/>
      <c r="O971" s="419"/>
      <c r="P971" s="420"/>
      <c r="Q971" s="420"/>
      <c r="R971" s="420"/>
      <c r="S971" s="420"/>
      <c r="T971" s="420"/>
      <c r="U971" s="420"/>
      <c r="V971" s="420"/>
      <c r="W971" s="420"/>
      <c r="X971" s="420"/>
      <c r="Y971" s="421"/>
      <c r="Z971" s="422"/>
      <c r="AA971" s="422"/>
      <c r="AB971" s="423"/>
      <c r="AC971" s="458"/>
      <c r="AD971" s="458"/>
      <c r="AE971" s="458"/>
      <c r="AF971" s="458"/>
      <c r="AG971" s="458"/>
      <c r="AH971" s="460"/>
      <c r="AI971" s="460"/>
      <c r="AJ971" s="460"/>
      <c r="AK971" s="460"/>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7"/>
      <c r="D972" s="457"/>
      <c r="E972" s="457"/>
      <c r="F972" s="457"/>
      <c r="G972" s="457"/>
      <c r="H972" s="457"/>
      <c r="I972" s="457"/>
      <c r="J972" s="419"/>
      <c r="K972" s="419"/>
      <c r="L972" s="419"/>
      <c r="M972" s="419"/>
      <c r="N972" s="419"/>
      <c r="O972" s="419"/>
      <c r="P972" s="420"/>
      <c r="Q972" s="420"/>
      <c r="R972" s="420"/>
      <c r="S972" s="420"/>
      <c r="T972" s="420"/>
      <c r="U972" s="420"/>
      <c r="V972" s="420"/>
      <c r="W972" s="420"/>
      <c r="X972" s="420"/>
      <c r="Y972" s="421"/>
      <c r="Z972" s="422"/>
      <c r="AA972" s="422"/>
      <c r="AB972" s="423"/>
      <c r="AC972" s="458"/>
      <c r="AD972" s="458"/>
      <c r="AE972" s="458"/>
      <c r="AF972" s="458"/>
      <c r="AG972" s="458"/>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7"/>
      <c r="D973" s="457"/>
      <c r="E973" s="457"/>
      <c r="F973" s="457"/>
      <c r="G973" s="457"/>
      <c r="H973" s="457"/>
      <c r="I973" s="457"/>
      <c r="J973" s="419"/>
      <c r="K973" s="419"/>
      <c r="L973" s="419"/>
      <c r="M973" s="419"/>
      <c r="N973" s="419"/>
      <c r="O973" s="419"/>
      <c r="P973" s="420"/>
      <c r="Q973" s="420"/>
      <c r="R973" s="420"/>
      <c r="S973" s="420"/>
      <c r="T973" s="420"/>
      <c r="U973" s="420"/>
      <c r="V973" s="420"/>
      <c r="W973" s="420"/>
      <c r="X973" s="420"/>
      <c r="Y973" s="421"/>
      <c r="Z973" s="422"/>
      <c r="AA973" s="422"/>
      <c r="AB973" s="423"/>
      <c r="AC973" s="458"/>
      <c r="AD973" s="458"/>
      <c r="AE973" s="458"/>
      <c r="AF973" s="458"/>
      <c r="AG973" s="458"/>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7"/>
      <c r="D974" s="457"/>
      <c r="E974" s="457"/>
      <c r="F974" s="457"/>
      <c r="G974" s="457"/>
      <c r="H974" s="457"/>
      <c r="I974" s="457"/>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7"/>
      <c r="D975" s="457"/>
      <c r="E975" s="457"/>
      <c r="F975" s="457"/>
      <c r="G975" s="457"/>
      <c r="H975" s="457"/>
      <c r="I975" s="457"/>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7"/>
      <c r="D976" s="457"/>
      <c r="E976" s="457"/>
      <c r="F976" s="457"/>
      <c r="G976" s="457"/>
      <c r="H976" s="457"/>
      <c r="I976" s="457"/>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7"/>
      <c r="D977" s="457"/>
      <c r="E977" s="457"/>
      <c r="F977" s="457"/>
      <c r="G977" s="457"/>
      <c r="H977" s="457"/>
      <c r="I977" s="457"/>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7"/>
      <c r="D978" s="457"/>
      <c r="E978" s="457"/>
      <c r="F978" s="457"/>
      <c r="G978" s="457"/>
      <c r="H978" s="457"/>
      <c r="I978" s="457"/>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7"/>
      <c r="D979" s="457"/>
      <c r="E979" s="457"/>
      <c r="F979" s="457"/>
      <c r="G979" s="457"/>
      <c r="H979" s="457"/>
      <c r="I979" s="457"/>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7"/>
      <c r="D980" s="457"/>
      <c r="E980" s="457"/>
      <c r="F980" s="457"/>
      <c r="G980" s="457"/>
      <c r="H980" s="457"/>
      <c r="I980" s="457"/>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7"/>
      <c r="D981" s="457"/>
      <c r="E981" s="457"/>
      <c r="F981" s="457"/>
      <c r="G981" s="457"/>
      <c r="H981" s="457"/>
      <c r="I981" s="457"/>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7"/>
      <c r="D982" s="457"/>
      <c r="E982" s="457"/>
      <c r="F982" s="457"/>
      <c r="G982" s="457"/>
      <c r="H982" s="457"/>
      <c r="I982" s="457"/>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7"/>
      <c r="D983" s="457"/>
      <c r="E983" s="457"/>
      <c r="F983" s="457"/>
      <c r="G983" s="457"/>
      <c r="H983" s="457"/>
      <c r="I983" s="457"/>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7"/>
      <c r="D984" s="457"/>
      <c r="E984" s="457"/>
      <c r="F984" s="457"/>
      <c r="G984" s="457"/>
      <c r="H984" s="457"/>
      <c r="I984" s="457"/>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7"/>
      <c r="D985" s="457"/>
      <c r="E985" s="457"/>
      <c r="F985" s="457"/>
      <c r="G985" s="457"/>
      <c r="H985" s="457"/>
      <c r="I985" s="457"/>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7"/>
      <c r="D986" s="457"/>
      <c r="E986" s="457"/>
      <c r="F986" s="457"/>
      <c r="G986" s="457"/>
      <c r="H986" s="457"/>
      <c r="I986" s="457"/>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7"/>
      <c r="D987" s="457"/>
      <c r="E987" s="457"/>
      <c r="F987" s="457"/>
      <c r="G987" s="457"/>
      <c r="H987" s="457"/>
      <c r="I987" s="457"/>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7"/>
      <c r="D988" s="457"/>
      <c r="E988" s="457"/>
      <c r="F988" s="457"/>
      <c r="G988" s="457"/>
      <c r="H988" s="457"/>
      <c r="I988" s="457"/>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7"/>
      <c r="D989" s="457"/>
      <c r="E989" s="457"/>
      <c r="F989" s="457"/>
      <c r="G989" s="457"/>
      <c r="H989" s="457"/>
      <c r="I989" s="457"/>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7"/>
      <c r="D990" s="457"/>
      <c r="E990" s="457"/>
      <c r="F990" s="457"/>
      <c r="G990" s="457"/>
      <c r="H990" s="457"/>
      <c r="I990" s="457"/>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7"/>
      <c r="D991" s="457"/>
      <c r="E991" s="457"/>
      <c r="F991" s="457"/>
      <c r="G991" s="457"/>
      <c r="H991" s="457"/>
      <c r="I991" s="457"/>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7"/>
      <c r="D992" s="457"/>
      <c r="E992" s="457"/>
      <c r="F992" s="457"/>
      <c r="G992" s="457"/>
      <c r="H992" s="457"/>
      <c r="I992" s="457"/>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7"/>
      <c r="D993" s="457"/>
      <c r="E993" s="457"/>
      <c r="F993" s="457"/>
      <c r="G993" s="457"/>
      <c r="H993" s="457"/>
      <c r="I993" s="457"/>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7"/>
      <c r="D994" s="457"/>
      <c r="E994" s="457"/>
      <c r="F994" s="457"/>
      <c r="G994" s="457"/>
      <c r="H994" s="457"/>
      <c r="I994" s="457"/>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7"/>
      <c r="D995" s="457"/>
      <c r="E995" s="457"/>
      <c r="F995" s="457"/>
      <c r="G995" s="457"/>
      <c r="H995" s="457"/>
      <c r="I995" s="457"/>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7"/>
      <c r="D996" s="457"/>
      <c r="E996" s="457"/>
      <c r="F996" s="457"/>
      <c r="G996" s="457"/>
      <c r="H996" s="457"/>
      <c r="I996" s="457"/>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7"/>
      <c r="D997" s="457"/>
      <c r="E997" s="457"/>
      <c r="F997" s="457"/>
      <c r="G997" s="457"/>
      <c r="H997" s="457"/>
      <c r="I997" s="457"/>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7"/>
      <c r="D998" s="457"/>
      <c r="E998" s="457"/>
      <c r="F998" s="457"/>
      <c r="G998" s="457"/>
      <c r="H998" s="457"/>
      <c r="I998" s="457"/>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7"/>
      <c r="D999" s="457"/>
      <c r="E999" s="457"/>
      <c r="F999" s="457"/>
      <c r="G999" s="457"/>
      <c r="H999" s="457"/>
      <c r="I999" s="457"/>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1"/>
      <c r="B1002" s="461"/>
      <c r="C1002" s="461" t="s">
        <v>74</v>
      </c>
      <c r="D1002" s="461"/>
      <c r="E1002" s="461"/>
      <c r="F1002" s="461"/>
      <c r="G1002" s="461"/>
      <c r="H1002" s="461"/>
      <c r="I1002" s="461"/>
      <c r="J1002" s="243" t="s">
        <v>77</v>
      </c>
      <c r="K1002" s="462"/>
      <c r="L1002" s="462"/>
      <c r="M1002" s="462"/>
      <c r="N1002" s="462"/>
      <c r="O1002" s="462"/>
      <c r="P1002" s="461" t="s">
        <v>18</v>
      </c>
      <c r="Q1002" s="461"/>
      <c r="R1002" s="461"/>
      <c r="S1002" s="461"/>
      <c r="T1002" s="461"/>
      <c r="U1002" s="461"/>
      <c r="V1002" s="461"/>
      <c r="W1002" s="461"/>
      <c r="X1002" s="461"/>
      <c r="Y1002" s="455" t="s">
        <v>341</v>
      </c>
      <c r="Z1002" s="455"/>
      <c r="AA1002" s="455"/>
      <c r="AB1002" s="455"/>
      <c r="AC1002" s="243" t="s">
        <v>291</v>
      </c>
      <c r="AD1002" s="243"/>
      <c r="AE1002" s="243"/>
      <c r="AF1002" s="243"/>
      <c r="AG1002" s="243"/>
      <c r="AH1002" s="455" t="s">
        <v>389</v>
      </c>
      <c r="AI1002" s="461"/>
      <c r="AJ1002" s="461"/>
      <c r="AK1002" s="461"/>
      <c r="AL1002" s="461" t="s">
        <v>17</v>
      </c>
      <c r="AM1002" s="461"/>
      <c r="AN1002" s="461"/>
      <c r="AO1002" s="415"/>
      <c r="AP1002" s="243" t="s">
        <v>345</v>
      </c>
      <c r="AQ1002" s="243"/>
      <c r="AR1002" s="243"/>
      <c r="AS1002" s="243"/>
      <c r="AT1002" s="243"/>
      <c r="AU1002" s="243"/>
      <c r="AV1002" s="243"/>
      <c r="AW1002" s="243"/>
      <c r="AX1002" s="243"/>
    </row>
    <row r="1003" spans="1:50" ht="61.5" customHeight="1" x14ac:dyDescent="0.15">
      <c r="A1003" s="417">
        <v>1</v>
      </c>
      <c r="B1003" s="417">
        <v>1</v>
      </c>
      <c r="C1003" s="457" t="s">
        <v>550</v>
      </c>
      <c r="D1003" s="457"/>
      <c r="E1003" s="457"/>
      <c r="F1003" s="457"/>
      <c r="G1003" s="457"/>
      <c r="H1003" s="457"/>
      <c r="I1003" s="457"/>
      <c r="J1003" s="419">
        <v>2000012100001</v>
      </c>
      <c r="K1003" s="419"/>
      <c r="L1003" s="419"/>
      <c r="M1003" s="419"/>
      <c r="N1003" s="419"/>
      <c r="O1003" s="419"/>
      <c r="P1003" s="420" t="s">
        <v>206</v>
      </c>
      <c r="Q1003" s="420"/>
      <c r="R1003" s="420"/>
      <c r="S1003" s="420"/>
      <c r="T1003" s="420"/>
      <c r="U1003" s="420"/>
      <c r="V1003" s="420"/>
      <c r="W1003" s="420"/>
      <c r="X1003" s="420"/>
      <c r="Y1003" s="421">
        <v>2</v>
      </c>
      <c r="Z1003" s="422"/>
      <c r="AA1003" s="422"/>
      <c r="AB1003" s="423"/>
      <c r="AC1003" s="458" t="s">
        <v>140</v>
      </c>
      <c r="AD1003" s="459"/>
      <c r="AE1003" s="459"/>
      <c r="AF1003" s="459"/>
      <c r="AG1003" s="459"/>
      <c r="AH1003" s="460" t="s">
        <v>411</v>
      </c>
      <c r="AI1003" s="460"/>
      <c r="AJ1003" s="460"/>
      <c r="AK1003" s="460"/>
      <c r="AL1003" s="426" t="s">
        <v>411</v>
      </c>
      <c r="AM1003" s="427"/>
      <c r="AN1003" s="427"/>
      <c r="AO1003" s="428"/>
      <c r="AP1003" s="219" t="s">
        <v>411</v>
      </c>
      <c r="AQ1003" s="219"/>
      <c r="AR1003" s="219"/>
      <c r="AS1003" s="219"/>
      <c r="AT1003" s="219"/>
      <c r="AU1003" s="219"/>
      <c r="AV1003" s="219"/>
      <c r="AW1003" s="219"/>
      <c r="AX1003" s="219"/>
    </row>
    <row r="1004" spans="1:50" ht="62.25" customHeight="1" x14ac:dyDescent="0.15">
      <c r="A1004" s="417">
        <v>2</v>
      </c>
      <c r="B1004" s="417">
        <v>1</v>
      </c>
      <c r="C1004" s="457" t="s">
        <v>551</v>
      </c>
      <c r="D1004" s="457"/>
      <c r="E1004" s="457"/>
      <c r="F1004" s="457"/>
      <c r="G1004" s="457"/>
      <c r="H1004" s="457"/>
      <c r="I1004" s="457"/>
      <c r="J1004" s="419">
        <v>2000012100001</v>
      </c>
      <c r="K1004" s="419"/>
      <c r="L1004" s="419"/>
      <c r="M1004" s="419"/>
      <c r="N1004" s="419"/>
      <c r="O1004" s="419"/>
      <c r="P1004" s="420" t="s">
        <v>206</v>
      </c>
      <c r="Q1004" s="420"/>
      <c r="R1004" s="420"/>
      <c r="S1004" s="420"/>
      <c r="T1004" s="420"/>
      <c r="U1004" s="420"/>
      <c r="V1004" s="420"/>
      <c r="W1004" s="420"/>
      <c r="X1004" s="420"/>
      <c r="Y1004" s="421">
        <v>1</v>
      </c>
      <c r="Z1004" s="422"/>
      <c r="AA1004" s="422"/>
      <c r="AB1004" s="423"/>
      <c r="AC1004" s="458" t="s">
        <v>140</v>
      </c>
      <c r="AD1004" s="459"/>
      <c r="AE1004" s="459"/>
      <c r="AF1004" s="459"/>
      <c r="AG1004" s="459"/>
      <c r="AH1004" s="460" t="s">
        <v>411</v>
      </c>
      <c r="AI1004" s="460"/>
      <c r="AJ1004" s="460"/>
      <c r="AK1004" s="460"/>
      <c r="AL1004" s="426" t="s">
        <v>411</v>
      </c>
      <c r="AM1004" s="427"/>
      <c r="AN1004" s="427"/>
      <c r="AO1004" s="428"/>
      <c r="AP1004" s="219" t="s">
        <v>411</v>
      </c>
      <c r="AQ1004" s="219"/>
      <c r="AR1004" s="219"/>
      <c r="AS1004" s="219"/>
      <c r="AT1004" s="219"/>
      <c r="AU1004" s="219"/>
      <c r="AV1004" s="219"/>
      <c r="AW1004" s="219"/>
      <c r="AX1004" s="219"/>
    </row>
    <row r="1005" spans="1:50" ht="62.25" customHeight="1" x14ac:dyDescent="0.15">
      <c r="A1005" s="417">
        <v>3</v>
      </c>
      <c r="B1005" s="417">
        <v>1</v>
      </c>
      <c r="C1005" s="457" t="s">
        <v>372</v>
      </c>
      <c r="D1005" s="457"/>
      <c r="E1005" s="457"/>
      <c r="F1005" s="457"/>
      <c r="G1005" s="457"/>
      <c r="H1005" s="457"/>
      <c r="I1005" s="457"/>
      <c r="J1005" s="419">
        <v>2000012100001</v>
      </c>
      <c r="K1005" s="419"/>
      <c r="L1005" s="419"/>
      <c r="M1005" s="419"/>
      <c r="N1005" s="419"/>
      <c r="O1005" s="419"/>
      <c r="P1005" s="420" t="s">
        <v>206</v>
      </c>
      <c r="Q1005" s="420"/>
      <c r="R1005" s="420"/>
      <c r="S1005" s="420"/>
      <c r="T1005" s="420"/>
      <c r="U1005" s="420"/>
      <c r="V1005" s="420"/>
      <c r="W1005" s="420"/>
      <c r="X1005" s="420"/>
      <c r="Y1005" s="421">
        <v>0.8</v>
      </c>
      <c r="Z1005" s="422"/>
      <c r="AA1005" s="422"/>
      <c r="AB1005" s="423"/>
      <c r="AC1005" s="458" t="s">
        <v>140</v>
      </c>
      <c r="AD1005" s="459"/>
      <c r="AE1005" s="459"/>
      <c r="AF1005" s="459"/>
      <c r="AG1005" s="459"/>
      <c r="AH1005" s="460" t="s">
        <v>411</v>
      </c>
      <c r="AI1005" s="460"/>
      <c r="AJ1005" s="460"/>
      <c r="AK1005" s="460"/>
      <c r="AL1005" s="426" t="s">
        <v>411</v>
      </c>
      <c r="AM1005" s="427"/>
      <c r="AN1005" s="427"/>
      <c r="AO1005" s="428"/>
      <c r="AP1005" s="219" t="s">
        <v>411</v>
      </c>
      <c r="AQ1005" s="219"/>
      <c r="AR1005" s="219"/>
      <c r="AS1005" s="219"/>
      <c r="AT1005" s="219"/>
      <c r="AU1005" s="219"/>
      <c r="AV1005" s="219"/>
      <c r="AW1005" s="219"/>
      <c r="AX1005" s="219"/>
    </row>
    <row r="1006" spans="1:50" ht="62.25" customHeight="1" x14ac:dyDescent="0.15">
      <c r="A1006" s="417">
        <v>4</v>
      </c>
      <c r="B1006" s="417">
        <v>1</v>
      </c>
      <c r="C1006" s="457" t="s">
        <v>35</v>
      </c>
      <c r="D1006" s="457"/>
      <c r="E1006" s="457"/>
      <c r="F1006" s="457"/>
      <c r="G1006" s="457"/>
      <c r="H1006" s="457"/>
      <c r="I1006" s="457"/>
      <c r="J1006" s="419">
        <v>2000012100001</v>
      </c>
      <c r="K1006" s="419"/>
      <c r="L1006" s="419"/>
      <c r="M1006" s="419"/>
      <c r="N1006" s="419"/>
      <c r="O1006" s="419"/>
      <c r="P1006" s="420" t="s">
        <v>206</v>
      </c>
      <c r="Q1006" s="420"/>
      <c r="R1006" s="420"/>
      <c r="S1006" s="420"/>
      <c r="T1006" s="420"/>
      <c r="U1006" s="420"/>
      <c r="V1006" s="420"/>
      <c r="W1006" s="420"/>
      <c r="X1006" s="420"/>
      <c r="Y1006" s="421">
        <v>0.4</v>
      </c>
      <c r="Z1006" s="422"/>
      <c r="AA1006" s="422"/>
      <c r="AB1006" s="423"/>
      <c r="AC1006" s="458" t="s">
        <v>140</v>
      </c>
      <c r="AD1006" s="459"/>
      <c r="AE1006" s="459"/>
      <c r="AF1006" s="459"/>
      <c r="AG1006" s="459"/>
      <c r="AH1006" s="460" t="s">
        <v>411</v>
      </c>
      <c r="AI1006" s="460"/>
      <c r="AJ1006" s="460"/>
      <c r="AK1006" s="460"/>
      <c r="AL1006" s="426" t="s">
        <v>411</v>
      </c>
      <c r="AM1006" s="427"/>
      <c r="AN1006" s="427"/>
      <c r="AO1006" s="428"/>
      <c r="AP1006" s="219" t="s">
        <v>411</v>
      </c>
      <c r="AQ1006" s="219"/>
      <c r="AR1006" s="219"/>
      <c r="AS1006" s="219"/>
      <c r="AT1006" s="219"/>
      <c r="AU1006" s="219"/>
      <c r="AV1006" s="219"/>
      <c r="AW1006" s="219"/>
      <c r="AX1006" s="219"/>
    </row>
    <row r="1007" spans="1:50" ht="62.25" customHeight="1" x14ac:dyDescent="0.15">
      <c r="A1007" s="417">
        <v>5</v>
      </c>
      <c r="B1007" s="417">
        <v>1</v>
      </c>
      <c r="C1007" s="457" t="s">
        <v>552</v>
      </c>
      <c r="D1007" s="457"/>
      <c r="E1007" s="457"/>
      <c r="F1007" s="457"/>
      <c r="G1007" s="457"/>
      <c r="H1007" s="457"/>
      <c r="I1007" s="457"/>
      <c r="J1007" s="419">
        <v>2000012100001</v>
      </c>
      <c r="K1007" s="419"/>
      <c r="L1007" s="419"/>
      <c r="M1007" s="419"/>
      <c r="N1007" s="419"/>
      <c r="O1007" s="419"/>
      <c r="P1007" s="420" t="s">
        <v>206</v>
      </c>
      <c r="Q1007" s="420"/>
      <c r="R1007" s="420"/>
      <c r="S1007" s="420"/>
      <c r="T1007" s="420"/>
      <c r="U1007" s="420"/>
      <c r="V1007" s="420"/>
      <c r="W1007" s="420"/>
      <c r="X1007" s="420"/>
      <c r="Y1007" s="421">
        <v>0.3</v>
      </c>
      <c r="Z1007" s="422"/>
      <c r="AA1007" s="422"/>
      <c r="AB1007" s="423"/>
      <c r="AC1007" s="458" t="s">
        <v>140</v>
      </c>
      <c r="AD1007" s="459"/>
      <c r="AE1007" s="459"/>
      <c r="AF1007" s="459"/>
      <c r="AG1007" s="459"/>
      <c r="AH1007" s="460" t="s">
        <v>411</v>
      </c>
      <c r="AI1007" s="460"/>
      <c r="AJ1007" s="460"/>
      <c r="AK1007" s="460"/>
      <c r="AL1007" s="426" t="s">
        <v>411</v>
      </c>
      <c r="AM1007" s="427"/>
      <c r="AN1007" s="427"/>
      <c r="AO1007" s="428"/>
      <c r="AP1007" s="219" t="s">
        <v>411</v>
      </c>
      <c r="AQ1007" s="219"/>
      <c r="AR1007" s="219"/>
      <c r="AS1007" s="219"/>
      <c r="AT1007" s="219"/>
      <c r="AU1007" s="219"/>
      <c r="AV1007" s="219"/>
      <c r="AW1007" s="219"/>
      <c r="AX1007" s="219"/>
    </row>
    <row r="1008" spans="1:50" ht="62.25" customHeight="1" x14ac:dyDescent="0.15">
      <c r="A1008" s="417">
        <v>6</v>
      </c>
      <c r="B1008" s="417">
        <v>1</v>
      </c>
      <c r="C1008" s="457" t="s">
        <v>182</v>
      </c>
      <c r="D1008" s="457"/>
      <c r="E1008" s="457"/>
      <c r="F1008" s="457"/>
      <c r="G1008" s="457"/>
      <c r="H1008" s="457"/>
      <c r="I1008" s="457"/>
      <c r="J1008" s="419">
        <v>2000012100001</v>
      </c>
      <c r="K1008" s="419"/>
      <c r="L1008" s="419"/>
      <c r="M1008" s="419"/>
      <c r="N1008" s="419"/>
      <c r="O1008" s="419"/>
      <c r="P1008" s="420" t="s">
        <v>206</v>
      </c>
      <c r="Q1008" s="420"/>
      <c r="R1008" s="420"/>
      <c r="S1008" s="420"/>
      <c r="T1008" s="420"/>
      <c r="U1008" s="420"/>
      <c r="V1008" s="420"/>
      <c r="W1008" s="420"/>
      <c r="X1008" s="420"/>
      <c r="Y1008" s="421">
        <v>0.3</v>
      </c>
      <c r="Z1008" s="422"/>
      <c r="AA1008" s="422"/>
      <c r="AB1008" s="423"/>
      <c r="AC1008" s="458" t="s">
        <v>140</v>
      </c>
      <c r="AD1008" s="459"/>
      <c r="AE1008" s="459"/>
      <c r="AF1008" s="459"/>
      <c r="AG1008" s="459"/>
      <c r="AH1008" s="460" t="s">
        <v>411</v>
      </c>
      <c r="AI1008" s="460"/>
      <c r="AJ1008" s="460"/>
      <c r="AK1008" s="460"/>
      <c r="AL1008" s="426" t="s">
        <v>411</v>
      </c>
      <c r="AM1008" s="427"/>
      <c r="AN1008" s="427"/>
      <c r="AO1008" s="428"/>
      <c r="AP1008" s="219" t="s">
        <v>411</v>
      </c>
      <c r="AQ1008" s="219"/>
      <c r="AR1008" s="219"/>
      <c r="AS1008" s="219"/>
      <c r="AT1008" s="219"/>
      <c r="AU1008" s="219"/>
      <c r="AV1008" s="219"/>
      <c r="AW1008" s="219"/>
      <c r="AX1008" s="219"/>
    </row>
    <row r="1009" spans="1:50" ht="62.25" customHeight="1" x14ac:dyDescent="0.15">
      <c r="A1009" s="417">
        <v>7</v>
      </c>
      <c r="B1009" s="417">
        <v>1</v>
      </c>
      <c r="C1009" s="457" t="s">
        <v>553</v>
      </c>
      <c r="D1009" s="457"/>
      <c r="E1009" s="457"/>
      <c r="F1009" s="457"/>
      <c r="G1009" s="457"/>
      <c r="H1009" s="457"/>
      <c r="I1009" s="457"/>
      <c r="J1009" s="419">
        <v>2000012100001</v>
      </c>
      <c r="K1009" s="419"/>
      <c r="L1009" s="419"/>
      <c r="M1009" s="419"/>
      <c r="N1009" s="419"/>
      <c r="O1009" s="419"/>
      <c r="P1009" s="420" t="s">
        <v>206</v>
      </c>
      <c r="Q1009" s="420"/>
      <c r="R1009" s="420"/>
      <c r="S1009" s="420"/>
      <c r="T1009" s="420"/>
      <c r="U1009" s="420"/>
      <c r="V1009" s="420"/>
      <c r="W1009" s="420"/>
      <c r="X1009" s="420"/>
      <c r="Y1009" s="421">
        <v>0.3</v>
      </c>
      <c r="Z1009" s="422"/>
      <c r="AA1009" s="422"/>
      <c r="AB1009" s="423"/>
      <c r="AC1009" s="458" t="s">
        <v>140</v>
      </c>
      <c r="AD1009" s="459"/>
      <c r="AE1009" s="459"/>
      <c r="AF1009" s="459"/>
      <c r="AG1009" s="459"/>
      <c r="AH1009" s="460" t="s">
        <v>411</v>
      </c>
      <c r="AI1009" s="460"/>
      <c r="AJ1009" s="460"/>
      <c r="AK1009" s="460"/>
      <c r="AL1009" s="426" t="s">
        <v>411</v>
      </c>
      <c r="AM1009" s="427"/>
      <c r="AN1009" s="427"/>
      <c r="AO1009" s="428"/>
      <c r="AP1009" s="219" t="s">
        <v>411</v>
      </c>
      <c r="AQ1009" s="219"/>
      <c r="AR1009" s="219"/>
      <c r="AS1009" s="219"/>
      <c r="AT1009" s="219"/>
      <c r="AU1009" s="219"/>
      <c r="AV1009" s="219"/>
      <c r="AW1009" s="219"/>
      <c r="AX1009" s="219"/>
    </row>
    <row r="1010" spans="1:50" ht="62.25" customHeight="1" x14ac:dyDescent="0.15">
      <c r="A1010" s="417">
        <v>8</v>
      </c>
      <c r="B1010" s="417">
        <v>1</v>
      </c>
      <c r="C1010" s="457" t="s">
        <v>554</v>
      </c>
      <c r="D1010" s="457"/>
      <c r="E1010" s="457"/>
      <c r="F1010" s="457"/>
      <c r="G1010" s="457"/>
      <c r="H1010" s="457"/>
      <c r="I1010" s="457"/>
      <c r="J1010" s="419">
        <v>2000012100001</v>
      </c>
      <c r="K1010" s="419"/>
      <c r="L1010" s="419"/>
      <c r="M1010" s="419"/>
      <c r="N1010" s="419"/>
      <c r="O1010" s="419"/>
      <c r="P1010" s="420" t="s">
        <v>206</v>
      </c>
      <c r="Q1010" s="420"/>
      <c r="R1010" s="420"/>
      <c r="S1010" s="420"/>
      <c r="T1010" s="420"/>
      <c r="U1010" s="420"/>
      <c r="V1010" s="420"/>
      <c r="W1010" s="420"/>
      <c r="X1010" s="420"/>
      <c r="Y1010" s="421">
        <v>0.1</v>
      </c>
      <c r="Z1010" s="422"/>
      <c r="AA1010" s="422"/>
      <c r="AB1010" s="423"/>
      <c r="AC1010" s="458" t="s">
        <v>140</v>
      </c>
      <c r="AD1010" s="459"/>
      <c r="AE1010" s="459"/>
      <c r="AF1010" s="459"/>
      <c r="AG1010" s="459"/>
      <c r="AH1010" s="460" t="s">
        <v>411</v>
      </c>
      <c r="AI1010" s="460"/>
      <c r="AJ1010" s="460"/>
      <c r="AK1010" s="460"/>
      <c r="AL1010" s="426" t="s">
        <v>411</v>
      </c>
      <c r="AM1010" s="427"/>
      <c r="AN1010" s="427"/>
      <c r="AO1010" s="428"/>
      <c r="AP1010" s="219" t="s">
        <v>411</v>
      </c>
      <c r="AQ1010" s="219"/>
      <c r="AR1010" s="219"/>
      <c r="AS1010" s="219"/>
      <c r="AT1010" s="219"/>
      <c r="AU1010" s="219"/>
      <c r="AV1010" s="219"/>
      <c r="AW1010" s="219"/>
      <c r="AX1010" s="219"/>
    </row>
    <row r="1011" spans="1:50" ht="62.25" customHeight="1" x14ac:dyDescent="0.15">
      <c r="A1011" s="417">
        <v>9</v>
      </c>
      <c r="B1011" s="417">
        <v>1</v>
      </c>
      <c r="C1011" s="457" t="s">
        <v>433</v>
      </c>
      <c r="D1011" s="457"/>
      <c r="E1011" s="457"/>
      <c r="F1011" s="457"/>
      <c r="G1011" s="457"/>
      <c r="H1011" s="457"/>
      <c r="I1011" s="457"/>
      <c r="J1011" s="419">
        <v>2000012100001</v>
      </c>
      <c r="K1011" s="419"/>
      <c r="L1011" s="419"/>
      <c r="M1011" s="419"/>
      <c r="N1011" s="419"/>
      <c r="O1011" s="419"/>
      <c r="P1011" s="420" t="s">
        <v>206</v>
      </c>
      <c r="Q1011" s="420"/>
      <c r="R1011" s="420"/>
      <c r="S1011" s="420"/>
      <c r="T1011" s="420"/>
      <c r="U1011" s="420"/>
      <c r="V1011" s="420"/>
      <c r="W1011" s="420"/>
      <c r="X1011" s="420"/>
      <c r="Y1011" s="421">
        <v>0.1</v>
      </c>
      <c r="Z1011" s="422"/>
      <c r="AA1011" s="422"/>
      <c r="AB1011" s="423"/>
      <c r="AC1011" s="458" t="s">
        <v>140</v>
      </c>
      <c r="AD1011" s="459"/>
      <c r="AE1011" s="459"/>
      <c r="AF1011" s="459"/>
      <c r="AG1011" s="459"/>
      <c r="AH1011" s="460" t="s">
        <v>411</v>
      </c>
      <c r="AI1011" s="460"/>
      <c r="AJ1011" s="460"/>
      <c r="AK1011" s="460"/>
      <c r="AL1011" s="426" t="s">
        <v>411</v>
      </c>
      <c r="AM1011" s="427"/>
      <c r="AN1011" s="427"/>
      <c r="AO1011" s="428"/>
      <c r="AP1011" s="219" t="s">
        <v>411</v>
      </c>
      <c r="AQ1011" s="219"/>
      <c r="AR1011" s="219"/>
      <c r="AS1011" s="219"/>
      <c r="AT1011" s="219"/>
      <c r="AU1011" s="219"/>
      <c r="AV1011" s="219"/>
      <c r="AW1011" s="219"/>
      <c r="AX1011" s="219"/>
    </row>
    <row r="1012" spans="1:50" ht="62.25" customHeight="1" x14ac:dyDescent="0.15">
      <c r="A1012" s="417">
        <v>10</v>
      </c>
      <c r="B1012" s="417">
        <v>1</v>
      </c>
      <c r="C1012" s="457" t="s">
        <v>124</v>
      </c>
      <c r="D1012" s="457"/>
      <c r="E1012" s="457"/>
      <c r="F1012" s="457"/>
      <c r="G1012" s="457"/>
      <c r="H1012" s="457"/>
      <c r="I1012" s="457"/>
      <c r="J1012" s="419">
        <v>2000012100001</v>
      </c>
      <c r="K1012" s="419"/>
      <c r="L1012" s="419"/>
      <c r="M1012" s="419"/>
      <c r="N1012" s="419"/>
      <c r="O1012" s="419"/>
      <c r="P1012" s="420" t="s">
        <v>206</v>
      </c>
      <c r="Q1012" s="420"/>
      <c r="R1012" s="420"/>
      <c r="S1012" s="420"/>
      <c r="T1012" s="420"/>
      <c r="U1012" s="420"/>
      <c r="V1012" s="420"/>
      <c r="W1012" s="420"/>
      <c r="X1012" s="420"/>
      <c r="Y1012" s="421">
        <v>0.04</v>
      </c>
      <c r="Z1012" s="422"/>
      <c r="AA1012" s="422"/>
      <c r="AB1012" s="423"/>
      <c r="AC1012" s="458" t="s">
        <v>140</v>
      </c>
      <c r="AD1012" s="459"/>
      <c r="AE1012" s="459"/>
      <c r="AF1012" s="459"/>
      <c r="AG1012" s="459"/>
      <c r="AH1012" s="460" t="s">
        <v>411</v>
      </c>
      <c r="AI1012" s="460"/>
      <c r="AJ1012" s="460"/>
      <c r="AK1012" s="460"/>
      <c r="AL1012" s="426" t="s">
        <v>411</v>
      </c>
      <c r="AM1012" s="427"/>
      <c r="AN1012" s="427"/>
      <c r="AO1012" s="428"/>
      <c r="AP1012" s="219" t="s">
        <v>411</v>
      </c>
      <c r="AQ1012" s="219"/>
      <c r="AR1012" s="219"/>
      <c r="AS1012" s="219"/>
      <c r="AT1012" s="219"/>
      <c r="AU1012" s="219"/>
      <c r="AV1012" s="219"/>
      <c r="AW1012" s="219"/>
      <c r="AX1012" s="219"/>
    </row>
    <row r="1013" spans="1:50" ht="30" hidden="1" customHeight="1" x14ac:dyDescent="0.15">
      <c r="A1013" s="417">
        <v>11</v>
      </c>
      <c r="B1013" s="417">
        <v>1</v>
      </c>
      <c r="C1013" s="457"/>
      <c r="D1013" s="457"/>
      <c r="E1013" s="457"/>
      <c r="F1013" s="457"/>
      <c r="G1013" s="457"/>
      <c r="H1013" s="457"/>
      <c r="I1013" s="457"/>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7"/>
      <c r="D1014" s="457"/>
      <c r="E1014" s="457"/>
      <c r="F1014" s="457"/>
      <c r="G1014" s="457"/>
      <c r="H1014" s="457"/>
      <c r="I1014" s="457"/>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7"/>
      <c r="D1015" s="457"/>
      <c r="E1015" s="457"/>
      <c r="F1015" s="457"/>
      <c r="G1015" s="457"/>
      <c r="H1015" s="457"/>
      <c r="I1015" s="457"/>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7"/>
      <c r="D1016" s="457"/>
      <c r="E1016" s="457"/>
      <c r="F1016" s="457"/>
      <c r="G1016" s="457"/>
      <c r="H1016" s="457"/>
      <c r="I1016" s="457"/>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7"/>
      <c r="D1017" s="457"/>
      <c r="E1017" s="457"/>
      <c r="F1017" s="457"/>
      <c r="G1017" s="457"/>
      <c r="H1017" s="457"/>
      <c r="I1017" s="457"/>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7"/>
      <c r="D1018" s="457"/>
      <c r="E1018" s="457"/>
      <c r="F1018" s="457"/>
      <c r="G1018" s="457"/>
      <c r="H1018" s="457"/>
      <c r="I1018" s="457"/>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7"/>
      <c r="D1019" s="457"/>
      <c r="E1019" s="457"/>
      <c r="F1019" s="457"/>
      <c r="G1019" s="457"/>
      <c r="H1019" s="457"/>
      <c r="I1019" s="457"/>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7"/>
      <c r="D1020" s="457"/>
      <c r="E1020" s="457"/>
      <c r="F1020" s="457"/>
      <c r="G1020" s="457"/>
      <c r="H1020" s="457"/>
      <c r="I1020" s="457"/>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7"/>
      <c r="D1021" s="457"/>
      <c r="E1021" s="457"/>
      <c r="F1021" s="457"/>
      <c r="G1021" s="457"/>
      <c r="H1021" s="457"/>
      <c r="I1021" s="457"/>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7"/>
      <c r="D1022" s="457"/>
      <c r="E1022" s="457"/>
      <c r="F1022" s="457"/>
      <c r="G1022" s="457"/>
      <c r="H1022" s="457"/>
      <c r="I1022" s="457"/>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7"/>
      <c r="D1023" s="457"/>
      <c r="E1023" s="457"/>
      <c r="F1023" s="457"/>
      <c r="G1023" s="457"/>
      <c r="H1023" s="457"/>
      <c r="I1023" s="457"/>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7"/>
      <c r="D1024" s="457"/>
      <c r="E1024" s="457"/>
      <c r="F1024" s="457"/>
      <c r="G1024" s="457"/>
      <c r="H1024" s="457"/>
      <c r="I1024" s="457"/>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7"/>
      <c r="D1025" s="457"/>
      <c r="E1025" s="457"/>
      <c r="F1025" s="457"/>
      <c r="G1025" s="457"/>
      <c r="H1025" s="457"/>
      <c r="I1025" s="457"/>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7"/>
      <c r="D1026" s="457"/>
      <c r="E1026" s="457"/>
      <c r="F1026" s="457"/>
      <c r="G1026" s="457"/>
      <c r="H1026" s="457"/>
      <c r="I1026" s="457"/>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7"/>
      <c r="D1027" s="457"/>
      <c r="E1027" s="457"/>
      <c r="F1027" s="457"/>
      <c r="G1027" s="457"/>
      <c r="H1027" s="457"/>
      <c r="I1027" s="457"/>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7"/>
      <c r="D1028" s="457"/>
      <c r="E1028" s="457"/>
      <c r="F1028" s="457"/>
      <c r="G1028" s="457"/>
      <c r="H1028" s="457"/>
      <c r="I1028" s="457"/>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7"/>
      <c r="D1029" s="457"/>
      <c r="E1029" s="457"/>
      <c r="F1029" s="457"/>
      <c r="G1029" s="457"/>
      <c r="H1029" s="457"/>
      <c r="I1029" s="457"/>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7"/>
      <c r="D1030" s="457"/>
      <c r="E1030" s="457"/>
      <c r="F1030" s="457"/>
      <c r="G1030" s="457"/>
      <c r="H1030" s="457"/>
      <c r="I1030" s="457"/>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7"/>
      <c r="D1031" s="457"/>
      <c r="E1031" s="457"/>
      <c r="F1031" s="457"/>
      <c r="G1031" s="457"/>
      <c r="H1031" s="457"/>
      <c r="I1031" s="457"/>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7"/>
      <c r="D1032" s="457"/>
      <c r="E1032" s="457"/>
      <c r="F1032" s="457"/>
      <c r="G1032" s="457"/>
      <c r="H1032" s="457"/>
      <c r="I1032" s="457"/>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1"/>
      <c r="B1035" s="461"/>
      <c r="C1035" s="461" t="s">
        <v>74</v>
      </c>
      <c r="D1035" s="461"/>
      <c r="E1035" s="461"/>
      <c r="F1035" s="461"/>
      <c r="G1035" s="461"/>
      <c r="H1035" s="461"/>
      <c r="I1035" s="461"/>
      <c r="J1035" s="243" t="s">
        <v>77</v>
      </c>
      <c r="K1035" s="462"/>
      <c r="L1035" s="462"/>
      <c r="M1035" s="462"/>
      <c r="N1035" s="462"/>
      <c r="O1035" s="462"/>
      <c r="P1035" s="461" t="s">
        <v>18</v>
      </c>
      <c r="Q1035" s="461"/>
      <c r="R1035" s="461"/>
      <c r="S1035" s="461"/>
      <c r="T1035" s="461"/>
      <c r="U1035" s="461"/>
      <c r="V1035" s="461"/>
      <c r="W1035" s="461"/>
      <c r="X1035" s="461"/>
      <c r="Y1035" s="455" t="s">
        <v>341</v>
      </c>
      <c r="Z1035" s="455"/>
      <c r="AA1035" s="455"/>
      <c r="AB1035" s="455"/>
      <c r="AC1035" s="243" t="s">
        <v>291</v>
      </c>
      <c r="AD1035" s="243"/>
      <c r="AE1035" s="243"/>
      <c r="AF1035" s="243"/>
      <c r="AG1035" s="243"/>
      <c r="AH1035" s="455" t="s">
        <v>389</v>
      </c>
      <c r="AI1035" s="461"/>
      <c r="AJ1035" s="461"/>
      <c r="AK1035" s="461"/>
      <c r="AL1035" s="461" t="s">
        <v>17</v>
      </c>
      <c r="AM1035" s="461"/>
      <c r="AN1035" s="461"/>
      <c r="AO1035" s="415"/>
      <c r="AP1035" s="243" t="s">
        <v>345</v>
      </c>
      <c r="AQ1035" s="243"/>
      <c r="AR1035" s="243"/>
      <c r="AS1035" s="243"/>
      <c r="AT1035" s="243"/>
      <c r="AU1035" s="243"/>
      <c r="AV1035" s="243"/>
      <c r="AW1035" s="243"/>
      <c r="AX1035" s="243"/>
    </row>
    <row r="1036" spans="1:50" ht="30" customHeight="1" x14ac:dyDescent="0.15">
      <c r="A1036" s="417">
        <v>1</v>
      </c>
      <c r="B1036" s="417">
        <v>1</v>
      </c>
      <c r="C1036" s="457" t="s">
        <v>522</v>
      </c>
      <c r="D1036" s="457"/>
      <c r="E1036" s="457"/>
      <c r="F1036" s="457"/>
      <c r="G1036" s="457"/>
      <c r="H1036" s="457"/>
      <c r="I1036" s="457"/>
      <c r="J1036" s="419">
        <v>2010401040212</v>
      </c>
      <c r="K1036" s="419"/>
      <c r="L1036" s="419"/>
      <c r="M1036" s="419"/>
      <c r="N1036" s="419"/>
      <c r="O1036" s="419"/>
      <c r="P1036" s="420" t="s">
        <v>525</v>
      </c>
      <c r="Q1036" s="420"/>
      <c r="R1036" s="420"/>
      <c r="S1036" s="420"/>
      <c r="T1036" s="420"/>
      <c r="U1036" s="420"/>
      <c r="V1036" s="420"/>
      <c r="W1036" s="420"/>
      <c r="X1036" s="420"/>
      <c r="Y1036" s="421">
        <v>0.1</v>
      </c>
      <c r="Z1036" s="422"/>
      <c r="AA1036" s="422"/>
      <c r="AB1036" s="423"/>
      <c r="AC1036" s="458" t="s">
        <v>238</v>
      </c>
      <c r="AD1036" s="459"/>
      <c r="AE1036" s="459"/>
      <c r="AF1036" s="459"/>
      <c r="AG1036" s="459"/>
      <c r="AH1036" s="460" t="s">
        <v>411</v>
      </c>
      <c r="AI1036" s="460"/>
      <c r="AJ1036" s="460"/>
      <c r="AK1036" s="460"/>
      <c r="AL1036" s="426" t="s">
        <v>411</v>
      </c>
      <c r="AM1036" s="427"/>
      <c r="AN1036" s="427"/>
      <c r="AO1036" s="428"/>
      <c r="AP1036" s="219" t="s">
        <v>411</v>
      </c>
      <c r="AQ1036" s="219"/>
      <c r="AR1036" s="219"/>
      <c r="AS1036" s="219"/>
      <c r="AT1036" s="219"/>
      <c r="AU1036" s="219"/>
      <c r="AV1036" s="219"/>
      <c r="AW1036" s="219"/>
      <c r="AX1036" s="219"/>
    </row>
    <row r="1037" spans="1:50" ht="30" hidden="1" customHeight="1" x14ac:dyDescent="0.15">
      <c r="A1037" s="417">
        <v>2</v>
      </c>
      <c r="B1037" s="417">
        <v>1</v>
      </c>
      <c r="C1037" s="457"/>
      <c r="D1037" s="457"/>
      <c r="E1037" s="457"/>
      <c r="F1037" s="457"/>
      <c r="G1037" s="457"/>
      <c r="H1037" s="457"/>
      <c r="I1037" s="457"/>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8"/>
      <c r="AD1037" s="458"/>
      <c r="AE1037" s="458"/>
      <c r="AF1037" s="458"/>
      <c r="AG1037" s="458"/>
      <c r="AH1037" s="460"/>
      <c r="AI1037" s="460"/>
      <c r="AJ1037" s="460"/>
      <c r="AK1037" s="460"/>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7"/>
      <c r="D1038" s="457"/>
      <c r="E1038" s="457"/>
      <c r="F1038" s="457"/>
      <c r="G1038" s="457"/>
      <c r="H1038" s="457"/>
      <c r="I1038" s="457"/>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8"/>
      <c r="AD1038" s="458"/>
      <c r="AE1038" s="458"/>
      <c r="AF1038" s="458"/>
      <c r="AG1038" s="458"/>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7"/>
      <c r="D1039" s="457"/>
      <c r="E1039" s="457"/>
      <c r="F1039" s="457"/>
      <c r="G1039" s="457"/>
      <c r="H1039" s="457"/>
      <c r="I1039" s="457"/>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8"/>
      <c r="AD1039" s="458"/>
      <c r="AE1039" s="458"/>
      <c r="AF1039" s="458"/>
      <c r="AG1039" s="458"/>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7"/>
      <c r="D1040" s="457"/>
      <c r="E1040" s="457"/>
      <c r="F1040" s="457"/>
      <c r="G1040" s="457"/>
      <c r="H1040" s="457"/>
      <c r="I1040" s="457"/>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7"/>
      <c r="D1041" s="457"/>
      <c r="E1041" s="457"/>
      <c r="F1041" s="457"/>
      <c r="G1041" s="457"/>
      <c r="H1041" s="457"/>
      <c r="I1041" s="457"/>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7"/>
      <c r="D1042" s="457"/>
      <c r="E1042" s="457"/>
      <c r="F1042" s="457"/>
      <c r="G1042" s="457"/>
      <c r="H1042" s="457"/>
      <c r="I1042" s="457"/>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7"/>
      <c r="D1043" s="457"/>
      <c r="E1043" s="457"/>
      <c r="F1043" s="457"/>
      <c r="G1043" s="457"/>
      <c r="H1043" s="457"/>
      <c r="I1043" s="457"/>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7"/>
      <c r="D1044" s="457"/>
      <c r="E1044" s="457"/>
      <c r="F1044" s="457"/>
      <c r="G1044" s="457"/>
      <c r="H1044" s="457"/>
      <c r="I1044" s="457"/>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7"/>
      <c r="D1045" s="457"/>
      <c r="E1045" s="457"/>
      <c r="F1045" s="457"/>
      <c r="G1045" s="457"/>
      <c r="H1045" s="457"/>
      <c r="I1045" s="457"/>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7"/>
      <c r="D1046" s="457"/>
      <c r="E1046" s="457"/>
      <c r="F1046" s="457"/>
      <c r="G1046" s="457"/>
      <c r="H1046" s="457"/>
      <c r="I1046" s="457"/>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7"/>
      <c r="D1047" s="457"/>
      <c r="E1047" s="457"/>
      <c r="F1047" s="457"/>
      <c r="G1047" s="457"/>
      <c r="H1047" s="457"/>
      <c r="I1047" s="457"/>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7"/>
      <c r="D1048" s="457"/>
      <c r="E1048" s="457"/>
      <c r="F1048" s="457"/>
      <c r="G1048" s="457"/>
      <c r="H1048" s="457"/>
      <c r="I1048" s="457"/>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7"/>
      <c r="D1049" s="457"/>
      <c r="E1049" s="457"/>
      <c r="F1049" s="457"/>
      <c r="G1049" s="457"/>
      <c r="H1049" s="457"/>
      <c r="I1049" s="457"/>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7"/>
      <c r="D1050" s="457"/>
      <c r="E1050" s="457"/>
      <c r="F1050" s="457"/>
      <c r="G1050" s="457"/>
      <c r="H1050" s="457"/>
      <c r="I1050" s="457"/>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7"/>
      <c r="D1051" s="457"/>
      <c r="E1051" s="457"/>
      <c r="F1051" s="457"/>
      <c r="G1051" s="457"/>
      <c r="H1051" s="457"/>
      <c r="I1051" s="457"/>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7"/>
      <c r="D1052" s="457"/>
      <c r="E1052" s="457"/>
      <c r="F1052" s="457"/>
      <c r="G1052" s="457"/>
      <c r="H1052" s="457"/>
      <c r="I1052" s="457"/>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7"/>
      <c r="D1053" s="457"/>
      <c r="E1053" s="457"/>
      <c r="F1053" s="457"/>
      <c r="G1053" s="457"/>
      <c r="H1053" s="457"/>
      <c r="I1053" s="457"/>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7"/>
      <c r="D1054" s="457"/>
      <c r="E1054" s="457"/>
      <c r="F1054" s="457"/>
      <c r="G1054" s="457"/>
      <c r="H1054" s="457"/>
      <c r="I1054" s="457"/>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7"/>
      <c r="D1055" s="457"/>
      <c r="E1055" s="457"/>
      <c r="F1055" s="457"/>
      <c r="G1055" s="457"/>
      <c r="H1055" s="457"/>
      <c r="I1055" s="457"/>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7"/>
      <c r="D1056" s="457"/>
      <c r="E1056" s="457"/>
      <c r="F1056" s="457"/>
      <c r="G1056" s="457"/>
      <c r="H1056" s="457"/>
      <c r="I1056" s="457"/>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7"/>
      <c r="D1057" s="457"/>
      <c r="E1057" s="457"/>
      <c r="F1057" s="457"/>
      <c r="G1057" s="457"/>
      <c r="H1057" s="457"/>
      <c r="I1057" s="457"/>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7"/>
      <c r="D1058" s="457"/>
      <c r="E1058" s="457"/>
      <c r="F1058" s="457"/>
      <c r="G1058" s="457"/>
      <c r="H1058" s="457"/>
      <c r="I1058" s="457"/>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7"/>
      <c r="D1059" s="457"/>
      <c r="E1059" s="457"/>
      <c r="F1059" s="457"/>
      <c r="G1059" s="457"/>
      <c r="H1059" s="457"/>
      <c r="I1059" s="457"/>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7"/>
      <c r="D1060" s="457"/>
      <c r="E1060" s="457"/>
      <c r="F1060" s="457"/>
      <c r="G1060" s="457"/>
      <c r="H1060" s="457"/>
      <c r="I1060" s="457"/>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7"/>
      <c r="D1061" s="457"/>
      <c r="E1061" s="457"/>
      <c r="F1061" s="457"/>
      <c r="G1061" s="457"/>
      <c r="H1061" s="457"/>
      <c r="I1061" s="457"/>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7"/>
      <c r="D1062" s="457"/>
      <c r="E1062" s="457"/>
      <c r="F1062" s="457"/>
      <c r="G1062" s="457"/>
      <c r="H1062" s="457"/>
      <c r="I1062" s="457"/>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7"/>
      <c r="D1063" s="457"/>
      <c r="E1063" s="457"/>
      <c r="F1063" s="457"/>
      <c r="G1063" s="457"/>
      <c r="H1063" s="457"/>
      <c r="I1063" s="457"/>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7"/>
      <c r="D1064" s="457"/>
      <c r="E1064" s="457"/>
      <c r="F1064" s="457"/>
      <c r="G1064" s="457"/>
      <c r="H1064" s="457"/>
      <c r="I1064" s="457"/>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7"/>
      <c r="D1065" s="457"/>
      <c r="E1065" s="457"/>
      <c r="F1065" s="457"/>
      <c r="G1065" s="457"/>
      <c r="H1065" s="457"/>
      <c r="I1065" s="457"/>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1"/>
      <c r="B1068" s="461"/>
      <c r="C1068" s="461" t="s">
        <v>74</v>
      </c>
      <c r="D1068" s="461"/>
      <c r="E1068" s="461"/>
      <c r="F1068" s="461"/>
      <c r="G1068" s="461"/>
      <c r="H1068" s="461"/>
      <c r="I1068" s="461"/>
      <c r="J1068" s="243" t="s">
        <v>77</v>
      </c>
      <c r="K1068" s="462"/>
      <c r="L1068" s="462"/>
      <c r="M1068" s="462"/>
      <c r="N1068" s="462"/>
      <c r="O1068" s="462"/>
      <c r="P1068" s="461" t="s">
        <v>18</v>
      </c>
      <c r="Q1068" s="461"/>
      <c r="R1068" s="461"/>
      <c r="S1068" s="461"/>
      <c r="T1068" s="461"/>
      <c r="U1068" s="461"/>
      <c r="V1068" s="461"/>
      <c r="W1068" s="461"/>
      <c r="X1068" s="461"/>
      <c r="Y1068" s="455" t="s">
        <v>341</v>
      </c>
      <c r="Z1068" s="455"/>
      <c r="AA1068" s="455"/>
      <c r="AB1068" s="455"/>
      <c r="AC1068" s="243" t="s">
        <v>291</v>
      </c>
      <c r="AD1068" s="243"/>
      <c r="AE1068" s="243"/>
      <c r="AF1068" s="243"/>
      <c r="AG1068" s="243"/>
      <c r="AH1068" s="455" t="s">
        <v>389</v>
      </c>
      <c r="AI1068" s="461"/>
      <c r="AJ1068" s="461"/>
      <c r="AK1068" s="461"/>
      <c r="AL1068" s="461" t="s">
        <v>17</v>
      </c>
      <c r="AM1068" s="461"/>
      <c r="AN1068" s="461"/>
      <c r="AO1068" s="415"/>
      <c r="AP1068" s="243" t="s">
        <v>345</v>
      </c>
      <c r="AQ1068" s="243"/>
      <c r="AR1068" s="243"/>
      <c r="AS1068" s="243"/>
      <c r="AT1068" s="243"/>
      <c r="AU1068" s="243"/>
      <c r="AV1068" s="243"/>
      <c r="AW1068" s="243"/>
      <c r="AX1068" s="243"/>
    </row>
    <row r="1069" spans="1:50" ht="30" customHeight="1" x14ac:dyDescent="0.15">
      <c r="A1069" s="417">
        <v>1</v>
      </c>
      <c r="B1069" s="417">
        <v>1</v>
      </c>
      <c r="C1069" s="457" t="s">
        <v>281</v>
      </c>
      <c r="D1069" s="457"/>
      <c r="E1069" s="457"/>
      <c r="F1069" s="457"/>
      <c r="G1069" s="457"/>
      <c r="H1069" s="457"/>
      <c r="I1069" s="457"/>
      <c r="J1069" s="419" t="s">
        <v>411</v>
      </c>
      <c r="K1069" s="419"/>
      <c r="L1069" s="419"/>
      <c r="M1069" s="419"/>
      <c r="N1069" s="419"/>
      <c r="O1069" s="419"/>
      <c r="P1069" s="420" t="s">
        <v>528</v>
      </c>
      <c r="Q1069" s="420"/>
      <c r="R1069" s="420"/>
      <c r="S1069" s="420"/>
      <c r="T1069" s="420"/>
      <c r="U1069" s="420"/>
      <c r="V1069" s="420"/>
      <c r="W1069" s="420"/>
      <c r="X1069" s="420"/>
      <c r="Y1069" s="421">
        <v>0.4</v>
      </c>
      <c r="Z1069" s="422"/>
      <c r="AA1069" s="422"/>
      <c r="AB1069" s="423"/>
      <c r="AC1069" s="458" t="s">
        <v>238</v>
      </c>
      <c r="AD1069" s="459"/>
      <c r="AE1069" s="459"/>
      <c r="AF1069" s="459"/>
      <c r="AG1069" s="459"/>
      <c r="AH1069" s="460" t="s">
        <v>411</v>
      </c>
      <c r="AI1069" s="460"/>
      <c r="AJ1069" s="460"/>
      <c r="AK1069" s="460"/>
      <c r="AL1069" s="426" t="s">
        <v>411</v>
      </c>
      <c r="AM1069" s="427"/>
      <c r="AN1069" s="427"/>
      <c r="AO1069" s="428"/>
      <c r="AP1069" s="219" t="s">
        <v>411</v>
      </c>
      <c r="AQ1069" s="219"/>
      <c r="AR1069" s="219"/>
      <c r="AS1069" s="219"/>
      <c r="AT1069" s="219"/>
      <c r="AU1069" s="219"/>
      <c r="AV1069" s="219"/>
      <c r="AW1069" s="219"/>
      <c r="AX1069" s="219"/>
    </row>
    <row r="1070" spans="1:50" ht="30" customHeight="1" x14ac:dyDescent="0.15">
      <c r="A1070" s="417">
        <v>2</v>
      </c>
      <c r="B1070" s="417">
        <v>1</v>
      </c>
      <c r="C1070" s="457" t="s">
        <v>459</v>
      </c>
      <c r="D1070" s="457"/>
      <c r="E1070" s="457"/>
      <c r="F1070" s="457"/>
      <c r="G1070" s="457"/>
      <c r="H1070" s="457"/>
      <c r="I1070" s="457"/>
      <c r="J1070" s="419">
        <v>6010001109206</v>
      </c>
      <c r="K1070" s="419"/>
      <c r="L1070" s="419"/>
      <c r="M1070" s="419"/>
      <c r="N1070" s="419"/>
      <c r="O1070" s="419"/>
      <c r="P1070" s="420" t="s">
        <v>528</v>
      </c>
      <c r="Q1070" s="420"/>
      <c r="R1070" s="420"/>
      <c r="S1070" s="420"/>
      <c r="T1070" s="420"/>
      <c r="U1070" s="420"/>
      <c r="V1070" s="420"/>
      <c r="W1070" s="420"/>
      <c r="X1070" s="420"/>
      <c r="Y1070" s="421">
        <v>0.2</v>
      </c>
      <c r="Z1070" s="422"/>
      <c r="AA1070" s="422"/>
      <c r="AB1070" s="423"/>
      <c r="AC1070" s="424" t="s">
        <v>238</v>
      </c>
      <c r="AD1070" s="424"/>
      <c r="AE1070" s="424"/>
      <c r="AF1070" s="424"/>
      <c r="AG1070" s="424"/>
      <c r="AH1070" s="425" t="s">
        <v>411</v>
      </c>
      <c r="AI1070" s="425"/>
      <c r="AJ1070" s="425"/>
      <c r="AK1070" s="425"/>
      <c r="AL1070" s="426" t="s">
        <v>411</v>
      </c>
      <c r="AM1070" s="427"/>
      <c r="AN1070" s="427"/>
      <c r="AO1070" s="428"/>
      <c r="AP1070" s="219" t="s">
        <v>411</v>
      </c>
      <c r="AQ1070" s="219"/>
      <c r="AR1070" s="219"/>
      <c r="AS1070" s="219"/>
      <c r="AT1070" s="219"/>
      <c r="AU1070" s="219"/>
      <c r="AV1070" s="219"/>
      <c r="AW1070" s="219"/>
      <c r="AX1070" s="219"/>
    </row>
    <row r="1071" spans="1:50" ht="30" customHeight="1" x14ac:dyDescent="0.15">
      <c r="A1071" s="417">
        <v>3</v>
      </c>
      <c r="B1071" s="417">
        <v>1</v>
      </c>
      <c r="C1071" s="457" t="s">
        <v>150</v>
      </c>
      <c r="D1071" s="457"/>
      <c r="E1071" s="457"/>
      <c r="F1071" s="457"/>
      <c r="G1071" s="457"/>
      <c r="H1071" s="457"/>
      <c r="I1071" s="457"/>
      <c r="J1071" s="419">
        <v>4013301007221</v>
      </c>
      <c r="K1071" s="419"/>
      <c r="L1071" s="419"/>
      <c r="M1071" s="419"/>
      <c r="N1071" s="419"/>
      <c r="O1071" s="419"/>
      <c r="P1071" s="420" t="s">
        <v>528</v>
      </c>
      <c r="Q1071" s="420"/>
      <c r="R1071" s="420"/>
      <c r="S1071" s="420"/>
      <c r="T1071" s="420"/>
      <c r="U1071" s="420"/>
      <c r="V1071" s="420"/>
      <c r="W1071" s="420"/>
      <c r="X1071" s="420"/>
      <c r="Y1071" s="421">
        <v>0.2</v>
      </c>
      <c r="Z1071" s="422"/>
      <c r="AA1071" s="422"/>
      <c r="AB1071" s="423"/>
      <c r="AC1071" s="424" t="s">
        <v>238</v>
      </c>
      <c r="AD1071" s="424"/>
      <c r="AE1071" s="424"/>
      <c r="AF1071" s="424"/>
      <c r="AG1071" s="424"/>
      <c r="AH1071" s="425" t="s">
        <v>411</v>
      </c>
      <c r="AI1071" s="425"/>
      <c r="AJ1071" s="425"/>
      <c r="AK1071" s="425"/>
      <c r="AL1071" s="426" t="s">
        <v>411</v>
      </c>
      <c r="AM1071" s="427"/>
      <c r="AN1071" s="427"/>
      <c r="AO1071" s="428"/>
      <c r="AP1071" s="219" t="s">
        <v>411</v>
      </c>
      <c r="AQ1071" s="219"/>
      <c r="AR1071" s="219"/>
      <c r="AS1071" s="219"/>
      <c r="AT1071" s="219"/>
      <c r="AU1071" s="219"/>
      <c r="AV1071" s="219"/>
      <c r="AW1071" s="219"/>
      <c r="AX1071" s="219"/>
    </row>
    <row r="1072" spans="1:50" ht="30" hidden="1" customHeight="1" x14ac:dyDescent="0.15">
      <c r="A1072" s="417">
        <v>4</v>
      </c>
      <c r="B1072" s="417">
        <v>1</v>
      </c>
      <c r="C1072" s="457"/>
      <c r="D1072" s="457"/>
      <c r="E1072" s="457"/>
      <c r="F1072" s="457"/>
      <c r="G1072" s="457"/>
      <c r="H1072" s="457"/>
      <c r="I1072" s="457"/>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8"/>
      <c r="AD1072" s="458"/>
      <c r="AE1072" s="458"/>
      <c r="AF1072" s="458"/>
      <c r="AG1072" s="458"/>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7"/>
      <c r="D1073" s="457"/>
      <c r="E1073" s="457"/>
      <c r="F1073" s="457"/>
      <c r="G1073" s="457"/>
      <c r="H1073" s="457"/>
      <c r="I1073" s="457"/>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7"/>
      <c r="D1074" s="457"/>
      <c r="E1074" s="457"/>
      <c r="F1074" s="457"/>
      <c r="G1074" s="457"/>
      <c r="H1074" s="457"/>
      <c r="I1074" s="457"/>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7"/>
      <c r="D1075" s="457"/>
      <c r="E1075" s="457"/>
      <c r="F1075" s="457"/>
      <c r="G1075" s="457"/>
      <c r="H1075" s="457"/>
      <c r="I1075" s="457"/>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7"/>
      <c r="D1076" s="457"/>
      <c r="E1076" s="457"/>
      <c r="F1076" s="457"/>
      <c r="G1076" s="457"/>
      <c r="H1076" s="457"/>
      <c r="I1076" s="457"/>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7"/>
      <c r="D1077" s="457"/>
      <c r="E1077" s="457"/>
      <c r="F1077" s="457"/>
      <c r="G1077" s="457"/>
      <c r="H1077" s="457"/>
      <c r="I1077" s="457"/>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7"/>
      <c r="D1078" s="457"/>
      <c r="E1078" s="457"/>
      <c r="F1078" s="457"/>
      <c r="G1078" s="457"/>
      <c r="H1078" s="457"/>
      <c r="I1078" s="457"/>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7"/>
      <c r="D1079" s="457"/>
      <c r="E1079" s="457"/>
      <c r="F1079" s="457"/>
      <c r="G1079" s="457"/>
      <c r="H1079" s="457"/>
      <c r="I1079" s="457"/>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7"/>
      <c r="D1080" s="457"/>
      <c r="E1080" s="457"/>
      <c r="F1080" s="457"/>
      <c r="G1080" s="457"/>
      <c r="H1080" s="457"/>
      <c r="I1080" s="457"/>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7"/>
      <c r="D1081" s="457"/>
      <c r="E1081" s="457"/>
      <c r="F1081" s="457"/>
      <c r="G1081" s="457"/>
      <c r="H1081" s="457"/>
      <c r="I1081" s="457"/>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7"/>
      <c r="D1082" s="457"/>
      <c r="E1082" s="457"/>
      <c r="F1082" s="457"/>
      <c r="G1082" s="457"/>
      <c r="H1082" s="457"/>
      <c r="I1082" s="457"/>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7"/>
      <c r="D1083" s="457"/>
      <c r="E1083" s="457"/>
      <c r="F1083" s="457"/>
      <c r="G1083" s="457"/>
      <c r="H1083" s="457"/>
      <c r="I1083" s="457"/>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7"/>
      <c r="D1084" s="457"/>
      <c r="E1084" s="457"/>
      <c r="F1084" s="457"/>
      <c r="G1084" s="457"/>
      <c r="H1084" s="457"/>
      <c r="I1084" s="457"/>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7"/>
      <c r="D1085" s="457"/>
      <c r="E1085" s="457"/>
      <c r="F1085" s="457"/>
      <c r="G1085" s="457"/>
      <c r="H1085" s="457"/>
      <c r="I1085" s="457"/>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7"/>
      <c r="D1086" s="457"/>
      <c r="E1086" s="457"/>
      <c r="F1086" s="457"/>
      <c r="G1086" s="457"/>
      <c r="H1086" s="457"/>
      <c r="I1086" s="457"/>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7"/>
      <c r="D1087" s="457"/>
      <c r="E1087" s="457"/>
      <c r="F1087" s="457"/>
      <c r="G1087" s="457"/>
      <c r="H1087" s="457"/>
      <c r="I1087" s="457"/>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7"/>
      <c r="D1088" s="457"/>
      <c r="E1088" s="457"/>
      <c r="F1088" s="457"/>
      <c r="G1088" s="457"/>
      <c r="H1088" s="457"/>
      <c r="I1088" s="457"/>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7"/>
      <c r="D1089" s="457"/>
      <c r="E1089" s="457"/>
      <c r="F1089" s="457"/>
      <c r="G1089" s="457"/>
      <c r="H1089" s="457"/>
      <c r="I1089" s="457"/>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7"/>
      <c r="D1090" s="457"/>
      <c r="E1090" s="457"/>
      <c r="F1090" s="457"/>
      <c r="G1090" s="457"/>
      <c r="H1090" s="457"/>
      <c r="I1090" s="457"/>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7"/>
      <c r="D1091" s="457"/>
      <c r="E1091" s="457"/>
      <c r="F1091" s="457"/>
      <c r="G1091" s="457"/>
      <c r="H1091" s="457"/>
      <c r="I1091" s="457"/>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7"/>
      <c r="D1092" s="457"/>
      <c r="E1092" s="457"/>
      <c r="F1092" s="457"/>
      <c r="G1092" s="457"/>
      <c r="H1092" s="457"/>
      <c r="I1092" s="457"/>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7"/>
      <c r="D1093" s="457"/>
      <c r="E1093" s="457"/>
      <c r="F1093" s="457"/>
      <c r="G1093" s="457"/>
      <c r="H1093" s="457"/>
      <c r="I1093" s="457"/>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7"/>
      <c r="D1094" s="457"/>
      <c r="E1094" s="457"/>
      <c r="F1094" s="457"/>
      <c r="G1094" s="457"/>
      <c r="H1094" s="457"/>
      <c r="I1094" s="457"/>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7"/>
      <c r="D1095" s="457"/>
      <c r="E1095" s="457"/>
      <c r="F1095" s="457"/>
      <c r="G1095" s="457"/>
      <c r="H1095" s="457"/>
      <c r="I1095" s="457"/>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7"/>
      <c r="D1096" s="457"/>
      <c r="E1096" s="457"/>
      <c r="F1096" s="457"/>
      <c r="G1096" s="457"/>
      <c r="H1096" s="457"/>
      <c r="I1096" s="457"/>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7"/>
      <c r="D1097" s="457"/>
      <c r="E1097" s="457"/>
      <c r="F1097" s="457"/>
      <c r="G1097" s="457"/>
      <c r="H1097" s="457"/>
      <c r="I1097" s="457"/>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7"/>
      <c r="D1098" s="457"/>
      <c r="E1098" s="457"/>
      <c r="F1098" s="457"/>
      <c r="G1098" s="457"/>
      <c r="H1098" s="457"/>
      <c r="I1098" s="457"/>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customHeight="1" x14ac:dyDescent="0.15">
      <c r="A1099" s="450" t="s">
        <v>32</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376</v>
      </c>
      <c r="AM1099" s="454"/>
      <c r="AN1099" s="454"/>
      <c r="AO1099" s="14" t="s">
        <v>254</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5</v>
      </c>
      <c r="D1102" s="243"/>
      <c r="E1102" s="243" t="s">
        <v>304</v>
      </c>
      <c r="F1102" s="243"/>
      <c r="G1102" s="243"/>
      <c r="H1102" s="243"/>
      <c r="I1102" s="243"/>
      <c r="J1102" s="243" t="s">
        <v>77</v>
      </c>
      <c r="K1102" s="243"/>
      <c r="L1102" s="243"/>
      <c r="M1102" s="243"/>
      <c r="N1102" s="243"/>
      <c r="O1102" s="243"/>
      <c r="P1102" s="455" t="s">
        <v>18</v>
      </c>
      <c r="Q1102" s="455"/>
      <c r="R1102" s="455"/>
      <c r="S1102" s="455"/>
      <c r="T1102" s="455"/>
      <c r="U1102" s="455"/>
      <c r="V1102" s="455"/>
      <c r="W1102" s="455"/>
      <c r="X1102" s="455"/>
      <c r="Y1102" s="243" t="s">
        <v>302</v>
      </c>
      <c r="Z1102" s="243"/>
      <c r="AA1102" s="243"/>
      <c r="AB1102" s="243"/>
      <c r="AC1102" s="243" t="s">
        <v>303</v>
      </c>
      <c r="AD1102" s="243"/>
      <c r="AE1102" s="243"/>
      <c r="AF1102" s="243"/>
      <c r="AG1102" s="243"/>
      <c r="AH1102" s="455" t="s">
        <v>322</v>
      </c>
      <c r="AI1102" s="455"/>
      <c r="AJ1102" s="455"/>
      <c r="AK1102" s="455"/>
      <c r="AL1102" s="455" t="s">
        <v>17</v>
      </c>
      <c r="AM1102" s="455"/>
      <c r="AN1102" s="455"/>
      <c r="AO1102" s="456"/>
      <c r="AP1102" s="243" t="s">
        <v>369</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7" priority="14025">
      <formula>IF(RIGHT(TEXT(P14,"0.#"),1)=".",FALSE,TRUE)</formula>
    </cfRule>
    <cfRule type="expression" dxfId="2116" priority="14026">
      <formula>IF(RIGHT(TEXT(P14,"0.#"),1)=".",TRUE,FALSE)</formula>
    </cfRule>
  </conditionalFormatting>
  <conditionalFormatting sqref="AE32">
    <cfRule type="expression" dxfId="2115" priority="14015">
      <formula>IF(RIGHT(TEXT(AE32,"0.#"),1)=".",FALSE,TRUE)</formula>
    </cfRule>
    <cfRule type="expression" dxfId="2114" priority="14016">
      <formula>IF(RIGHT(TEXT(AE32,"0.#"),1)=".",TRUE,FALSE)</formula>
    </cfRule>
  </conditionalFormatting>
  <conditionalFormatting sqref="P18:AX18">
    <cfRule type="expression" dxfId="2113" priority="13901">
      <formula>IF(RIGHT(TEXT(P18,"0.#"),1)=".",FALSE,TRUE)</formula>
    </cfRule>
    <cfRule type="expression" dxfId="2112" priority="13902">
      <formula>IF(RIGHT(TEXT(P18,"0.#"),1)=".",TRUE,FALSE)</formula>
    </cfRule>
  </conditionalFormatting>
  <conditionalFormatting sqref="Y783">
    <cfRule type="expression" dxfId="2111" priority="13897">
      <formula>IF(RIGHT(TEXT(Y783,"0.#"),1)=".",FALSE,TRUE)</formula>
    </cfRule>
    <cfRule type="expression" dxfId="2110" priority="13898">
      <formula>IF(RIGHT(TEXT(Y783,"0.#"),1)=".",TRUE,FALSE)</formula>
    </cfRule>
  </conditionalFormatting>
  <conditionalFormatting sqref="Y792">
    <cfRule type="expression" dxfId="2109" priority="13893">
      <formula>IF(RIGHT(TEXT(Y792,"0.#"),1)=".",FALSE,TRUE)</formula>
    </cfRule>
    <cfRule type="expression" dxfId="2108" priority="13894">
      <formula>IF(RIGHT(TEXT(Y792,"0.#"),1)=".",TRUE,FALSE)</formula>
    </cfRule>
  </conditionalFormatting>
  <conditionalFormatting sqref="Y823:Y830 Y821 Y810:Y817 Y808 Y797:Y804 Y795">
    <cfRule type="expression" dxfId="2107" priority="13675">
      <formula>IF(RIGHT(TEXT(Y795,"0.#"),1)=".",FALSE,TRUE)</formula>
    </cfRule>
    <cfRule type="expression" dxfId="2106" priority="13676">
      <formula>IF(RIGHT(TEXT(Y795,"0.#"),1)=".",TRUE,FALSE)</formula>
    </cfRule>
  </conditionalFormatting>
  <conditionalFormatting sqref="P16:AQ17 P15:AX15 P13:AX13">
    <cfRule type="expression" dxfId="2105" priority="13723">
      <formula>IF(RIGHT(TEXT(P13,"0.#"),1)=".",FALSE,TRUE)</formula>
    </cfRule>
    <cfRule type="expression" dxfId="2104" priority="13724">
      <formula>IF(RIGHT(TEXT(P13,"0.#"),1)=".",TRUE,FALSE)</formula>
    </cfRule>
  </conditionalFormatting>
  <conditionalFormatting sqref="P19:AJ19">
    <cfRule type="expression" dxfId="2103" priority="13721">
      <formula>IF(RIGHT(TEXT(P19,"0.#"),1)=".",FALSE,TRUE)</formula>
    </cfRule>
    <cfRule type="expression" dxfId="2102" priority="13722">
      <formula>IF(RIGHT(TEXT(P19,"0.#"),1)=".",TRUE,FALSE)</formula>
    </cfRule>
  </conditionalFormatting>
  <conditionalFormatting sqref="AE101 AQ101">
    <cfRule type="expression" dxfId="2101" priority="13713">
      <formula>IF(RIGHT(TEXT(AE101,"0.#"),1)=".",FALSE,TRUE)</formula>
    </cfRule>
    <cfRule type="expression" dxfId="2100" priority="13714">
      <formula>IF(RIGHT(TEXT(AE101,"0.#"),1)=".",TRUE,FALSE)</formula>
    </cfRule>
  </conditionalFormatting>
  <conditionalFormatting sqref="Y784:Y791 Y782">
    <cfRule type="expression" dxfId="2099" priority="13699">
      <formula>IF(RIGHT(TEXT(Y782,"0.#"),1)=".",FALSE,TRUE)</formula>
    </cfRule>
    <cfRule type="expression" dxfId="2098" priority="13700">
      <formula>IF(RIGHT(TEXT(Y782,"0.#"),1)=".",TRUE,FALSE)</formula>
    </cfRule>
  </conditionalFormatting>
  <conditionalFormatting sqref="AU783">
    <cfRule type="expression" dxfId="2097" priority="13697">
      <formula>IF(RIGHT(TEXT(AU783,"0.#"),1)=".",FALSE,TRUE)</formula>
    </cfRule>
    <cfRule type="expression" dxfId="2096" priority="13698">
      <formula>IF(RIGHT(TEXT(AU783,"0.#"),1)=".",TRUE,FALSE)</formula>
    </cfRule>
  </conditionalFormatting>
  <conditionalFormatting sqref="AU792">
    <cfRule type="expression" dxfId="2095" priority="13695">
      <formula>IF(RIGHT(TEXT(AU792,"0.#"),1)=".",FALSE,TRUE)</formula>
    </cfRule>
    <cfRule type="expression" dxfId="2094" priority="13696">
      <formula>IF(RIGHT(TEXT(AU792,"0.#"),1)=".",TRUE,FALSE)</formula>
    </cfRule>
  </conditionalFormatting>
  <conditionalFormatting sqref="AU784:AU791 AU782">
    <cfRule type="expression" dxfId="2093" priority="13693">
      <formula>IF(RIGHT(TEXT(AU782,"0.#"),1)=".",FALSE,TRUE)</formula>
    </cfRule>
    <cfRule type="expression" dxfId="2092" priority="13694">
      <formula>IF(RIGHT(TEXT(AU782,"0.#"),1)=".",TRUE,FALSE)</formula>
    </cfRule>
  </conditionalFormatting>
  <conditionalFormatting sqref="Y822 Y809 Y796">
    <cfRule type="expression" dxfId="2091" priority="13679">
      <formula>IF(RIGHT(TEXT(Y796,"0.#"),1)=".",FALSE,TRUE)</formula>
    </cfRule>
    <cfRule type="expression" dxfId="2090" priority="13680">
      <formula>IF(RIGHT(TEXT(Y796,"0.#"),1)=".",TRUE,FALSE)</formula>
    </cfRule>
  </conditionalFormatting>
  <conditionalFormatting sqref="Y831 Y818 Y805">
    <cfRule type="expression" dxfId="2089" priority="13677">
      <formula>IF(RIGHT(TEXT(Y805,"0.#"),1)=".",FALSE,TRUE)</formula>
    </cfRule>
    <cfRule type="expression" dxfId="2088" priority="13678">
      <formula>IF(RIGHT(TEXT(Y805,"0.#"),1)=".",TRUE,FALSE)</formula>
    </cfRule>
  </conditionalFormatting>
  <conditionalFormatting sqref="AU822 AU809 AU796">
    <cfRule type="expression" dxfId="2087" priority="13673">
      <formula>IF(RIGHT(TEXT(AU796,"0.#"),1)=".",FALSE,TRUE)</formula>
    </cfRule>
    <cfRule type="expression" dxfId="2086" priority="13674">
      <formula>IF(RIGHT(TEXT(AU796,"0.#"),1)=".",TRUE,FALSE)</formula>
    </cfRule>
  </conditionalFormatting>
  <conditionalFormatting sqref="AU831 AU818 AU805">
    <cfRule type="expression" dxfId="2085" priority="13671">
      <formula>IF(RIGHT(TEXT(AU805,"0.#"),1)=".",FALSE,TRUE)</formula>
    </cfRule>
    <cfRule type="expression" dxfId="2084" priority="13672">
      <formula>IF(RIGHT(TEXT(AU805,"0.#"),1)=".",TRUE,FALSE)</formula>
    </cfRule>
  </conditionalFormatting>
  <conditionalFormatting sqref="AU823:AU830 AU821 AU810:AU817 AU808 AU797:AU804 AU795">
    <cfRule type="expression" dxfId="2083" priority="13669">
      <formula>IF(RIGHT(TEXT(AU795,"0.#"),1)=".",FALSE,TRUE)</formula>
    </cfRule>
    <cfRule type="expression" dxfId="2082" priority="13670">
      <formula>IF(RIGHT(TEXT(AU795,"0.#"),1)=".",TRUE,FALSE)</formula>
    </cfRule>
  </conditionalFormatting>
  <conditionalFormatting sqref="AM87">
    <cfRule type="expression" dxfId="2081" priority="13323">
      <formula>IF(RIGHT(TEXT(AM87,"0.#"),1)=".",FALSE,TRUE)</formula>
    </cfRule>
    <cfRule type="expression" dxfId="2080" priority="13324">
      <formula>IF(RIGHT(TEXT(AM87,"0.#"),1)=".",TRUE,FALSE)</formula>
    </cfRule>
  </conditionalFormatting>
  <conditionalFormatting sqref="AE55">
    <cfRule type="expression" dxfId="2079" priority="13391">
      <formula>IF(RIGHT(TEXT(AE55,"0.#"),1)=".",FALSE,TRUE)</formula>
    </cfRule>
    <cfRule type="expression" dxfId="2078" priority="13392">
      <formula>IF(RIGHT(TEXT(AE55,"0.#"),1)=".",TRUE,FALSE)</formula>
    </cfRule>
  </conditionalFormatting>
  <conditionalFormatting sqref="AI55">
    <cfRule type="expression" dxfId="2077" priority="13389">
      <formula>IF(RIGHT(TEXT(AI55,"0.#"),1)=".",FALSE,TRUE)</formula>
    </cfRule>
    <cfRule type="expression" dxfId="2076" priority="13390">
      <formula>IF(RIGHT(TEXT(AI55,"0.#"),1)=".",TRUE,FALSE)</formula>
    </cfRule>
  </conditionalFormatting>
  <conditionalFormatting sqref="AM34">
    <cfRule type="expression" dxfId="2075" priority="13469">
      <formula>IF(RIGHT(TEXT(AM34,"0.#"),1)=".",FALSE,TRUE)</formula>
    </cfRule>
    <cfRule type="expression" dxfId="2074" priority="13470">
      <formula>IF(RIGHT(TEXT(AM34,"0.#"),1)=".",TRUE,FALSE)</formula>
    </cfRule>
  </conditionalFormatting>
  <conditionalFormatting sqref="AE33">
    <cfRule type="expression" dxfId="2073" priority="13483">
      <formula>IF(RIGHT(TEXT(AE33,"0.#"),1)=".",FALSE,TRUE)</formula>
    </cfRule>
    <cfRule type="expression" dxfId="2072" priority="13484">
      <formula>IF(RIGHT(TEXT(AE33,"0.#"),1)=".",TRUE,FALSE)</formula>
    </cfRule>
  </conditionalFormatting>
  <conditionalFormatting sqref="AE34">
    <cfRule type="expression" dxfId="2071" priority="13481">
      <formula>IF(RIGHT(TEXT(AE34,"0.#"),1)=".",FALSE,TRUE)</formula>
    </cfRule>
    <cfRule type="expression" dxfId="2070" priority="13482">
      <formula>IF(RIGHT(TEXT(AE34,"0.#"),1)=".",TRUE,FALSE)</formula>
    </cfRule>
  </conditionalFormatting>
  <conditionalFormatting sqref="AI33">
    <cfRule type="expression" dxfId="2069" priority="13477">
      <formula>IF(RIGHT(TEXT(AI33,"0.#"),1)=".",FALSE,TRUE)</formula>
    </cfRule>
    <cfRule type="expression" dxfId="2068" priority="13478">
      <formula>IF(RIGHT(TEXT(AI33,"0.#"),1)=".",TRUE,FALSE)</formula>
    </cfRule>
  </conditionalFormatting>
  <conditionalFormatting sqref="AI32">
    <cfRule type="expression" dxfId="2067" priority="13475">
      <formula>IF(RIGHT(TEXT(AI32,"0.#"),1)=".",FALSE,TRUE)</formula>
    </cfRule>
    <cfRule type="expression" dxfId="2066" priority="13476">
      <formula>IF(RIGHT(TEXT(AI32,"0.#"),1)=".",TRUE,FALSE)</formula>
    </cfRule>
  </conditionalFormatting>
  <conditionalFormatting sqref="AM32">
    <cfRule type="expression" dxfId="2065" priority="13473">
      <formula>IF(RIGHT(TEXT(AM32,"0.#"),1)=".",FALSE,TRUE)</formula>
    </cfRule>
    <cfRule type="expression" dxfId="2064" priority="13474">
      <formula>IF(RIGHT(TEXT(AM32,"0.#"),1)=".",TRUE,FALSE)</formula>
    </cfRule>
  </conditionalFormatting>
  <conditionalFormatting sqref="AM33">
    <cfRule type="expression" dxfId="2063" priority="13471">
      <formula>IF(RIGHT(TEXT(AM33,"0.#"),1)=".",FALSE,TRUE)</formula>
    </cfRule>
    <cfRule type="expression" dxfId="2062" priority="13472">
      <formula>IF(RIGHT(TEXT(AM33,"0.#"),1)=".",TRUE,FALSE)</formula>
    </cfRule>
  </conditionalFormatting>
  <conditionalFormatting sqref="AQ32:AQ34">
    <cfRule type="expression" dxfId="2061" priority="13463">
      <formula>IF(RIGHT(TEXT(AQ32,"0.#"),1)=".",FALSE,TRUE)</formula>
    </cfRule>
    <cfRule type="expression" dxfId="2060" priority="13464">
      <formula>IF(RIGHT(TEXT(AQ32,"0.#"),1)=".",TRUE,FALSE)</formula>
    </cfRule>
  </conditionalFormatting>
  <conditionalFormatting sqref="AU32:AU34">
    <cfRule type="expression" dxfId="2059" priority="13461">
      <formula>IF(RIGHT(TEXT(AU32,"0.#"),1)=".",FALSE,TRUE)</formula>
    </cfRule>
    <cfRule type="expression" dxfId="2058" priority="13462">
      <formula>IF(RIGHT(TEXT(AU32,"0.#"),1)=".",TRUE,FALSE)</formula>
    </cfRule>
  </conditionalFormatting>
  <conditionalFormatting sqref="AE53">
    <cfRule type="expression" dxfId="2057" priority="13395">
      <formula>IF(RIGHT(TEXT(AE53,"0.#"),1)=".",FALSE,TRUE)</formula>
    </cfRule>
    <cfRule type="expression" dxfId="2056" priority="13396">
      <formula>IF(RIGHT(TEXT(AE53,"0.#"),1)=".",TRUE,FALSE)</formula>
    </cfRule>
  </conditionalFormatting>
  <conditionalFormatting sqref="AE54">
    <cfRule type="expression" dxfId="2055" priority="13393">
      <formula>IF(RIGHT(TEXT(AE54,"0.#"),1)=".",FALSE,TRUE)</formula>
    </cfRule>
    <cfRule type="expression" dxfId="2054" priority="13394">
      <formula>IF(RIGHT(TEXT(AE54,"0.#"),1)=".",TRUE,FALSE)</formula>
    </cfRule>
  </conditionalFormatting>
  <conditionalFormatting sqref="AI54">
    <cfRule type="expression" dxfId="2053" priority="13387">
      <formula>IF(RIGHT(TEXT(AI54,"0.#"),1)=".",FALSE,TRUE)</formula>
    </cfRule>
    <cfRule type="expression" dxfId="2052" priority="13388">
      <formula>IF(RIGHT(TEXT(AI54,"0.#"),1)=".",TRUE,FALSE)</formula>
    </cfRule>
  </conditionalFormatting>
  <conditionalFormatting sqref="AI53">
    <cfRule type="expression" dxfId="2051" priority="13385">
      <formula>IF(RIGHT(TEXT(AI53,"0.#"),1)=".",FALSE,TRUE)</formula>
    </cfRule>
    <cfRule type="expression" dxfId="2050" priority="13386">
      <formula>IF(RIGHT(TEXT(AI53,"0.#"),1)=".",TRUE,FALSE)</formula>
    </cfRule>
  </conditionalFormatting>
  <conditionalFormatting sqref="AM53">
    <cfRule type="expression" dxfId="2049" priority="13383">
      <formula>IF(RIGHT(TEXT(AM53,"0.#"),1)=".",FALSE,TRUE)</formula>
    </cfRule>
    <cfRule type="expression" dxfId="2048" priority="13384">
      <formula>IF(RIGHT(TEXT(AM53,"0.#"),1)=".",TRUE,FALSE)</formula>
    </cfRule>
  </conditionalFormatting>
  <conditionalFormatting sqref="AM54">
    <cfRule type="expression" dxfId="2047" priority="13381">
      <formula>IF(RIGHT(TEXT(AM54,"0.#"),1)=".",FALSE,TRUE)</formula>
    </cfRule>
    <cfRule type="expression" dxfId="2046" priority="13382">
      <formula>IF(RIGHT(TEXT(AM54,"0.#"),1)=".",TRUE,FALSE)</formula>
    </cfRule>
  </conditionalFormatting>
  <conditionalFormatting sqref="AM55">
    <cfRule type="expression" dxfId="2045" priority="13379">
      <formula>IF(RIGHT(TEXT(AM55,"0.#"),1)=".",FALSE,TRUE)</formula>
    </cfRule>
    <cfRule type="expression" dxfId="2044" priority="13380">
      <formula>IF(RIGHT(TEXT(AM55,"0.#"),1)=".",TRUE,FALSE)</formula>
    </cfRule>
  </conditionalFormatting>
  <conditionalFormatting sqref="AE60">
    <cfRule type="expression" dxfId="2043" priority="13365">
      <formula>IF(RIGHT(TEXT(AE60,"0.#"),1)=".",FALSE,TRUE)</formula>
    </cfRule>
    <cfRule type="expression" dxfId="2042" priority="13366">
      <formula>IF(RIGHT(TEXT(AE60,"0.#"),1)=".",TRUE,FALSE)</formula>
    </cfRule>
  </conditionalFormatting>
  <conditionalFormatting sqref="AE61">
    <cfRule type="expression" dxfId="2041" priority="13363">
      <formula>IF(RIGHT(TEXT(AE61,"0.#"),1)=".",FALSE,TRUE)</formula>
    </cfRule>
    <cfRule type="expression" dxfId="2040" priority="13364">
      <formula>IF(RIGHT(TEXT(AE61,"0.#"),1)=".",TRUE,FALSE)</formula>
    </cfRule>
  </conditionalFormatting>
  <conditionalFormatting sqref="AE62">
    <cfRule type="expression" dxfId="2039" priority="13361">
      <formula>IF(RIGHT(TEXT(AE62,"0.#"),1)=".",FALSE,TRUE)</formula>
    </cfRule>
    <cfRule type="expression" dxfId="2038" priority="13362">
      <formula>IF(RIGHT(TEXT(AE62,"0.#"),1)=".",TRUE,FALSE)</formula>
    </cfRule>
  </conditionalFormatting>
  <conditionalFormatting sqref="AI62">
    <cfRule type="expression" dxfId="2037" priority="13359">
      <formula>IF(RIGHT(TEXT(AI62,"0.#"),1)=".",FALSE,TRUE)</formula>
    </cfRule>
    <cfRule type="expression" dxfId="2036" priority="13360">
      <formula>IF(RIGHT(TEXT(AI62,"0.#"),1)=".",TRUE,FALSE)</formula>
    </cfRule>
  </conditionalFormatting>
  <conditionalFormatting sqref="AI61">
    <cfRule type="expression" dxfId="2035" priority="13357">
      <formula>IF(RIGHT(TEXT(AI61,"0.#"),1)=".",FALSE,TRUE)</formula>
    </cfRule>
    <cfRule type="expression" dxfId="2034" priority="13358">
      <formula>IF(RIGHT(TEXT(AI61,"0.#"),1)=".",TRUE,FALSE)</formula>
    </cfRule>
  </conditionalFormatting>
  <conditionalFormatting sqref="AI60">
    <cfRule type="expression" dxfId="2033" priority="13355">
      <formula>IF(RIGHT(TEXT(AI60,"0.#"),1)=".",FALSE,TRUE)</formula>
    </cfRule>
    <cfRule type="expression" dxfId="2032" priority="13356">
      <formula>IF(RIGHT(TEXT(AI60,"0.#"),1)=".",TRUE,FALSE)</formula>
    </cfRule>
  </conditionalFormatting>
  <conditionalFormatting sqref="AM60">
    <cfRule type="expression" dxfId="2031" priority="13353">
      <formula>IF(RIGHT(TEXT(AM60,"0.#"),1)=".",FALSE,TRUE)</formula>
    </cfRule>
    <cfRule type="expression" dxfId="2030" priority="13354">
      <formula>IF(RIGHT(TEXT(AM60,"0.#"),1)=".",TRUE,FALSE)</formula>
    </cfRule>
  </conditionalFormatting>
  <conditionalFormatting sqref="AM61">
    <cfRule type="expression" dxfId="2029" priority="13351">
      <formula>IF(RIGHT(TEXT(AM61,"0.#"),1)=".",FALSE,TRUE)</formula>
    </cfRule>
    <cfRule type="expression" dxfId="2028" priority="13352">
      <formula>IF(RIGHT(TEXT(AM61,"0.#"),1)=".",TRUE,FALSE)</formula>
    </cfRule>
  </conditionalFormatting>
  <conditionalFormatting sqref="AM62">
    <cfRule type="expression" dxfId="2027" priority="13349">
      <formula>IF(RIGHT(TEXT(AM62,"0.#"),1)=".",FALSE,TRUE)</formula>
    </cfRule>
    <cfRule type="expression" dxfId="2026" priority="13350">
      <formula>IF(RIGHT(TEXT(AM62,"0.#"),1)=".",TRUE,FALSE)</formula>
    </cfRule>
  </conditionalFormatting>
  <conditionalFormatting sqref="AE87">
    <cfRule type="expression" dxfId="2025" priority="13335">
      <formula>IF(RIGHT(TEXT(AE87,"0.#"),1)=".",FALSE,TRUE)</formula>
    </cfRule>
    <cfRule type="expression" dxfId="2024" priority="13336">
      <formula>IF(RIGHT(TEXT(AE87,"0.#"),1)=".",TRUE,FALSE)</formula>
    </cfRule>
  </conditionalFormatting>
  <conditionalFormatting sqref="AE88">
    <cfRule type="expression" dxfId="2023" priority="13333">
      <formula>IF(RIGHT(TEXT(AE88,"0.#"),1)=".",FALSE,TRUE)</formula>
    </cfRule>
    <cfRule type="expression" dxfId="2022" priority="13334">
      <formula>IF(RIGHT(TEXT(AE88,"0.#"),1)=".",TRUE,FALSE)</formula>
    </cfRule>
  </conditionalFormatting>
  <conditionalFormatting sqref="AE89">
    <cfRule type="expression" dxfId="2021" priority="13331">
      <formula>IF(RIGHT(TEXT(AE89,"0.#"),1)=".",FALSE,TRUE)</formula>
    </cfRule>
    <cfRule type="expression" dxfId="2020" priority="13332">
      <formula>IF(RIGHT(TEXT(AE89,"0.#"),1)=".",TRUE,FALSE)</formula>
    </cfRule>
  </conditionalFormatting>
  <conditionalFormatting sqref="AI89">
    <cfRule type="expression" dxfId="2019" priority="13329">
      <formula>IF(RIGHT(TEXT(AI89,"0.#"),1)=".",FALSE,TRUE)</formula>
    </cfRule>
    <cfRule type="expression" dxfId="2018" priority="13330">
      <formula>IF(RIGHT(TEXT(AI89,"0.#"),1)=".",TRUE,FALSE)</formula>
    </cfRule>
  </conditionalFormatting>
  <conditionalFormatting sqref="AI88">
    <cfRule type="expression" dxfId="2017" priority="13327">
      <formula>IF(RIGHT(TEXT(AI88,"0.#"),1)=".",FALSE,TRUE)</formula>
    </cfRule>
    <cfRule type="expression" dxfId="2016" priority="13328">
      <formula>IF(RIGHT(TEXT(AI88,"0.#"),1)=".",TRUE,FALSE)</formula>
    </cfRule>
  </conditionalFormatting>
  <conditionalFormatting sqref="AI87">
    <cfRule type="expression" dxfId="2015" priority="13325">
      <formula>IF(RIGHT(TEXT(AI87,"0.#"),1)=".",FALSE,TRUE)</formula>
    </cfRule>
    <cfRule type="expression" dxfId="2014" priority="13326">
      <formula>IF(RIGHT(TEXT(AI87,"0.#"),1)=".",TRUE,FALSE)</formula>
    </cfRule>
  </conditionalFormatting>
  <conditionalFormatting sqref="AM88">
    <cfRule type="expression" dxfId="2013" priority="13321">
      <formula>IF(RIGHT(TEXT(AM88,"0.#"),1)=".",FALSE,TRUE)</formula>
    </cfRule>
    <cfRule type="expression" dxfId="2012" priority="13322">
      <formula>IF(RIGHT(TEXT(AM88,"0.#"),1)=".",TRUE,FALSE)</formula>
    </cfRule>
  </conditionalFormatting>
  <conditionalFormatting sqref="AM89">
    <cfRule type="expression" dxfId="2011" priority="13319">
      <formula>IF(RIGHT(TEXT(AM89,"0.#"),1)=".",FALSE,TRUE)</formula>
    </cfRule>
    <cfRule type="expression" dxfId="2010" priority="13320">
      <formula>IF(RIGHT(TEXT(AM89,"0.#"),1)=".",TRUE,FALSE)</formula>
    </cfRule>
  </conditionalFormatting>
  <conditionalFormatting sqref="AE92">
    <cfRule type="expression" dxfId="2009" priority="13305">
      <formula>IF(RIGHT(TEXT(AE92,"0.#"),1)=".",FALSE,TRUE)</formula>
    </cfRule>
    <cfRule type="expression" dxfId="2008" priority="13306">
      <formula>IF(RIGHT(TEXT(AE92,"0.#"),1)=".",TRUE,FALSE)</formula>
    </cfRule>
  </conditionalFormatting>
  <conditionalFormatting sqref="AE93">
    <cfRule type="expression" dxfId="2007" priority="13303">
      <formula>IF(RIGHT(TEXT(AE93,"0.#"),1)=".",FALSE,TRUE)</formula>
    </cfRule>
    <cfRule type="expression" dxfId="2006" priority="13304">
      <formula>IF(RIGHT(TEXT(AE93,"0.#"),1)=".",TRUE,FALSE)</formula>
    </cfRule>
  </conditionalFormatting>
  <conditionalFormatting sqref="AE94">
    <cfRule type="expression" dxfId="2005" priority="13301">
      <formula>IF(RIGHT(TEXT(AE94,"0.#"),1)=".",FALSE,TRUE)</formula>
    </cfRule>
    <cfRule type="expression" dxfId="2004" priority="13302">
      <formula>IF(RIGHT(TEXT(AE94,"0.#"),1)=".",TRUE,FALSE)</formula>
    </cfRule>
  </conditionalFormatting>
  <conditionalFormatting sqref="AI94">
    <cfRule type="expression" dxfId="2003" priority="13299">
      <formula>IF(RIGHT(TEXT(AI94,"0.#"),1)=".",FALSE,TRUE)</formula>
    </cfRule>
    <cfRule type="expression" dxfId="2002" priority="13300">
      <formula>IF(RIGHT(TEXT(AI94,"0.#"),1)=".",TRUE,FALSE)</formula>
    </cfRule>
  </conditionalFormatting>
  <conditionalFormatting sqref="AI93">
    <cfRule type="expression" dxfId="2001" priority="13297">
      <formula>IF(RIGHT(TEXT(AI93,"0.#"),1)=".",FALSE,TRUE)</formula>
    </cfRule>
    <cfRule type="expression" dxfId="2000" priority="13298">
      <formula>IF(RIGHT(TEXT(AI93,"0.#"),1)=".",TRUE,FALSE)</formula>
    </cfRule>
  </conditionalFormatting>
  <conditionalFormatting sqref="AI92">
    <cfRule type="expression" dxfId="1999" priority="13295">
      <formula>IF(RIGHT(TEXT(AI92,"0.#"),1)=".",FALSE,TRUE)</formula>
    </cfRule>
    <cfRule type="expression" dxfId="1998" priority="13296">
      <formula>IF(RIGHT(TEXT(AI92,"0.#"),1)=".",TRUE,FALSE)</formula>
    </cfRule>
  </conditionalFormatting>
  <conditionalFormatting sqref="AM92">
    <cfRule type="expression" dxfId="1997" priority="13293">
      <formula>IF(RIGHT(TEXT(AM92,"0.#"),1)=".",FALSE,TRUE)</formula>
    </cfRule>
    <cfRule type="expression" dxfId="1996" priority="13294">
      <formula>IF(RIGHT(TEXT(AM92,"0.#"),1)=".",TRUE,FALSE)</formula>
    </cfRule>
  </conditionalFormatting>
  <conditionalFormatting sqref="AM93">
    <cfRule type="expression" dxfId="1995" priority="13291">
      <formula>IF(RIGHT(TEXT(AM93,"0.#"),1)=".",FALSE,TRUE)</formula>
    </cfRule>
    <cfRule type="expression" dxfId="1994" priority="13292">
      <formula>IF(RIGHT(TEXT(AM93,"0.#"),1)=".",TRUE,FALSE)</formula>
    </cfRule>
  </conditionalFormatting>
  <conditionalFormatting sqref="AM94">
    <cfRule type="expression" dxfId="1993" priority="13289">
      <formula>IF(RIGHT(TEXT(AM94,"0.#"),1)=".",FALSE,TRUE)</formula>
    </cfRule>
    <cfRule type="expression" dxfId="1992" priority="13290">
      <formula>IF(RIGHT(TEXT(AM94,"0.#"),1)=".",TRUE,FALSE)</formula>
    </cfRule>
  </conditionalFormatting>
  <conditionalFormatting sqref="AE97">
    <cfRule type="expression" dxfId="1991" priority="13275">
      <formula>IF(RIGHT(TEXT(AE97,"0.#"),1)=".",FALSE,TRUE)</formula>
    </cfRule>
    <cfRule type="expression" dxfId="1990" priority="13276">
      <formula>IF(RIGHT(TEXT(AE97,"0.#"),1)=".",TRUE,FALSE)</formula>
    </cfRule>
  </conditionalFormatting>
  <conditionalFormatting sqref="AE98">
    <cfRule type="expression" dxfId="1989" priority="13273">
      <formula>IF(RIGHT(TEXT(AE98,"0.#"),1)=".",FALSE,TRUE)</formula>
    </cfRule>
    <cfRule type="expression" dxfId="1988" priority="13274">
      <formula>IF(RIGHT(TEXT(AE98,"0.#"),1)=".",TRUE,FALSE)</formula>
    </cfRule>
  </conditionalFormatting>
  <conditionalFormatting sqref="AE99">
    <cfRule type="expression" dxfId="1987" priority="13271">
      <formula>IF(RIGHT(TEXT(AE99,"0.#"),1)=".",FALSE,TRUE)</formula>
    </cfRule>
    <cfRule type="expression" dxfId="1986" priority="13272">
      <formula>IF(RIGHT(TEXT(AE99,"0.#"),1)=".",TRUE,FALSE)</formula>
    </cfRule>
  </conditionalFormatting>
  <conditionalFormatting sqref="AI99">
    <cfRule type="expression" dxfId="1985" priority="13269">
      <formula>IF(RIGHT(TEXT(AI99,"0.#"),1)=".",FALSE,TRUE)</formula>
    </cfRule>
    <cfRule type="expression" dxfId="1984" priority="13270">
      <formula>IF(RIGHT(TEXT(AI99,"0.#"),1)=".",TRUE,FALSE)</formula>
    </cfRule>
  </conditionalFormatting>
  <conditionalFormatting sqref="AI98">
    <cfRule type="expression" dxfId="1983" priority="13267">
      <formula>IF(RIGHT(TEXT(AI98,"0.#"),1)=".",FALSE,TRUE)</formula>
    </cfRule>
    <cfRule type="expression" dxfId="1982" priority="13268">
      <formula>IF(RIGHT(TEXT(AI98,"0.#"),1)=".",TRUE,FALSE)</formula>
    </cfRule>
  </conditionalFormatting>
  <conditionalFormatting sqref="AI97">
    <cfRule type="expression" dxfId="1981" priority="13265">
      <formula>IF(RIGHT(TEXT(AI97,"0.#"),1)=".",FALSE,TRUE)</formula>
    </cfRule>
    <cfRule type="expression" dxfId="1980" priority="13266">
      <formula>IF(RIGHT(TEXT(AI97,"0.#"),1)=".",TRUE,FALSE)</formula>
    </cfRule>
  </conditionalFormatting>
  <conditionalFormatting sqref="AM97">
    <cfRule type="expression" dxfId="1979" priority="13263">
      <formula>IF(RIGHT(TEXT(AM97,"0.#"),1)=".",FALSE,TRUE)</formula>
    </cfRule>
    <cfRule type="expression" dxfId="1978" priority="13264">
      <formula>IF(RIGHT(TEXT(AM97,"0.#"),1)=".",TRUE,FALSE)</formula>
    </cfRule>
  </conditionalFormatting>
  <conditionalFormatting sqref="AM98">
    <cfRule type="expression" dxfId="1977" priority="13261">
      <formula>IF(RIGHT(TEXT(AM98,"0.#"),1)=".",FALSE,TRUE)</formula>
    </cfRule>
    <cfRule type="expression" dxfId="1976" priority="13262">
      <formula>IF(RIGHT(TEXT(AM98,"0.#"),1)=".",TRUE,FALSE)</formula>
    </cfRule>
  </conditionalFormatting>
  <conditionalFormatting sqref="AM99">
    <cfRule type="expression" dxfId="1975" priority="13259">
      <formula>IF(RIGHT(TEXT(AM99,"0.#"),1)=".",FALSE,TRUE)</formula>
    </cfRule>
    <cfRule type="expression" dxfId="1974" priority="13260">
      <formula>IF(RIGHT(TEXT(AM99,"0.#"),1)=".",TRUE,FALSE)</formula>
    </cfRule>
  </conditionalFormatting>
  <conditionalFormatting sqref="AI101">
    <cfRule type="expression" dxfId="1973" priority="13245">
      <formula>IF(RIGHT(TEXT(AI101,"0.#"),1)=".",FALSE,TRUE)</formula>
    </cfRule>
    <cfRule type="expression" dxfId="1972" priority="13246">
      <formula>IF(RIGHT(TEXT(AI101,"0.#"),1)=".",TRUE,FALSE)</formula>
    </cfRule>
  </conditionalFormatting>
  <conditionalFormatting sqref="AM101">
    <cfRule type="expression" dxfId="1971" priority="13243">
      <formula>IF(RIGHT(TEXT(AM101,"0.#"),1)=".",FALSE,TRUE)</formula>
    </cfRule>
    <cfRule type="expression" dxfId="1970" priority="13244">
      <formula>IF(RIGHT(TEXT(AM101,"0.#"),1)=".",TRUE,FALSE)</formula>
    </cfRule>
  </conditionalFormatting>
  <conditionalFormatting sqref="AE102">
    <cfRule type="expression" dxfId="1969" priority="13241">
      <formula>IF(RIGHT(TEXT(AE102,"0.#"),1)=".",FALSE,TRUE)</formula>
    </cfRule>
    <cfRule type="expression" dxfId="1968" priority="13242">
      <formula>IF(RIGHT(TEXT(AE102,"0.#"),1)=".",TRUE,FALSE)</formula>
    </cfRule>
  </conditionalFormatting>
  <conditionalFormatting sqref="AI102">
    <cfRule type="expression" dxfId="1967" priority="13239">
      <formula>IF(RIGHT(TEXT(AI102,"0.#"),1)=".",FALSE,TRUE)</formula>
    </cfRule>
    <cfRule type="expression" dxfId="1966" priority="13240">
      <formula>IF(RIGHT(TEXT(AI102,"0.#"),1)=".",TRUE,FALSE)</formula>
    </cfRule>
  </conditionalFormatting>
  <conditionalFormatting sqref="AM102">
    <cfRule type="expression" dxfId="1965" priority="13237">
      <formula>IF(RIGHT(TEXT(AM102,"0.#"),1)=".",FALSE,TRUE)</formula>
    </cfRule>
    <cfRule type="expression" dxfId="1964" priority="13238">
      <formula>IF(RIGHT(TEXT(AM102,"0.#"),1)=".",TRUE,FALSE)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0:AO867">
    <cfRule type="expression" dxfId="1819" priority="6647">
      <formula>IF(AND(AL840&gt;=0,RIGHT(TEXT(AL840,"0.#"),1)&lt;&gt;"."),TRUE,FALSE)</formula>
    </cfRule>
    <cfRule type="expression" dxfId="1818" priority="6648">
      <formula>IF(AND(AL840&gt;=0,RIGHT(TEXT(AL840,"0.#"),1)="."),TRUE,FALSE)</formula>
    </cfRule>
    <cfRule type="expression" dxfId="1817" priority="6649">
      <formula>IF(AND(AL840&lt;0,RIGHT(TEXT(AL840,"0.#"),1)&lt;&gt;"."),TRUE,FALSE)</formula>
    </cfRule>
    <cfRule type="expression" dxfId="1816" priority="6650">
      <formula>IF(AND(AL840&lt;0,RIGHT(TEXT(AL840,"0.#"),1)="."),TRUE,FALSE)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0:Y867">
    <cfRule type="expression" dxfId="1745" priority="2975">
      <formula>IF(RIGHT(TEXT(Y840,"0.#"),1)=".",FALSE,TRUE)</formula>
    </cfRule>
    <cfRule type="expression" dxfId="1744" priority="2976">
      <formula>IF(RIGHT(TEXT(Y840,"0.#"),1)=".",TRUE,FALSE)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03:AO1132">
    <cfRule type="expression" dxfId="1715" priority="2881">
      <formula>IF(AND(AL1103&gt;=0,RIGHT(TEXT(AL1103,"0.#"),1)&lt;&gt;"."),TRUE,FALSE)</formula>
    </cfRule>
    <cfRule type="expression" dxfId="1714" priority="2882">
      <formula>IF(AND(AL1103&gt;=0,RIGHT(TEXT(AL1103,"0.#"),1)="."),TRUE,FALSE)</formula>
    </cfRule>
    <cfRule type="expression" dxfId="1713" priority="2883">
      <formula>IF(AND(AL1103&lt;0,RIGHT(TEXT(AL1103,"0.#"),1)&lt;&gt;"."),TRUE,FALSE)</formula>
    </cfRule>
    <cfRule type="expression" dxfId="1712" priority="2884">
      <formula>IF(AND(AL1103&lt;0,RIGHT(TEXT(AL1103,"0.#"),1)="."),TRUE,FALSE)</formula>
    </cfRule>
  </conditionalFormatting>
  <conditionalFormatting sqref="Y1103:Y1132">
    <cfRule type="expression" dxfId="1711" priority="2879">
      <formula>IF(RIGHT(TEXT(Y1103,"0.#"),1)=".",FALSE,TRUE)</formula>
    </cfRule>
    <cfRule type="expression" dxfId="1710" priority="2880">
      <formula>IF(RIGHT(TEXT(Y1103,"0.#"),1)=".",TRUE,FALSE)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38:AO839">
    <cfRule type="expression" dxfId="1701" priority="2833">
      <formula>IF(AND(AL838&gt;=0,RIGHT(TEXT(AL838,"0.#"),1)&lt;&gt;"."),TRUE,FALSE)</formula>
    </cfRule>
    <cfRule type="expression" dxfId="1700" priority="2834">
      <formula>IF(AND(AL838&gt;=0,RIGHT(TEXT(AL838,"0.#"),1)="."),TRUE,FALSE)</formula>
    </cfRule>
    <cfRule type="expression" dxfId="1699" priority="2835">
      <formula>IF(AND(AL838&lt;0,RIGHT(TEXT(AL838,"0.#"),1)&lt;&gt;"."),TRUE,FALSE)</formula>
    </cfRule>
    <cfRule type="expression" dxfId="1698" priority="2836">
      <formula>IF(AND(AL838&lt;0,RIGHT(TEXT(AL838,"0.#"),1)="."),TRUE,FALSE)</formula>
    </cfRule>
  </conditionalFormatting>
  <conditionalFormatting sqref="Y838:Y839">
    <cfRule type="expression" dxfId="1697" priority="2831">
      <formula>IF(RIGHT(TEXT(Y838,"0.#"),1)=".",FALSE,TRUE)</formula>
    </cfRule>
    <cfRule type="expression" dxfId="1696" priority="2832">
      <formula>IF(RIGHT(TEXT(Y838,"0.#"),1)=".",TRUE,FALSE)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4:Y905">
    <cfRule type="expression" dxfId="1373" priority="2073">
      <formula>IF(RIGHT(TEXT(Y904,"0.#"),1)=".",FALSE,TRUE)</formula>
    </cfRule>
    <cfRule type="expression" dxfId="1372" priority="2074">
      <formula>IF(RIGHT(TEXT(Y904,"0.#"),1)=".",TRUE,FALSE)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IF(AND(AL873&gt;=0,RIGHT(TEXT(AL873,"0.#"),1)&lt;&gt;"."),TRUE,FALSE)</formula>
    </cfRule>
    <cfRule type="expression" dxfId="1280" priority="2094">
      <formula>IF(AND(AL873&gt;=0,RIGHT(TEXT(AL873,"0.#"),1)="."),TRUE,FALSE)</formula>
    </cfRule>
    <cfRule type="expression" dxfId="1279" priority="2095">
      <formula>IF(AND(AL873&lt;0,RIGHT(TEXT(AL873,"0.#"),1)&lt;&gt;"."),TRUE,FALSE)</formula>
    </cfRule>
    <cfRule type="expression" dxfId="1278" priority="2096">
      <formula>IF(AND(AL873&lt;0,RIGHT(TEXT(AL873,"0.#"),1)="."),TRUE,FALSE)</formula>
    </cfRule>
  </conditionalFormatting>
  <conditionalFormatting sqref="AL871:AO872">
    <cfRule type="expression" dxfId="1277" priority="2087">
      <formula>IF(AND(AL871&gt;=0,RIGHT(TEXT(AL871,"0.#"),1)&lt;&gt;"."),TRUE,FALSE)</formula>
    </cfRule>
    <cfRule type="expression" dxfId="1276" priority="2088">
      <formula>IF(AND(AL871&gt;=0,RIGHT(TEXT(AL871,"0.#"),1)="."),TRUE,FALSE)</formula>
    </cfRule>
    <cfRule type="expression" dxfId="1275" priority="2089">
      <formula>IF(AND(AL871&lt;0,RIGHT(TEXT(AL871,"0.#"),1)&lt;&gt;"."),TRUE,FALSE)</formula>
    </cfRule>
    <cfRule type="expression" dxfId="1274" priority="2090">
      <formula>IF(AND(AL871&lt;0,RIGHT(TEXT(AL871,"0.#"),1)="."),TRUE,FALSE)</formula>
    </cfRule>
  </conditionalFormatting>
  <conditionalFormatting sqref="AL906:AO933">
    <cfRule type="expression" dxfId="1273" priority="2081">
      <formula>IF(AND(AL906&gt;=0,RIGHT(TEXT(AL906,"0.#"),1)&lt;&gt;"."),TRUE,FALSE)</formula>
    </cfRule>
    <cfRule type="expression" dxfId="1272" priority="2082">
      <formula>IF(AND(AL906&gt;=0,RIGHT(TEXT(AL906,"0.#"),1)="."),TRUE,FALSE)</formula>
    </cfRule>
    <cfRule type="expression" dxfId="1271" priority="2083">
      <formula>IF(AND(AL906&lt;0,RIGHT(TEXT(AL906,"0.#"),1)&lt;&gt;"."),TRUE,FALSE)</formula>
    </cfRule>
    <cfRule type="expression" dxfId="1270" priority="2084">
      <formula>IF(AND(AL906&lt;0,RIGHT(TEXT(AL906,"0.#"),1)="."),TRUE,FALSE)</formula>
    </cfRule>
  </conditionalFormatting>
  <conditionalFormatting sqref="AL904:AO905">
    <cfRule type="expression" dxfId="1269" priority="2075">
      <formula>IF(AND(AL904&gt;=0,RIGHT(TEXT(AL904,"0.#"),1)&lt;&gt;"."),TRUE,FALSE)</formula>
    </cfRule>
    <cfRule type="expression" dxfId="1268" priority="2076">
      <formula>IF(AND(AL904&gt;=0,RIGHT(TEXT(AL904,"0.#"),1)="."),TRUE,FALSE)</formula>
    </cfRule>
    <cfRule type="expression" dxfId="1267" priority="2077">
      <formula>IF(AND(AL904&lt;0,RIGHT(TEXT(AL904,"0.#"),1)&lt;&gt;"."),TRUE,FALSE)</formula>
    </cfRule>
    <cfRule type="expression" dxfId="1266" priority="2078">
      <formula>IF(AND(AL904&lt;0,RIGHT(TEXT(AL904,"0.#"),1)="."),TRUE,FALSE)</formula>
    </cfRule>
  </conditionalFormatting>
  <conditionalFormatting sqref="AL939:AO966">
    <cfRule type="expression" dxfId="1265" priority="2069">
      <formula>IF(AND(AL939&gt;=0,RIGHT(TEXT(AL939,"0.#"),1)&lt;&gt;"."),TRUE,FALSE)</formula>
    </cfRule>
    <cfRule type="expression" dxfId="1264" priority="2070">
      <formula>IF(AND(AL939&gt;=0,RIGHT(TEXT(AL939,"0.#"),1)="."),TRUE,FALSE)</formula>
    </cfRule>
    <cfRule type="expression" dxfId="1263" priority="2071">
      <formula>IF(AND(AL939&lt;0,RIGHT(TEXT(AL939,"0.#"),1)&lt;&gt;"."),TRUE,FALSE)</formula>
    </cfRule>
    <cfRule type="expression" dxfId="1262" priority="2072">
      <formula>IF(AND(AL939&lt;0,RIGHT(TEXT(AL939,"0.#"),1)="."),TRUE,FALSE)</formula>
    </cfRule>
  </conditionalFormatting>
  <conditionalFormatting sqref="AL937:AO938">
    <cfRule type="expression" dxfId="1261" priority="2063">
      <formula>IF(AND(AL937&gt;=0,RIGHT(TEXT(AL937,"0.#"),1)&lt;&gt;"."),TRUE,FALSE)</formula>
    </cfRule>
    <cfRule type="expression" dxfId="1260" priority="2064">
      <formula>IF(AND(AL937&gt;=0,RIGHT(TEXT(AL937,"0.#"),1)="."),TRUE,FALSE)</formula>
    </cfRule>
    <cfRule type="expression" dxfId="1259" priority="2065">
      <formula>IF(AND(AL937&lt;0,RIGHT(TEXT(AL937,"0.#"),1)&lt;&gt;"."),TRUE,FALSE)</formula>
    </cfRule>
    <cfRule type="expression" dxfId="1258" priority="2066">
      <formula>IF(AND(AL937&lt;0,RIGHT(TEXT(AL937,"0.#"),1)="."),TRUE,FALSE)</formula>
    </cfRule>
  </conditionalFormatting>
  <conditionalFormatting sqref="AL972:AO999">
    <cfRule type="expression" dxfId="1257" priority="2057">
      <formula>IF(AND(AL972&gt;=0,RIGHT(TEXT(AL972,"0.#"),1)&lt;&gt;"."),TRUE,FALSE)</formula>
    </cfRule>
    <cfRule type="expression" dxfId="1256" priority="2058">
      <formula>IF(AND(AL972&gt;=0,RIGHT(TEXT(AL972,"0.#"),1)="."),TRUE,FALSE)</formula>
    </cfRule>
    <cfRule type="expression" dxfId="1255" priority="2059">
      <formula>IF(AND(AL972&lt;0,RIGHT(TEXT(AL972,"0.#"),1)&lt;&gt;"."),TRUE,FALSE)</formula>
    </cfRule>
    <cfRule type="expression" dxfId="1254" priority="2060">
      <formula>IF(AND(AL972&lt;0,RIGHT(TEXT(AL972,"0.#"),1)="."),TRUE,FALSE)</formula>
    </cfRule>
  </conditionalFormatting>
  <conditionalFormatting sqref="AL970:AO971">
    <cfRule type="expression" dxfId="1253" priority="2051">
      <formula>IF(AND(AL970&gt;=0,RIGHT(TEXT(AL970,"0.#"),1)&lt;&gt;"."),TRUE,FALSE)</formula>
    </cfRule>
    <cfRule type="expression" dxfId="1252" priority="2052">
      <formula>IF(AND(AL970&gt;=0,RIGHT(TEXT(AL970,"0.#"),1)="."),TRUE,FALSE)</formula>
    </cfRule>
    <cfRule type="expression" dxfId="1251" priority="2053">
      <formula>IF(AND(AL970&lt;0,RIGHT(TEXT(AL970,"0.#"),1)&lt;&gt;"."),TRUE,FALSE)</formula>
    </cfRule>
    <cfRule type="expression" dxfId="1250" priority="2054">
      <formula>IF(AND(AL970&lt;0,RIGHT(TEXT(AL970,"0.#"),1)="."),TRUE,FALSE)</formula>
    </cfRule>
  </conditionalFormatting>
  <conditionalFormatting sqref="AL1013:AO1032">
    <cfRule type="expression" dxfId="1249" priority="2045">
      <formula>IF(AND(AL1013&gt;=0,RIGHT(TEXT(AL1013,"0.#"),1)&lt;&gt;"."),TRUE,FALSE)</formula>
    </cfRule>
    <cfRule type="expression" dxfId="1248" priority="2046">
      <formula>IF(AND(AL1013&gt;=0,RIGHT(TEXT(AL1013,"0.#"),1)="."),TRUE,FALSE)</formula>
    </cfRule>
    <cfRule type="expression" dxfId="1247" priority="2047">
      <formula>IF(AND(AL1013&lt;0,RIGHT(TEXT(AL1013,"0.#"),1)&lt;&gt;"."),TRUE,FALSE)</formula>
    </cfRule>
    <cfRule type="expression" dxfId="1246" priority="2048">
      <formula>IF(AND(AL1013&lt;0,RIGHT(TEXT(AL1013,"0.#"),1)="."),TRUE,FALSE)</formula>
    </cfRule>
  </conditionalFormatting>
  <conditionalFormatting sqref="AL1003:AO1003">
    <cfRule type="expression" dxfId="1245" priority="2039">
      <formula>IF(AND(AL1003&gt;=0,RIGHT(TEXT(AL1003,"0.#"),1)&lt;&gt;"."),TRUE,FALSE)</formula>
    </cfRule>
    <cfRule type="expression" dxfId="1244" priority="2040">
      <formula>IF(AND(AL1003&gt;=0,RIGHT(TEXT(AL1003,"0.#"),1)="."),TRUE,FALSE)</formula>
    </cfRule>
    <cfRule type="expression" dxfId="1243" priority="2041">
      <formula>IF(AND(AL1003&lt;0,RIGHT(TEXT(AL1003,"0.#"),1)&lt;&gt;"."),TRUE,FALSE)</formula>
    </cfRule>
    <cfRule type="expression" dxfId="1242" priority="2042">
      <formula>IF(AND(AL1003&lt;0,RIGHT(TEXT(AL1003,"0.#"),1)="."),TRUE,FALSE)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IF(AND(AL1038&gt;=0,RIGHT(TEXT(AL1038,"0.#"),1)&lt;&gt;"."),TRUE,FALSE)</formula>
    </cfRule>
    <cfRule type="expression" dxfId="1238" priority="2034">
      <formula>IF(AND(AL1038&gt;=0,RIGHT(TEXT(AL1038,"0.#"),1)="."),TRUE,FALSE)</formula>
    </cfRule>
    <cfRule type="expression" dxfId="1237" priority="2035">
      <formula>IF(AND(AL1038&lt;0,RIGHT(TEXT(AL1038,"0.#"),1)&lt;&gt;"."),TRUE,FALSE)</formula>
    </cfRule>
    <cfRule type="expression" dxfId="1236" priority="2036">
      <formula>IF(AND(AL1038&lt;0,RIGHT(TEXT(AL1038,"0.#"),1)="."),TRUE,FALSE)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IF(AND(AL1036&gt;=0,RIGHT(TEXT(AL1036,"0.#"),1)&lt;&gt;"."),TRUE,FALSE)</formula>
    </cfRule>
    <cfRule type="expression" dxfId="1232" priority="2028">
      <formula>IF(AND(AL1036&gt;=0,RIGHT(TEXT(AL1036,"0.#"),1)="."),TRUE,FALSE)</formula>
    </cfRule>
    <cfRule type="expression" dxfId="1231" priority="2029">
      <formula>IF(AND(AL1036&lt;0,RIGHT(TEXT(AL1036,"0.#"),1)&lt;&gt;"."),TRUE,FALSE)</formula>
    </cfRule>
    <cfRule type="expression" dxfId="1230" priority="2030">
      <formula>IF(AND(AL1036&lt;0,RIGHT(TEXT(AL1036,"0.#"),1)="."),TRUE,FALSE)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2:AO1098">
    <cfRule type="expression" dxfId="1227" priority="2021">
      <formula>IF(AND(AL1072&gt;=0,RIGHT(TEXT(AL1072,"0.#"),1)&lt;&gt;"."),TRUE,FALSE)</formula>
    </cfRule>
    <cfRule type="expression" dxfId="1226" priority="2022">
      <formula>IF(AND(AL1072&gt;=0,RIGHT(TEXT(AL1072,"0.#"),1)="."),TRUE,FALSE)</formula>
    </cfRule>
    <cfRule type="expression" dxfId="1225" priority="2023">
      <formula>IF(AND(AL1072&lt;0,RIGHT(TEXT(AL1072,"0.#"),1)&lt;&gt;"."),TRUE,FALSE)</formula>
    </cfRule>
    <cfRule type="expression" dxfId="1224" priority="2024">
      <formula>IF(AND(AL1072&lt;0,RIGHT(TEXT(AL1072,"0.#"),1)="."),TRUE,FALSE)</formula>
    </cfRule>
  </conditionalFormatting>
  <conditionalFormatting sqref="Y1072:Y1098">
    <cfRule type="expression" dxfId="1223" priority="2019">
      <formula>IF(RIGHT(TEXT(Y1072,"0.#"),1)=".",FALSE,TRUE)</formula>
    </cfRule>
    <cfRule type="expression" dxfId="1222" priority="2020">
      <formula>IF(RIGHT(TEXT(Y1072,"0.#"),1)=".",TRUE,FALSE)</formula>
    </cfRule>
  </conditionalFormatting>
  <conditionalFormatting sqref="AL1069:AO1069">
    <cfRule type="expression" dxfId="1221" priority="2015">
      <formula>IF(AND(AL1069&gt;=0,RIGHT(TEXT(AL1069,"0.#"),1)&lt;&gt;"."),TRUE,FALSE)</formula>
    </cfRule>
    <cfRule type="expression" dxfId="1220" priority="2016">
      <formula>IF(AND(AL1069&gt;=0,RIGHT(TEXT(AL1069,"0.#"),1)="."),TRUE,FALSE)</formula>
    </cfRule>
    <cfRule type="expression" dxfId="1219" priority="2017">
      <formula>IF(AND(AL1069&lt;0,RIGHT(TEXT(AL1069,"0.#"),1)&lt;&gt;"."),TRUE,FALSE)</formula>
    </cfRule>
    <cfRule type="expression" dxfId="1218" priority="2018">
      <formula>IF(AND(AL1069&lt;0,RIGHT(TEXT(AL1069,"0.#"),1)="."),TRUE,FALSE)</formula>
    </cfRule>
  </conditionalFormatting>
  <conditionalFormatting sqref="Y1069">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L1070:AO1070">
    <cfRule type="expression" dxfId="19" priority="17">
      <formula>IF(AND(AL1070&gt;=0,RIGHT(TEXT(AL1070,"0.#"),1)&lt;&gt;"."),TRUE,FALSE)</formula>
    </cfRule>
    <cfRule type="expression" dxfId="18" priority="18">
      <formula>IF(AND(AL1070&gt;=0,RIGHT(TEXT(AL1070,"0.#"),1)="."),TRUE,FALSE)</formula>
    </cfRule>
    <cfRule type="expression" dxfId="17" priority="19">
      <formula>IF(AND(AL1070&lt;0,RIGHT(TEXT(AL1070,"0.#"),1)&lt;&gt;"."),TRUE,FALSE)</formula>
    </cfRule>
    <cfRule type="expression" dxfId="16" priority="20">
      <formula>IF(AND(AL1070&lt;0,RIGHT(TEXT(AL1070,"0.#"),1)="."),TRUE,FALSE)</formula>
    </cfRule>
  </conditionalFormatting>
  <conditionalFormatting sqref="Y1070">
    <cfRule type="expression" dxfId="15" priority="15">
      <formula>IF(RIGHT(TEXT(Y1070,"0.#"),1)=".",FALSE,TRUE)</formula>
    </cfRule>
    <cfRule type="expression" dxfId="14" priority="16">
      <formula>IF(RIGHT(TEXT(Y1070,"0.#"),1)=".",TRUE,FALSE)</formula>
    </cfRule>
  </conditionalFormatting>
  <conditionalFormatting sqref="AL1071:AO1071">
    <cfRule type="expression" dxfId="13" priority="11">
      <formula>IF(AND(AL1071&gt;=0,RIGHT(TEXT(AL1071,"0.#"),1)&lt;&gt;"."),TRUE,FALSE)</formula>
    </cfRule>
    <cfRule type="expression" dxfId="12" priority="12">
      <formula>IF(AND(AL1071&gt;=0,RIGHT(TEXT(AL1071,"0.#"),1)="."),TRUE,FALSE)</formula>
    </cfRule>
    <cfRule type="expression" dxfId="11" priority="13">
      <formula>IF(AND(AL1071&lt;0,RIGHT(TEXT(AL1071,"0.#"),1)&lt;&gt;"."),TRUE,FALSE)</formula>
    </cfRule>
    <cfRule type="expression" dxfId="10" priority="14">
      <formula>IF(AND(AL1071&lt;0,RIGHT(TEXT(AL1071,"0.#"),1)="."),TRUE,FALSE)</formula>
    </cfRule>
  </conditionalFormatting>
  <conditionalFormatting sqref="Y1071">
    <cfRule type="expression" dxfId="9" priority="9">
      <formula>IF(RIGHT(TEXT(Y1071,"0.#"),1)=".",FALSE,TRUE)</formula>
    </cfRule>
    <cfRule type="expression" dxfId="8" priority="10">
      <formula>IF(RIGHT(TEXT(Y1071,"0.#"),1)=".",TRUE,FALSE)</formula>
    </cfRule>
  </conditionalFormatting>
  <conditionalFormatting sqref="AL1004:AO1004">
    <cfRule type="expression" dxfId="7" priority="5">
      <formula>IF(AND(AL1004&gt;=0,RIGHT(TEXT(AL1004,"0.#"),1)&lt;&gt;"."),TRUE,FALSE)</formula>
    </cfRule>
    <cfRule type="expression" dxfId="6" priority="6">
      <formula>IF(AND(AL1004&gt;=0,RIGHT(TEXT(AL1004,"0.#"),1)="."),TRUE,FALSE)</formula>
    </cfRule>
    <cfRule type="expression" dxfId="5" priority="7">
      <formula>IF(AND(AL1004&lt;0,RIGHT(TEXT(AL1004,"0.#"),1)&lt;&gt;"."),TRUE,FALSE)</formula>
    </cfRule>
    <cfRule type="expression" dxfId="4" priority="8">
      <formula>IF(AND(AL1004&lt;0,RIGHT(TEXT(AL1004,"0.#"),1)="."),TRUE,FALSE)</formula>
    </cfRule>
  </conditionalFormatting>
  <conditionalFormatting sqref="AL1005:AO1012">
    <cfRule type="expression" dxfId="3" priority="1">
      <formula>IF(AND(AL1005&gt;=0,RIGHT(TEXT(AL1005,"0.#"),1)&lt;&gt;"."),TRUE,FALSE)</formula>
    </cfRule>
    <cfRule type="expression" dxfId="2" priority="2">
      <formula>IF(AND(AL1005&gt;=0,RIGHT(TEXT(AL1005,"0.#"),1)="."),TRUE,FALSE)</formula>
    </cfRule>
    <cfRule type="expression" dxfId="1" priority="3">
      <formula>IF(AND(AL1005&lt;0,RIGHT(TEXT(AL1005,"0.#"),1)&lt;&gt;"."),TRUE,FALSE)</formula>
    </cfRule>
    <cfRule type="expression" dxfId="0" priority="4">
      <formula>IF(AND(AL1005&lt;0,RIGHT(TEXT(AL1005,"0.#"),1)="."),TRUE,FALSE)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309" max="49" man="1"/>
    <brk id="735" max="49" man="1"/>
    <brk id="779" max="49" man="1"/>
    <brk id="967"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130</v>
      </c>
      <c r="F1" s="59" t="s">
        <v>24</v>
      </c>
      <c r="G1" s="59" t="s">
        <v>130</v>
      </c>
      <c r="K1" s="64" t="s">
        <v>167</v>
      </c>
      <c r="L1" s="52" t="s">
        <v>130</v>
      </c>
      <c r="O1" s="49"/>
      <c r="P1" s="59" t="s">
        <v>16</v>
      </c>
      <c r="Q1" s="59" t="s">
        <v>130</v>
      </c>
      <c r="T1" s="49"/>
      <c r="U1" s="65" t="s">
        <v>259</v>
      </c>
      <c r="W1" s="65" t="s">
        <v>258</v>
      </c>
      <c r="Y1" s="65" t="s">
        <v>30</v>
      </c>
      <c r="Z1" s="67"/>
      <c r="AA1" s="65" t="s">
        <v>143</v>
      </c>
      <c r="AB1" s="69"/>
      <c r="AC1" s="65" t="s">
        <v>67</v>
      </c>
      <c r="AD1" s="50"/>
      <c r="AE1" s="65" t="s">
        <v>103</v>
      </c>
      <c r="AF1" s="67"/>
      <c r="AG1" s="71" t="s">
        <v>303</v>
      </c>
      <c r="AI1" s="71" t="s">
        <v>315</v>
      </c>
      <c r="AK1" s="71" t="s">
        <v>324</v>
      </c>
      <c r="AM1" s="74"/>
      <c r="AN1" s="74"/>
      <c r="AP1" s="50" t="s">
        <v>384</v>
      </c>
    </row>
    <row r="2" spans="1:42" ht="13.5" customHeight="1" x14ac:dyDescent="0.15">
      <c r="A2" s="53" t="s">
        <v>146</v>
      </c>
      <c r="B2" s="56"/>
      <c r="C2" s="49" t="str">
        <f t="shared" ref="C2:C24" si="0">IF(B2="","",A2)</f>
        <v/>
      </c>
      <c r="D2" s="49" t="str">
        <f>IF(C2="","",IF(D1&lt;&gt;"",CONCATENATE(D1,"、",C2),C2))</f>
        <v/>
      </c>
      <c r="F2" s="60" t="s">
        <v>128</v>
      </c>
      <c r="G2" s="62" t="s">
        <v>500</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133</v>
      </c>
      <c r="Q2" s="62"/>
      <c r="R2" s="49" t="str">
        <f t="shared" ref="R2:R8" si="3">IF(Q2="","",P2)</f>
        <v/>
      </c>
      <c r="S2" s="49" t="str">
        <f>IF(R2="","",IF(S1&lt;&gt;"",CONCATENATE(S1,"、",R2),R2))</f>
        <v/>
      </c>
      <c r="T2" s="49"/>
      <c r="U2" s="66" t="s">
        <v>254</v>
      </c>
      <c r="W2" s="66" t="s">
        <v>181</v>
      </c>
      <c r="Y2" s="66" t="s">
        <v>122</v>
      </c>
      <c r="Z2" s="67"/>
      <c r="AA2" s="66" t="s">
        <v>344</v>
      </c>
      <c r="AB2" s="69"/>
      <c r="AC2" s="70" t="s">
        <v>217</v>
      </c>
      <c r="AD2" s="50"/>
      <c r="AE2" s="66" t="s">
        <v>159</v>
      </c>
      <c r="AF2" s="67"/>
      <c r="AG2" s="72" t="s">
        <v>21</v>
      </c>
      <c r="AI2" s="71" t="s">
        <v>411</v>
      </c>
      <c r="AK2" s="71" t="s">
        <v>325</v>
      </c>
      <c r="AM2" s="74"/>
      <c r="AN2" s="74"/>
      <c r="AP2" s="72" t="s">
        <v>21</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134</v>
      </c>
      <c r="Q3" s="62" t="s">
        <v>500</v>
      </c>
      <c r="R3" s="49" t="str">
        <f t="shared" si="3"/>
        <v>委託・請負</v>
      </c>
      <c r="S3" s="49" t="str">
        <f t="shared" ref="S3:S8" si="7">IF(R3="",S2,IF(S2&lt;&gt;"",CONCATENATE(S2,"、",R3),R3))</f>
        <v>委託・請負</v>
      </c>
      <c r="T3" s="49"/>
      <c r="U3" s="66" t="s">
        <v>414</v>
      </c>
      <c r="W3" s="66" t="s">
        <v>230</v>
      </c>
      <c r="Y3" s="66" t="s">
        <v>126</v>
      </c>
      <c r="Z3" s="67"/>
      <c r="AA3" s="66" t="s">
        <v>481</v>
      </c>
      <c r="AB3" s="69"/>
      <c r="AC3" s="70" t="s">
        <v>209</v>
      </c>
      <c r="AD3" s="50"/>
      <c r="AE3" s="66" t="s">
        <v>262</v>
      </c>
      <c r="AF3" s="67"/>
      <c r="AG3" s="72" t="s">
        <v>346</v>
      </c>
      <c r="AI3" s="71" t="s">
        <v>121</v>
      </c>
      <c r="AK3" s="71" t="str">
        <f t="shared" ref="AK3:AK27" si="8">CHAR(CODE(AK2)+1)</f>
        <v>B</v>
      </c>
      <c r="AM3" s="74"/>
      <c r="AN3" s="74"/>
      <c r="AP3" s="72" t="s">
        <v>346</v>
      </c>
    </row>
    <row r="4" spans="1:42" ht="13.5" customHeight="1" x14ac:dyDescent="0.15">
      <c r="A4" s="53" t="s">
        <v>149</v>
      </c>
      <c r="B4" s="56"/>
      <c r="C4" s="49" t="str">
        <f t="shared" si="0"/>
        <v/>
      </c>
      <c r="D4" s="49" t="str">
        <f t="shared" si="4"/>
        <v/>
      </c>
      <c r="F4" s="61" t="s">
        <v>186</v>
      </c>
      <c r="G4" s="62"/>
      <c r="H4" s="49" t="str">
        <f t="shared" si="1"/>
        <v/>
      </c>
      <c r="I4" s="49" t="str">
        <f t="shared" si="5"/>
        <v>一般会計</v>
      </c>
      <c r="K4" s="53" t="s">
        <v>79</v>
      </c>
      <c r="L4" s="56"/>
      <c r="M4" s="49" t="str">
        <f t="shared" si="2"/>
        <v/>
      </c>
      <c r="N4" s="49" t="str">
        <f t="shared" si="6"/>
        <v/>
      </c>
      <c r="O4" s="49"/>
      <c r="P4" s="60" t="s">
        <v>136</v>
      </c>
      <c r="Q4" s="62"/>
      <c r="R4" s="49" t="str">
        <f t="shared" si="3"/>
        <v/>
      </c>
      <c r="S4" s="49" t="str">
        <f t="shared" si="7"/>
        <v>委託・請負</v>
      </c>
      <c r="T4" s="49"/>
      <c r="U4" s="66" t="s">
        <v>171</v>
      </c>
      <c r="W4" s="66" t="s">
        <v>232</v>
      </c>
      <c r="Y4" s="66" t="s">
        <v>11</v>
      </c>
      <c r="Z4" s="67"/>
      <c r="AA4" s="66" t="s">
        <v>113</v>
      </c>
      <c r="AB4" s="69"/>
      <c r="AC4" s="66" t="s">
        <v>188</v>
      </c>
      <c r="AD4" s="50"/>
      <c r="AE4" s="66" t="s">
        <v>222</v>
      </c>
      <c r="AF4" s="67"/>
      <c r="AG4" s="72" t="s">
        <v>197</v>
      </c>
      <c r="AI4" s="71" t="s">
        <v>317</v>
      </c>
      <c r="AK4" s="71" t="str">
        <f t="shared" si="8"/>
        <v>C</v>
      </c>
      <c r="AM4" s="74"/>
      <c r="AN4" s="74"/>
      <c r="AP4" s="72" t="s">
        <v>197</v>
      </c>
    </row>
    <row r="5" spans="1:42" ht="13.5" customHeight="1" x14ac:dyDescent="0.15">
      <c r="A5" s="53" t="s">
        <v>152</v>
      </c>
      <c r="B5" s="56" t="s">
        <v>500</v>
      </c>
      <c r="C5" s="49" t="str">
        <f t="shared" si="0"/>
        <v>海洋政策</v>
      </c>
      <c r="D5" s="49" t="str">
        <f t="shared" si="4"/>
        <v>海洋政策</v>
      </c>
      <c r="F5" s="61" t="s">
        <v>59</v>
      </c>
      <c r="G5" s="62"/>
      <c r="H5" s="49" t="str">
        <f t="shared" si="1"/>
        <v/>
      </c>
      <c r="I5" s="49" t="str">
        <f t="shared" si="5"/>
        <v>一般会計</v>
      </c>
      <c r="K5" s="53" t="s">
        <v>173</v>
      </c>
      <c r="L5" s="56"/>
      <c r="M5" s="49" t="str">
        <f t="shared" si="2"/>
        <v/>
      </c>
      <c r="N5" s="49" t="str">
        <f t="shared" si="6"/>
        <v/>
      </c>
      <c r="O5" s="49"/>
      <c r="P5" s="60" t="s">
        <v>137</v>
      </c>
      <c r="Q5" s="62"/>
      <c r="R5" s="49" t="str">
        <f t="shared" si="3"/>
        <v/>
      </c>
      <c r="S5" s="49" t="str">
        <f t="shared" si="7"/>
        <v>委託・請負</v>
      </c>
      <c r="T5" s="49"/>
      <c r="W5" s="66" t="s">
        <v>368</v>
      </c>
      <c r="Y5" s="66" t="s">
        <v>327</v>
      </c>
      <c r="Z5" s="67"/>
      <c r="AA5" s="66" t="s">
        <v>242</v>
      </c>
      <c r="AB5" s="69"/>
      <c r="AC5" s="66" t="s">
        <v>34</v>
      </c>
      <c r="AD5" s="69"/>
      <c r="AE5" s="66" t="s">
        <v>390</v>
      </c>
      <c r="AF5" s="67"/>
      <c r="AG5" s="72" t="s">
        <v>333</v>
      </c>
      <c r="AI5" s="71" t="s">
        <v>364</v>
      </c>
      <c r="AK5" s="71" t="str">
        <f t="shared" si="8"/>
        <v>D</v>
      </c>
      <c r="AP5" s="72" t="s">
        <v>333</v>
      </c>
    </row>
    <row r="6" spans="1:42" ht="13.5" customHeight="1" x14ac:dyDescent="0.15">
      <c r="A6" s="53" t="s">
        <v>153</v>
      </c>
      <c r="B6" s="56"/>
      <c r="C6" s="49" t="str">
        <f t="shared" si="0"/>
        <v/>
      </c>
      <c r="D6" s="49" t="str">
        <f t="shared" si="4"/>
        <v>海洋政策</v>
      </c>
      <c r="F6" s="61" t="s">
        <v>187</v>
      </c>
      <c r="G6" s="62"/>
      <c r="H6" s="49" t="str">
        <f t="shared" si="1"/>
        <v/>
      </c>
      <c r="I6" s="49" t="str">
        <f t="shared" si="5"/>
        <v>一般会計</v>
      </c>
      <c r="K6" s="53" t="s">
        <v>176</v>
      </c>
      <c r="L6" s="56"/>
      <c r="M6" s="49" t="str">
        <f t="shared" si="2"/>
        <v/>
      </c>
      <c r="N6" s="49" t="str">
        <f t="shared" si="6"/>
        <v/>
      </c>
      <c r="O6" s="49"/>
      <c r="P6" s="60" t="s">
        <v>138</v>
      </c>
      <c r="Q6" s="62"/>
      <c r="R6" s="49" t="str">
        <f t="shared" si="3"/>
        <v/>
      </c>
      <c r="S6" s="49" t="str">
        <f t="shared" si="7"/>
        <v>委託・請負</v>
      </c>
      <c r="T6" s="49"/>
      <c r="U6" s="66" t="s">
        <v>398</v>
      </c>
      <c r="W6" s="66" t="s">
        <v>233</v>
      </c>
      <c r="Y6" s="66" t="s">
        <v>423</v>
      </c>
      <c r="Z6" s="67"/>
      <c r="AA6" s="66" t="s">
        <v>296</v>
      </c>
      <c r="AB6" s="69"/>
      <c r="AC6" s="66" t="s">
        <v>218</v>
      </c>
      <c r="AD6" s="69"/>
      <c r="AE6" s="66" t="s">
        <v>396</v>
      </c>
      <c r="AF6" s="67"/>
      <c r="AG6" s="72" t="s">
        <v>394</v>
      </c>
      <c r="AI6" s="71" t="s">
        <v>415</v>
      </c>
      <c r="AK6" s="71" t="str">
        <f t="shared" si="8"/>
        <v>E</v>
      </c>
      <c r="AP6" s="72" t="s">
        <v>394</v>
      </c>
    </row>
    <row r="7" spans="1:42" ht="13.5" customHeight="1" x14ac:dyDescent="0.15">
      <c r="A7" s="53" t="s">
        <v>115</v>
      </c>
      <c r="B7" s="56"/>
      <c r="C7" s="49" t="str">
        <f t="shared" si="0"/>
        <v/>
      </c>
      <c r="D7" s="49" t="str">
        <f t="shared" si="4"/>
        <v>海洋政策</v>
      </c>
      <c r="F7" s="61" t="s">
        <v>41</v>
      </c>
      <c r="G7" s="62"/>
      <c r="H7" s="49" t="str">
        <f t="shared" si="1"/>
        <v/>
      </c>
      <c r="I7" s="49" t="str">
        <f t="shared" si="5"/>
        <v>一般会計</v>
      </c>
      <c r="K7" s="53" t="s">
        <v>141</v>
      </c>
      <c r="L7" s="56"/>
      <c r="M7" s="49" t="str">
        <f t="shared" si="2"/>
        <v/>
      </c>
      <c r="N7" s="49" t="str">
        <f t="shared" si="6"/>
        <v/>
      </c>
      <c r="O7" s="49"/>
      <c r="P7" s="60" t="s">
        <v>139</v>
      </c>
      <c r="Q7" s="62"/>
      <c r="R7" s="49" t="str">
        <f t="shared" si="3"/>
        <v/>
      </c>
      <c r="S7" s="49" t="str">
        <f t="shared" si="7"/>
        <v>委託・請負</v>
      </c>
      <c r="T7" s="49"/>
      <c r="U7" s="66" t="s">
        <v>254</v>
      </c>
      <c r="W7" s="66" t="s">
        <v>234</v>
      </c>
      <c r="Y7" s="66" t="s">
        <v>393</v>
      </c>
      <c r="Z7" s="67"/>
      <c r="AA7" s="66" t="s">
        <v>351</v>
      </c>
      <c r="AB7" s="69"/>
      <c r="AC7" s="69"/>
      <c r="AD7" s="69"/>
      <c r="AE7" s="66" t="s">
        <v>218</v>
      </c>
      <c r="AF7" s="67"/>
      <c r="AG7" s="72" t="s">
        <v>374</v>
      </c>
      <c r="AH7" s="75"/>
      <c r="AI7" s="72" t="s">
        <v>272</v>
      </c>
      <c r="AK7" s="71" t="str">
        <f t="shared" si="8"/>
        <v>F</v>
      </c>
      <c r="AP7" s="72" t="s">
        <v>374</v>
      </c>
    </row>
    <row r="8" spans="1:42" ht="13.5" customHeight="1" x14ac:dyDescent="0.15">
      <c r="A8" s="53" t="s">
        <v>64</v>
      </c>
      <c r="B8" s="56"/>
      <c r="C8" s="49" t="str">
        <f t="shared" si="0"/>
        <v/>
      </c>
      <c r="D8" s="49" t="str">
        <f t="shared" si="4"/>
        <v>海洋政策</v>
      </c>
      <c r="F8" s="61" t="s">
        <v>190</v>
      </c>
      <c r="G8" s="62"/>
      <c r="H8" s="49" t="str">
        <f t="shared" si="1"/>
        <v/>
      </c>
      <c r="I8" s="49" t="str">
        <f t="shared" si="5"/>
        <v>一般会計</v>
      </c>
      <c r="K8" s="53" t="s">
        <v>178</v>
      </c>
      <c r="L8" s="56"/>
      <c r="M8" s="49" t="str">
        <f t="shared" si="2"/>
        <v/>
      </c>
      <c r="N8" s="49" t="str">
        <f t="shared" si="6"/>
        <v/>
      </c>
      <c r="O8" s="49"/>
      <c r="P8" s="60" t="s">
        <v>140</v>
      </c>
      <c r="Q8" s="62"/>
      <c r="R8" s="49" t="str">
        <f t="shared" si="3"/>
        <v/>
      </c>
      <c r="S8" s="49" t="str">
        <f t="shared" si="7"/>
        <v>委託・請負</v>
      </c>
      <c r="T8" s="49"/>
      <c r="U8" s="66" t="s">
        <v>362</v>
      </c>
      <c r="W8" s="66" t="s">
        <v>236</v>
      </c>
      <c r="Y8" s="66" t="s">
        <v>424</v>
      </c>
      <c r="Z8" s="67"/>
      <c r="AA8" s="66" t="s">
        <v>482</v>
      </c>
      <c r="AB8" s="69"/>
      <c r="AC8" s="69"/>
      <c r="AD8" s="69"/>
      <c r="AE8" s="69"/>
      <c r="AF8" s="67"/>
      <c r="AG8" s="72" t="s">
        <v>238</v>
      </c>
      <c r="AI8" s="71" t="s">
        <v>359</v>
      </c>
      <c r="AK8" s="71" t="str">
        <f t="shared" si="8"/>
        <v>G</v>
      </c>
      <c r="AP8" s="72" t="s">
        <v>238</v>
      </c>
    </row>
    <row r="9" spans="1:42" ht="13.5" customHeight="1" x14ac:dyDescent="0.15">
      <c r="A9" s="53" t="s">
        <v>154</v>
      </c>
      <c r="B9" s="56"/>
      <c r="C9" s="49" t="str">
        <f t="shared" si="0"/>
        <v/>
      </c>
      <c r="D9" s="49" t="str">
        <f t="shared" si="4"/>
        <v>海洋政策</v>
      </c>
      <c r="F9" s="61" t="s">
        <v>348</v>
      </c>
      <c r="G9" s="62"/>
      <c r="H9" s="49" t="str">
        <f t="shared" si="1"/>
        <v/>
      </c>
      <c r="I9" s="49" t="str">
        <f t="shared" si="5"/>
        <v>一般会計</v>
      </c>
      <c r="K9" s="53" t="s">
        <v>180</v>
      </c>
      <c r="L9" s="56"/>
      <c r="M9" s="49" t="str">
        <f t="shared" si="2"/>
        <v/>
      </c>
      <c r="N9" s="49" t="str">
        <f t="shared" si="6"/>
        <v/>
      </c>
      <c r="O9" s="49"/>
      <c r="P9" s="49"/>
      <c r="Q9" s="63"/>
      <c r="T9" s="49"/>
      <c r="U9" s="66" t="s">
        <v>406</v>
      </c>
      <c r="W9" s="66" t="s">
        <v>237</v>
      </c>
      <c r="Y9" s="66" t="s">
        <v>340</v>
      </c>
      <c r="Z9" s="67"/>
      <c r="AA9" s="66" t="s">
        <v>483</v>
      </c>
      <c r="AB9" s="69"/>
      <c r="AC9" s="69"/>
      <c r="AD9" s="69"/>
      <c r="AE9" s="69"/>
      <c r="AF9" s="67"/>
      <c r="AG9" s="72" t="s">
        <v>395</v>
      </c>
      <c r="AI9" s="73"/>
      <c r="AK9" s="71" t="str">
        <f t="shared" si="8"/>
        <v>H</v>
      </c>
      <c r="AP9" s="72" t="s">
        <v>395</v>
      </c>
    </row>
    <row r="10" spans="1:42" ht="13.5" customHeight="1" x14ac:dyDescent="0.15">
      <c r="A10" s="53" t="s">
        <v>255</v>
      </c>
      <c r="B10" s="56"/>
      <c r="C10" s="49" t="str">
        <f t="shared" si="0"/>
        <v/>
      </c>
      <c r="D10" s="49" t="str">
        <f t="shared" si="4"/>
        <v>海洋政策</v>
      </c>
      <c r="F10" s="61" t="s">
        <v>191</v>
      </c>
      <c r="G10" s="62"/>
      <c r="H10" s="49" t="str">
        <f t="shared" si="1"/>
        <v/>
      </c>
      <c r="I10" s="49" t="str">
        <f t="shared" si="5"/>
        <v>一般会計</v>
      </c>
      <c r="K10" s="53" t="s">
        <v>370</v>
      </c>
      <c r="L10" s="56"/>
      <c r="M10" s="49" t="str">
        <f t="shared" si="2"/>
        <v/>
      </c>
      <c r="N10" s="49" t="str">
        <f t="shared" si="6"/>
        <v/>
      </c>
      <c r="O10" s="49"/>
      <c r="P10" s="49" t="str">
        <f>S8</f>
        <v>委託・請負</v>
      </c>
      <c r="Q10" s="63"/>
      <c r="T10" s="49"/>
      <c r="W10" s="66" t="s">
        <v>239</v>
      </c>
      <c r="Y10" s="66" t="s">
        <v>425</v>
      </c>
      <c r="Z10" s="67"/>
      <c r="AA10" s="66" t="s">
        <v>484</v>
      </c>
      <c r="AB10" s="69"/>
      <c r="AC10" s="69"/>
      <c r="AD10" s="69"/>
      <c r="AE10" s="69"/>
      <c r="AF10" s="67"/>
      <c r="AG10" s="72" t="s">
        <v>387</v>
      </c>
      <c r="AK10" s="71" t="str">
        <f t="shared" si="8"/>
        <v>I</v>
      </c>
      <c r="AP10" s="71" t="s">
        <v>140</v>
      </c>
    </row>
    <row r="11" spans="1:42" ht="13.5" customHeight="1" x14ac:dyDescent="0.15">
      <c r="A11" s="53" t="s">
        <v>155</v>
      </c>
      <c r="B11" s="56"/>
      <c r="C11" s="49" t="str">
        <f t="shared" si="0"/>
        <v/>
      </c>
      <c r="D11" s="49" t="str">
        <f t="shared" si="4"/>
        <v>海洋政策</v>
      </c>
      <c r="F11" s="61" t="s">
        <v>192</v>
      </c>
      <c r="G11" s="62"/>
      <c r="H11" s="49" t="str">
        <f t="shared" si="1"/>
        <v/>
      </c>
      <c r="I11" s="49" t="str">
        <f t="shared" si="5"/>
        <v>一般会計</v>
      </c>
      <c r="K11" s="53" t="s">
        <v>183</v>
      </c>
      <c r="L11" s="56" t="s">
        <v>500</v>
      </c>
      <c r="M11" s="49" t="str">
        <f t="shared" si="2"/>
        <v>その他の事項経費</v>
      </c>
      <c r="N11" s="49" t="str">
        <f t="shared" si="6"/>
        <v>その他の事項経費</v>
      </c>
      <c r="O11" s="49"/>
      <c r="P11" s="49"/>
      <c r="Q11" s="63"/>
      <c r="T11" s="49"/>
      <c r="W11" s="66" t="s">
        <v>241</v>
      </c>
      <c r="Y11" s="66" t="s">
        <v>117</v>
      </c>
      <c r="Z11" s="67"/>
      <c r="AA11" s="66" t="s">
        <v>485</v>
      </c>
      <c r="AB11" s="69"/>
      <c r="AC11" s="69"/>
      <c r="AD11" s="69"/>
      <c r="AE11" s="69"/>
      <c r="AF11" s="67"/>
      <c r="AG11" s="71" t="s">
        <v>388</v>
      </c>
      <c r="AK11" s="71" t="str">
        <f t="shared" si="8"/>
        <v>J</v>
      </c>
    </row>
    <row r="12" spans="1:42" ht="13.5" customHeight="1" x14ac:dyDescent="0.15">
      <c r="A12" s="53" t="s">
        <v>160</v>
      </c>
      <c r="B12" s="56"/>
      <c r="C12" s="49" t="str">
        <f t="shared" si="0"/>
        <v/>
      </c>
      <c r="D12" s="49" t="str">
        <f t="shared" si="4"/>
        <v>海洋政策</v>
      </c>
      <c r="F12" s="61" t="s">
        <v>66</v>
      </c>
      <c r="G12" s="62"/>
      <c r="H12" s="49" t="str">
        <f t="shared" si="1"/>
        <v/>
      </c>
      <c r="I12" s="49" t="str">
        <f t="shared" si="5"/>
        <v>一般会計</v>
      </c>
      <c r="K12" s="49"/>
      <c r="L12" s="49"/>
      <c r="O12" s="49"/>
      <c r="P12" s="49"/>
      <c r="Q12" s="63"/>
      <c r="T12" s="49"/>
      <c r="W12" s="66" t="s">
        <v>142</v>
      </c>
      <c r="Y12" s="66" t="s">
        <v>428</v>
      </c>
      <c r="Z12" s="67"/>
      <c r="AA12" s="66" t="s">
        <v>486</v>
      </c>
      <c r="AB12" s="69"/>
      <c r="AC12" s="69"/>
      <c r="AD12" s="69"/>
      <c r="AE12" s="69"/>
      <c r="AF12" s="67"/>
      <c r="AG12" s="71" t="s">
        <v>335</v>
      </c>
      <c r="AK12" s="71" t="str">
        <f t="shared" si="8"/>
        <v>K</v>
      </c>
    </row>
    <row r="13" spans="1:42" ht="13.5" customHeight="1" x14ac:dyDescent="0.15">
      <c r="A13" s="53" t="s">
        <v>163</v>
      </c>
      <c r="B13" s="56"/>
      <c r="C13" s="49" t="str">
        <f t="shared" si="0"/>
        <v/>
      </c>
      <c r="D13" s="49" t="str">
        <f t="shared" si="4"/>
        <v>海洋政策</v>
      </c>
      <c r="F13" s="61" t="s">
        <v>193</v>
      </c>
      <c r="G13" s="62"/>
      <c r="H13" s="49" t="str">
        <f t="shared" si="1"/>
        <v/>
      </c>
      <c r="I13" s="49" t="str">
        <f t="shared" si="5"/>
        <v>一般会計</v>
      </c>
      <c r="K13" s="49" t="str">
        <f>N11</f>
        <v>その他の事項経費</v>
      </c>
      <c r="L13" s="49"/>
      <c r="O13" s="49"/>
      <c r="P13" s="49"/>
      <c r="Q13" s="63"/>
      <c r="T13" s="49"/>
      <c r="W13" s="66" t="s">
        <v>243</v>
      </c>
      <c r="Y13" s="66" t="s">
        <v>429</v>
      </c>
      <c r="Z13" s="67"/>
      <c r="AA13" s="66" t="s">
        <v>443</v>
      </c>
      <c r="AB13" s="69"/>
      <c r="AC13" s="69"/>
      <c r="AD13" s="69"/>
      <c r="AE13" s="69"/>
      <c r="AF13" s="67"/>
      <c r="AG13" s="71" t="s">
        <v>140</v>
      </c>
      <c r="AK13" s="71" t="str">
        <f t="shared" si="8"/>
        <v>L</v>
      </c>
    </row>
    <row r="14" spans="1:42" ht="13.5" customHeight="1" x14ac:dyDescent="0.15">
      <c r="A14" s="53" t="s">
        <v>9</v>
      </c>
      <c r="B14" s="56"/>
      <c r="C14" s="49" t="str">
        <f t="shared" si="0"/>
        <v/>
      </c>
      <c r="D14" s="49" t="str">
        <f t="shared" si="4"/>
        <v>海洋政策</v>
      </c>
      <c r="F14" s="61" t="s">
        <v>195</v>
      </c>
      <c r="G14" s="62"/>
      <c r="H14" s="49" t="str">
        <f t="shared" si="1"/>
        <v/>
      </c>
      <c r="I14" s="49" t="str">
        <f t="shared" si="5"/>
        <v>一般会計</v>
      </c>
      <c r="K14" s="49"/>
      <c r="L14" s="49"/>
      <c r="O14" s="49"/>
      <c r="P14" s="49"/>
      <c r="Q14" s="63"/>
      <c r="T14" s="49"/>
      <c r="W14" s="66" t="s">
        <v>244</v>
      </c>
      <c r="Y14" s="66" t="s">
        <v>430</v>
      </c>
      <c r="Z14" s="67"/>
      <c r="AA14" s="66" t="s">
        <v>478</v>
      </c>
      <c r="AB14" s="69"/>
      <c r="AC14" s="69"/>
      <c r="AD14" s="69"/>
      <c r="AE14" s="69"/>
      <c r="AF14" s="67"/>
      <c r="AG14" s="73"/>
      <c r="AK14" s="71" t="str">
        <f t="shared" si="8"/>
        <v>M</v>
      </c>
    </row>
    <row r="15" spans="1:42" ht="13.5" customHeight="1" x14ac:dyDescent="0.15">
      <c r="A15" s="53" t="s">
        <v>164</v>
      </c>
      <c r="B15" s="56"/>
      <c r="C15" s="49" t="str">
        <f t="shared" si="0"/>
        <v/>
      </c>
      <c r="D15" s="49" t="str">
        <f t="shared" si="4"/>
        <v>海洋政策</v>
      </c>
      <c r="F15" s="61" t="s">
        <v>196</v>
      </c>
      <c r="G15" s="62"/>
      <c r="H15" s="49" t="str">
        <f t="shared" si="1"/>
        <v/>
      </c>
      <c r="I15" s="49" t="str">
        <f t="shared" si="5"/>
        <v>一般会計</v>
      </c>
      <c r="K15" s="49"/>
      <c r="L15" s="49"/>
      <c r="O15" s="49"/>
      <c r="P15" s="49"/>
      <c r="Q15" s="63"/>
      <c r="T15" s="49"/>
      <c r="W15" s="66" t="s">
        <v>245</v>
      </c>
      <c r="Y15" s="66" t="s">
        <v>199</v>
      </c>
      <c r="Z15" s="67"/>
      <c r="AA15" s="66" t="s">
        <v>487</v>
      </c>
      <c r="AB15" s="69"/>
      <c r="AC15" s="69"/>
      <c r="AD15" s="69"/>
      <c r="AE15" s="69"/>
      <c r="AF15" s="67"/>
      <c r="AG15" s="74"/>
      <c r="AK15" s="71" t="str">
        <f t="shared" si="8"/>
        <v>N</v>
      </c>
    </row>
    <row r="16" spans="1:42" ht="13.5" customHeight="1" x14ac:dyDescent="0.15">
      <c r="A16" s="53" t="s">
        <v>165</v>
      </c>
      <c r="B16" s="56"/>
      <c r="C16" s="49" t="str">
        <f t="shared" si="0"/>
        <v/>
      </c>
      <c r="D16" s="49" t="str">
        <f t="shared" si="4"/>
        <v>海洋政策</v>
      </c>
      <c r="F16" s="61" t="s">
        <v>200</v>
      </c>
      <c r="G16" s="62"/>
      <c r="H16" s="49" t="str">
        <f t="shared" si="1"/>
        <v/>
      </c>
      <c r="I16" s="49" t="str">
        <f t="shared" si="5"/>
        <v>一般会計</v>
      </c>
      <c r="K16" s="49"/>
      <c r="L16" s="49"/>
      <c r="O16" s="49"/>
      <c r="P16" s="49"/>
      <c r="Q16" s="63"/>
      <c r="T16" s="49"/>
      <c r="W16" s="66" t="s">
        <v>246</v>
      </c>
      <c r="Y16" s="66" t="s">
        <v>97</v>
      </c>
      <c r="Z16" s="67"/>
      <c r="AA16" s="66" t="s">
        <v>488</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202</v>
      </c>
      <c r="G17" s="62"/>
      <c r="H17" s="49" t="str">
        <f t="shared" si="1"/>
        <v/>
      </c>
      <c r="I17" s="49" t="str">
        <f t="shared" si="5"/>
        <v>一般会計</v>
      </c>
      <c r="K17" s="49"/>
      <c r="L17" s="49"/>
      <c r="O17" s="49"/>
      <c r="P17" s="49"/>
      <c r="Q17" s="63"/>
      <c r="T17" s="49"/>
      <c r="W17" s="66" t="s">
        <v>248</v>
      </c>
      <c r="Y17" s="66" t="s">
        <v>431</v>
      </c>
      <c r="Z17" s="67"/>
      <c r="AA17" s="66" t="s">
        <v>270</v>
      </c>
      <c r="AB17" s="69"/>
      <c r="AC17" s="69"/>
      <c r="AD17" s="69"/>
      <c r="AE17" s="69"/>
      <c r="AF17" s="67"/>
      <c r="AG17" s="74"/>
      <c r="AK17" s="71" t="str">
        <f t="shared" si="8"/>
        <v>P</v>
      </c>
    </row>
    <row r="18" spans="1:37" ht="13.5" customHeight="1" x14ac:dyDescent="0.15">
      <c r="A18" s="53" t="s">
        <v>166</v>
      </c>
      <c r="B18" s="56"/>
      <c r="C18" s="49" t="str">
        <f t="shared" si="0"/>
        <v/>
      </c>
      <c r="D18" s="49" t="str">
        <f t="shared" si="4"/>
        <v>海洋政策</v>
      </c>
      <c r="F18" s="61" t="s">
        <v>203</v>
      </c>
      <c r="G18" s="62"/>
      <c r="H18" s="49" t="str">
        <f t="shared" si="1"/>
        <v/>
      </c>
      <c r="I18" s="49" t="str">
        <f t="shared" si="5"/>
        <v>一般会計</v>
      </c>
      <c r="K18" s="49"/>
      <c r="L18" s="49"/>
      <c r="O18" s="49"/>
      <c r="P18" s="49"/>
      <c r="Q18" s="63"/>
      <c r="T18" s="49"/>
      <c r="W18" s="66" t="s">
        <v>29</v>
      </c>
      <c r="Y18" s="66" t="s">
        <v>404</v>
      </c>
      <c r="Z18" s="67"/>
      <c r="AA18" s="66" t="s">
        <v>489</v>
      </c>
      <c r="AB18" s="69"/>
      <c r="AC18" s="69"/>
      <c r="AD18" s="69"/>
      <c r="AE18" s="69"/>
      <c r="AF18" s="67"/>
      <c r="AK18" s="71" t="str">
        <f t="shared" si="8"/>
        <v>Q</v>
      </c>
    </row>
    <row r="19" spans="1:37" ht="13.5" customHeight="1" x14ac:dyDescent="0.15">
      <c r="A19" s="53" t="s">
        <v>148</v>
      </c>
      <c r="B19" s="56"/>
      <c r="C19" s="49" t="str">
        <f t="shared" si="0"/>
        <v/>
      </c>
      <c r="D19" s="49" t="str">
        <f t="shared" si="4"/>
        <v>海洋政策</v>
      </c>
      <c r="F19" s="61" t="s">
        <v>207</v>
      </c>
      <c r="G19" s="62"/>
      <c r="H19" s="49" t="str">
        <f t="shared" si="1"/>
        <v/>
      </c>
      <c r="I19" s="49" t="str">
        <f t="shared" si="5"/>
        <v>一般会計</v>
      </c>
      <c r="K19" s="49"/>
      <c r="L19" s="49"/>
      <c r="O19" s="49"/>
      <c r="P19" s="49"/>
      <c r="Q19" s="63"/>
      <c r="T19" s="49"/>
      <c r="W19" s="66" t="s">
        <v>249</v>
      </c>
      <c r="Y19" s="66" t="s">
        <v>314</v>
      </c>
      <c r="Z19" s="67"/>
      <c r="AA19" s="66" t="s">
        <v>490</v>
      </c>
      <c r="AB19" s="69"/>
      <c r="AC19" s="69"/>
      <c r="AD19" s="69"/>
      <c r="AE19" s="69"/>
      <c r="AF19" s="67"/>
      <c r="AK19" s="71" t="str">
        <f t="shared" si="8"/>
        <v>R</v>
      </c>
    </row>
    <row r="20" spans="1:37" ht="13.5" customHeight="1" x14ac:dyDescent="0.15">
      <c r="A20" s="53" t="s">
        <v>287</v>
      </c>
      <c r="B20" s="56"/>
      <c r="C20" s="49" t="str">
        <f t="shared" si="0"/>
        <v/>
      </c>
      <c r="D20" s="49" t="str">
        <f t="shared" si="4"/>
        <v>海洋政策</v>
      </c>
      <c r="F20" s="61" t="s">
        <v>22</v>
      </c>
      <c r="G20" s="62"/>
      <c r="H20" s="49" t="str">
        <f t="shared" si="1"/>
        <v/>
      </c>
      <c r="I20" s="49" t="str">
        <f t="shared" si="5"/>
        <v>一般会計</v>
      </c>
      <c r="K20" s="49"/>
      <c r="L20" s="49"/>
      <c r="O20" s="49"/>
      <c r="P20" s="49"/>
      <c r="Q20" s="63"/>
      <c r="T20" s="49"/>
      <c r="W20" s="66" t="s">
        <v>251</v>
      </c>
      <c r="Y20" s="66" t="s">
        <v>250</v>
      </c>
      <c r="Z20" s="67"/>
      <c r="AA20" s="66" t="s">
        <v>491</v>
      </c>
      <c r="AB20" s="69"/>
      <c r="AC20" s="69"/>
      <c r="AD20" s="69"/>
      <c r="AE20" s="69"/>
      <c r="AF20" s="67"/>
      <c r="AK20" s="71" t="str">
        <f t="shared" si="8"/>
        <v>S</v>
      </c>
    </row>
    <row r="21" spans="1:37" ht="13.5" customHeight="1" x14ac:dyDescent="0.15">
      <c r="A21" s="53" t="s">
        <v>356</v>
      </c>
      <c r="B21" s="56"/>
      <c r="C21" s="49" t="str">
        <f t="shared" si="0"/>
        <v/>
      </c>
      <c r="D21" s="49" t="str">
        <f t="shared" si="4"/>
        <v>海洋政策</v>
      </c>
      <c r="F21" s="61" t="s">
        <v>208</v>
      </c>
      <c r="G21" s="62"/>
      <c r="H21" s="49" t="str">
        <f t="shared" si="1"/>
        <v/>
      </c>
      <c r="I21" s="49" t="str">
        <f t="shared" si="5"/>
        <v>一般会計</v>
      </c>
      <c r="K21" s="49"/>
      <c r="L21" s="49"/>
      <c r="O21" s="49"/>
      <c r="P21" s="49"/>
      <c r="Q21" s="63"/>
      <c r="T21" s="49"/>
      <c r="W21" s="66" t="s">
        <v>89</v>
      </c>
      <c r="Y21" s="66" t="s">
        <v>307</v>
      </c>
      <c r="Z21" s="67"/>
      <c r="AA21" s="66" t="s">
        <v>492</v>
      </c>
      <c r="AB21" s="69"/>
      <c r="AC21" s="69"/>
      <c r="AD21" s="69"/>
      <c r="AE21" s="69"/>
      <c r="AF21" s="67"/>
      <c r="AK21" s="71" t="str">
        <f t="shared" si="8"/>
        <v>T</v>
      </c>
    </row>
    <row r="22" spans="1:37" ht="13.5" customHeight="1" x14ac:dyDescent="0.15">
      <c r="A22" s="53" t="s">
        <v>358</v>
      </c>
      <c r="B22" s="56"/>
      <c r="C22" s="49" t="str">
        <f t="shared" si="0"/>
        <v/>
      </c>
      <c r="D22" s="49" t="str">
        <f t="shared" si="4"/>
        <v>海洋政策</v>
      </c>
      <c r="F22" s="61" t="s">
        <v>129</v>
      </c>
      <c r="G22" s="62"/>
      <c r="H22" s="49" t="str">
        <f t="shared" si="1"/>
        <v/>
      </c>
      <c r="I22" s="49" t="str">
        <f t="shared" si="5"/>
        <v>一般会計</v>
      </c>
      <c r="K22" s="49"/>
      <c r="L22" s="49"/>
      <c r="O22" s="49"/>
      <c r="P22" s="49"/>
      <c r="Q22" s="63"/>
      <c r="T22" s="49"/>
      <c r="W22" s="66" t="s">
        <v>253</v>
      </c>
      <c r="Y22" s="66" t="s">
        <v>432</v>
      </c>
      <c r="Z22" s="67"/>
      <c r="AA22" s="66" t="s">
        <v>82</v>
      </c>
      <c r="AB22" s="69"/>
      <c r="AC22" s="69"/>
      <c r="AD22" s="69"/>
      <c r="AE22" s="69"/>
      <c r="AF22" s="67"/>
      <c r="AK22" s="71" t="str">
        <f t="shared" si="8"/>
        <v>U</v>
      </c>
    </row>
    <row r="23" spans="1:37" ht="13.5" customHeight="1" x14ac:dyDescent="0.15">
      <c r="A23" s="53" t="s">
        <v>360</v>
      </c>
      <c r="B23" s="56"/>
      <c r="C23" s="49" t="str">
        <f t="shared" si="0"/>
        <v/>
      </c>
      <c r="D23" s="49" t="str">
        <f t="shared" si="4"/>
        <v>海洋政策</v>
      </c>
      <c r="F23" s="61" t="s">
        <v>135</v>
      </c>
      <c r="G23" s="62"/>
      <c r="H23" s="49" t="str">
        <f t="shared" si="1"/>
        <v/>
      </c>
      <c r="I23" s="49" t="str">
        <f t="shared" si="5"/>
        <v>一般会計</v>
      </c>
      <c r="K23" s="49"/>
      <c r="L23" s="49"/>
      <c r="O23" s="49"/>
      <c r="P23" s="49"/>
      <c r="Q23" s="63"/>
      <c r="T23" s="49"/>
      <c r="Y23" s="66" t="s">
        <v>434</v>
      </c>
      <c r="Z23" s="67"/>
      <c r="AA23" s="66" t="s">
        <v>493</v>
      </c>
      <c r="AB23" s="69"/>
      <c r="AC23" s="69"/>
      <c r="AD23" s="69"/>
      <c r="AE23" s="69"/>
      <c r="AF23" s="67"/>
      <c r="AK23" s="71" t="str">
        <f t="shared" si="8"/>
        <v>V</v>
      </c>
    </row>
    <row r="24" spans="1:37" ht="13.5" customHeight="1" x14ac:dyDescent="0.15">
      <c r="A24" s="53" t="s">
        <v>410</v>
      </c>
      <c r="B24" s="56"/>
      <c r="C24" s="49" t="str">
        <f t="shared" si="0"/>
        <v/>
      </c>
      <c r="D24" s="49" t="str">
        <f t="shared" si="4"/>
        <v>海洋政策</v>
      </c>
      <c r="F24" s="61" t="s">
        <v>256</v>
      </c>
      <c r="G24" s="62"/>
      <c r="H24" s="49" t="str">
        <f t="shared" si="1"/>
        <v/>
      </c>
      <c r="I24" s="49" t="str">
        <f t="shared" si="5"/>
        <v>一般会計</v>
      </c>
      <c r="K24" s="49"/>
      <c r="L24" s="49"/>
      <c r="O24" s="49"/>
      <c r="P24" s="49"/>
      <c r="Q24" s="63"/>
      <c r="T24" s="49"/>
      <c r="Y24" s="66" t="s">
        <v>435</v>
      </c>
      <c r="Z24" s="67"/>
      <c r="AA24" s="66" t="s">
        <v>494</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一般会計</v>
      </c>
      <c r="K25" s="49"/>
      <c r="L25" s="49"/>
      <c r="O25" s="49"/>
      <c r="P25" s="49"/>
      <c r="Q25" s="63"/>
      <c r="T25" s="49"/>
      <c r="Y25" s="66" t="s">
        <v>436</v>
      </c>
      <c r="Z25" s="67"/>
      <c r="AA25" s="66" t="s">
        <v>495</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437</v>
      </c>
      <c r="Z26" s="67"/>
      <c r="AA26" s="66" t="s">
        <v>496</v>
      </c>
      <c r="AB26" s="69"/>
      <c r="AC26" s="69"/>
      <c r="AD26" s="69"/>
      <c r="AE26" s="69"/>
      <c r="AF26" s="67"/>
      <c r="AK26" s="71" t="str">
        <f t="shared" si="8"/>
        <v>Y</v>
      </c>
    </row>
    <row r="27" spans="1:37" ht="13.5" customHeight="1" x14ac:dyDescent="0.15">
      <c r="A27" s="49" t="str">
        <f>IF(D24="","-",D24)</f>
        <v>海洋政策</v>
      </c>
      <c r="B27" s="49"/>
      <c r="F27" s="61" t="s">
        <v>212</v>
      </c>
      <c r="G27" s="62"/>
      <c r="H27" s="49" t="str">
        <f t="shared" si="1"/>
        <v/>
      </c>
      <c r="I27" s="49" t="str">
        <f t="shared" si="5"/>
        <v>一般会計</v>
      </c>
      <c r="K27" s="49"/>
      <c r="L27" s="49"/>
      <c r="O27" s="49"/>
      <c r="P27" s="49"/>
      <c r="Q27" s="63"/>
      <c r="T27" s="49"/>
      <c r="Y27" s="66" t="s">
        <v>438</v>
      </c>
      <c r="Z27" s="67"/>
      <c r="AA27" s="66" t="s">
        <v>263</v>
      </c>
      <c r="AB27" s="69"/>
      <c r="AC27" s="69"/>
      <c r="AD27" s="69"/>
      <c r="AE27" s="69"/>
      <c r="AF27" s="67"/>
      <c r="AK27" s="71" t="str">
        <f t="shared" si="8"/>
        <v>Z</v>
      </c>
    </row>
    <row r="28" spans="1:37" ht="13.5" customHeight="1" x14ac:dyDescent="0.15">
      <c r="B28" s="49"/>
      <c r="F28" s="61" t="s">
        <v>213</v>
      </c>
      <c r="G28" s="62"/>
      <c r="H28" s="49" t="str">
        <f t="shared" si="1"/>
        <v/>
      </c>
      <c r="I28" s="49" t="str">
        <f t="shared" si="5"/>
        <v>一般会計</v>
      </c>
      <c r="K28" s="49"/>
      <c r="L28" s="49"/>
      <c r="O28" s="49"/>
      <c r="P28" s="49"/>
      <c r="Q28" s="63"/>
      <c r="T28" s="49"/>
      <c r="Y28" s="66" t="s">
        <v>426</v>
      </c>
      <c r="Z28" s="67"/>
      <c r="AA28" s="66" t="s">
        <v>497</v>
      </c>
      <c r="AB28" s="69"/>
      <c r="AC28" s="69"/>
      <c r="AD28" s="69"/>
      <c r="AE28" s="69"/>
      <c r="AF28" s="67"/>
      <c r="AK28" s="71" t="s">
        <v>280</v>
      </c>
    </row>
    <row r="29" spans="1:37" ht="13.5" customHeight="1" x14ac:dyDescent="0.15">
      <c r="A29" s="49"/>
      <c r="B29" s="49"/>
      <c r="F29" s="61" t="s">
        <v>204</v>
      </c>
      <c r="G29" s="62"/>
      <c r="H29" s="49" t="str">
        <f t="shared" si="1"/>
        <v/>
      </c>
      <c r="I29" s="49" t="str">
        <f t="shared" si="5"/>
        <v>一般会計</v>
      </c>
      <c r="K29" s="49"/>
      <c r="L29" s="49"/>
      <c r="O29" s="49"/>
      <c r="P29" s="49"/>
      <c r="Q29" s="63"/>
      <c r="T29" s="49"/>
      <c r="Y29" s="66" t="s">
        <v>308</v>
      </c>
      <c r="Z29" s="67"/>
      <c r="AA29" s="66" t="s">
        <v>498</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439</v>
      </c>
      <c r="Z30" s="67"/>
      <c r="AA30" s="66" t="s">
        <v>499</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52</v>
      </c>
      <c r="Z31" s="67"/>
      <c r="AA31" s="66" t="s">
        <v>457</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275</v>
      </c>
      <c r="Z32" s="67"/>
      <c r="AA32" s="66" t="s">
        <v>26</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337</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214</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462</v>
      </c>
      <c r="Z58" s="67"/>
      <c r="AF58" s="67"/>
    </row>
    <row r="59" spans="1:37" x14ac:dyDescent="0.15">
      <c r="A59" s="49"/>
      <c r="B59" s="49"/>
      <c r="F59" s="49"/>
      <c r="G59" s="63"/>
      <c r="K59" s="49"/>
      <c r="L59" s="49"/>
      <c r="O59" s="49"/>
      <c r="P59" s="49"/>
      <c r="Q59" s="63"/>
      <c r="T59" s="49"/>
      <c r="Y59" s="66" t="s">
        <v>463</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107</v>
      </c>
    </row>
    <row r="71" spans="1:32" x14ac:dyDescent="0.15">
      <c r="Y71" s="66" t="s">
        <v>465</v>
      </c>
    </row>
    <row r="72" spans="1:32" x14ac:dyDescent="0.15">
      <c r="Y72" s="66" t="s">
        <v>466</v>
      </c>
    </row>
    <row r="73" spans="1:32" x14ac:dyDescent="0.15">
      <c r="Y73" s="66" t="s">
        <v>444</v>
      </c>
    </row>
    <row r="74" spans="1:32" x14ac:dyDescent="0.15">
      <c r="Y74" s="66" t="s">
        <v>332</v>
      </c>
    </row>
    <row r="75" spans="1:32" x14ac:dyDescent="0.15">
      <c r="Y75" s="66" t="s">
        <v>382</v>
      </c>
    </row>
    <row r="76" spans="1:32" x14ac:dyDescent="0.15">
      <c r="Y76" s="66" t="s">
        <v>467</v>
      </c>
    </row>
    <row r="77" spans="1:32" x14ac:dyDescent="0.15">
      <c r="Y77" s="66" t="s">
        <v>468</v>
      </c>
    </row>
    <row r="78" spans="1:32" x14ac:dyDescent="0.15">
      <c r="Y78" s="66" t="s">
        <v>452</v>
      </c>
    </row>
    <row r="79" spans="1:32" x14ac:dyDescent="0.15">
      <c r="Y79" s="66" t="s">
        <v>470</v>
      </c>
    </row>
    <row r="80" spans="1:32" x14ac:dyDescent="0.15">
      <c r="Y80" s="66" t="s">
        <v>471</v>
      </c>
    </row>
    <row r="81" spans="25:25" x14ac:dyDescent="0.15">
      <c r="Y81" s="66" t="s">
        <v>92</v>
      </c>
    </row>
    <row r="82" spans="25:25" x14ac:dyDescent="0.15">
      <c r="Y82" s="66" t="s">
        <v>347</v>
      </c>
    </row>
    <row r="83" spans="25:25" x14ac:dyDescent="0.15">
      <c r="Y83" s="66" t="s">
        <v>172</v>
      </c>
    </row>
    <row r="84" spans="25:25" x14ac:dyDescent="0.15">
      <c r="Y84" s="66" t="s">
        <v>472</v>
      </c>
    </row>
    <row r="85" spans="25:25" x14ac:dyDescent="0.15">
      <c r="Y85" s="66" t="s">
        <v>473</v>
      </c>
    </row>
    <row r="86" spans="25:25" x14ac:dyDescent="0.15">
      <c r="Y86" s="66" t="s">
        <v>474</v>
      </c>
    </row>
    <row r="87" spans="25:25" x14ac:dyDescent="0.15">
      <c r="Y87" s="66" t="s">
        <v>475</v>
      </c>
    </row>
    <row r="88" spans="25:25" x14ac:dyDescent="0.15">
      <c r="Y88" s="66" t="s">
        <v>476</v>
      </c>
    </row>
    <row r="89" spans="25:25" x14ac:dyDescent="0.15">
      <c r="Y89" s="66" t="s">
        <v>321</v>
      </c>
    </row>
    <row r="90" spans="25:25" x14ac:dyDescent="0.15">
      <c r="Y90" s="66" t="s">
        <v>477</v>
      </c>
    </row>
    <row r="91" spans="25:25" x14ac:dyDescent="0.15">
      <c r="Y91" s="66" t="s">
        <v>225</v>
      </c>
    </row>
    <row r="92" spans="25:25" x14ac:dyDescent="0.15">
      <c r="Y92" s="66" t="s">
        <v>446</v>
      </c>
    </row>
    <row r="93" spans="25:25" x14ac:dyDescent="0.15">
      <c r="Y93" s="66" t="s">
        <v>338</v>
      </c>
    </row>
    <row r="94" spans="25:25" x14ac:dyDescent="0.15">
      <c r="Y94" s="66" t="s">
        <v>144</v>
      </c>
    </row>
    <row r="95" spans="25:25" x14ac:dyDescent="0.15">
      <c r="Y95" s="66" t="s">
        <v>361</v>
      </c>
    </row>
    <row r="96" spans="25:25" x14ac:dyDescent="0.15">
      <c r="Y96" s="66" t="s">
        <v>68</v>
      </c>
    </row>
    <row r="97" spans="25:25" x14ac:dyDescent="0.15">
      <c r="Y97" s="66" t="s">
        <v>479</v>
      </c>
    </row>
    <row r="98" spans="25:25" x14ac:dyDescent="0.15">
      <c r="Y98" s="66" t="s">
        <v>294</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2020-06-23T11:31:01Z</cp:lastPrinted>
  <dcterms:created xsi:type="dcterms:W3CDTF">2012-03-13T00:50:25Z</dcterms:created>
  <dcterms:modified xsi:type="dcterms:W3CDTF">2020-07-16T07:09:11Z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2020-06-17T11:14:02Z</vt:filetime>
  </property>
</Properties>
</file>