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⑧依頼・調査関係\③他省庁関係\内閣府\○行政事業レビュー\令和2年度実施分\200612_レビューシート等修正\修正200716\"/>
    </mc:Choice>
  </mc:AlternateContent>
  <bookViews>
    <workbookView xWindow="0" yWindow="0" windowWidth="28800" windowHeight="1245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<sst xmlns="http://schemas.openxmlformats.org/spreadsheetml/2006/main" count="2208" uniqueCount="611">
  <si>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</si>
  <si>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</si>
  <si>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</si>
  <si>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</si>
  <si>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</si>
  <si>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</si>
  <si>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</si>
  <si>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</si>
  <si>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</si>
  <si>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</si>
  <si>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</si>
  <si>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</si>
  <si>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</si>
  <si>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</si>
  <si>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</si>
  <si>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</si>
  <si>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</si>
  <si>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</si>
  <si>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</si>
  <si>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</si>
  <si>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</si>
  <si>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</si>
  <si>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</si>
  <si>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</si>
  <si>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</si>
  <si>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</si>
  <si>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</si>
  <si>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</si>
  <si>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</si>
  <si>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</si>
  <si>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</si>
  <si>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</si>
  <si>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</si>
  <si>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</si>
  <si>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</si>
  <si>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</si>
  <si>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</si>
  <si>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</si>
  <si>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</si>
  <si>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</si>
  <si>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</si>
  <si>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</si>
  <si>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</si>
  <si>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</si>
  <si>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</si>
  <si>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</si>
  <si>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</si>
  <si>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</si>
  <si>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</si>
  <si>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</si>
  <si>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</si>
  <si>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</si>
  <si>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</si>
  <si>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</si>
  <si>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</si>
  <si>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</si>
  <si>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</si>
  <si>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</si>
  <si>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</si>
  <si>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</si>
  <si>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</si>
  <si>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</si>
  <si>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</si>
  <si>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</si>
  <si>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</si>
  <si>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</si>
  <si>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</si>
  <si>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</si>
  <si>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</si>
  <si>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</si>
  <si>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</si>
  <si>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</si>
  <si>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</si>
  <si>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</si>
  <si>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</si>
  <si>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</si>
  <si>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</si>
  <si>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</si>
  <si>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</si>
  <si>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</si>
  <si>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</si>
  <si>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</si>
  <si>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</si>
  <si>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</si>
  <si>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</si>
  <si>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</si>
  <si>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</si>
  <si>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</si>
  <si>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</si>
  <si>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</si>
  <si>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</si>
  <si>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</si>
  <si>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</si>
  <si>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</si>
  <si>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</si>
  <si>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</si>
  <si>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</si>
  <si>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</si>
  <si>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</si>
  <si>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</si>
  <si>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</si>
  <si>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</si>
  <si>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</si>
  <si>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</si>
  <si>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</si>
  <si>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</si>
  <si>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</si>
  <si>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</si>
  <si>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</si>
  <si>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</si>
  <si>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</si>
  <si>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</si>
  <si>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</si>
  <si>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</si>
  <si>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</si>
  <si>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</si>
  <si>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</si>
  <si>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</si>
  <si>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</si>
  <si>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</si>
  <si>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</si>
  <si>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</si>
  <si>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</si>
  <si>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</si>
  <si>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</si>
  <si>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</si>
  <si>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</si>
  <si>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</si>
  <si>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</si>
  <si>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</si>
  <si>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</si>
  <si>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</si>
  <si>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</si>
  <si>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</si>
  <si>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</si>
  <si>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</si>
  <si>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</si>
  <si>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</si>
  <si>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</si>
  <si>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</si>
  <si>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</si>
  <si>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</si>
  <si>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</si>
  <si>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</si>
  <si>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</si>
  <si>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</si>
  <si>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</si>
  <si>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</si>
  <si>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</si>
  <si>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</si>
  <si>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</si>
  <si>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</si>
  <si>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</si>
  <si>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</si>
  <si>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</si>
  <si>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</si>
  <si>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</si>
  <si>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</si>
  <si>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</si>
  <si>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</si>
  <si>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</si>
  <si>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</si>
  <si>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</si>
  <si>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</si>
  <si>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</si>
  <si>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</si>
  <si>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</si>
  <si>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</si>
  <si>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</si>
  <si>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</si>
  <si>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</si>
  <si>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</si>
  <si>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</si>
  <si>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</si>
  <si>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</si>
  <si>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</si>
  <si>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</si>
  <si>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</si>
  <si>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</si>
  <si>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</si>
  <si>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</si>
  <si>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</si>
  <si>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</si>
  <si>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</si>
  <si>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</si>
  <si>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</si>
  <si>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</si>
  <si>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</si>
  <si>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</si>
  <si>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</si>
  <si>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</si>
  <si>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</si>
  <si>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</si>
  <si>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</si>
  <si>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</si>
  <si>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</si>
  <si>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</si>
  <si>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</si>
  <si>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</si>
  <si>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</si>
  <si>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</si>
  <si>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</si>
  <si>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</si>
  <si>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</si>
  <si>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</si>
  <si>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</si>
  <si>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</si>
  <si>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</si>
  <si>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</si>
  <si>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</si>
  <si>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</si>
  <si>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</si>
  <si>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</si>
  <si>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</si>
  <si>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</si>
  <si>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</si>
  <si>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</si>
  <si>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</si>
  <si>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</si>
  <si>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</si>
  <si>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</si>
  <si>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</si>
  <si>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</si>
  <si>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</si>
  <si>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</si>
  <si>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</si>
  <si>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</si>
  <si>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</si>
  <si>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</si>
  <si>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</si>
  <si>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</si>
  <si>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</si>
  <si>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</si>
  <si>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</si>
  <si>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</si>
  <si>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</si>
  <si>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</si>
  <si>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</si>
  <si>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</si>
  <si>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</si>
  <si>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</si>
  <si>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</si>
  <si>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</si>
  <si>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</si>
  <si>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</si>
  <si>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</si>
  <si>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</si>
  <si>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</si>
  <si>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</si>
  <si>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</si>
  <si>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</si>
  <si>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</si>
  <si>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</si>
  <si>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</si>
  <si>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</si>
  <si>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</si>
  <si>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</si>
  <si>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</si>
  <si>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</si>
  <si>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</si>
  <si>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</si>
  <si>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</si>
  <si>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</si>
  <si>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</si>
  <si>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</si>
  <si>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</si>
  <si>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</si>
  <si>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</si>
  <si>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</si>
  <si>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</si>
  <si>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</si>
  <si>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</si>
  <si>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</si>
  <si>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</si>
  <si>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</si>
  <si>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</si>
  <si>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</si>
  <si>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</si>
  <si>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</si>
  <si>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</si>
  <si>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</si>
  <si>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</si>
  <si>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</si>
  <si>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</si>
  <si>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</si>
  <si>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</si>
  <si>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</si>
  <si>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</si>
  <si>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</si>
  <si>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</si>
  <si>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</si>
  <si>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</si>
  <si>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</si>
  <si>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</si>
  <si>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</si>
  <si>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</si>
  <si>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</si>
  <si>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</si>
  <si>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</si>
  <si>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</si>
  <si>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</si>
  <si>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</si>
  <si>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</si>
  <si>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</si>
  <si>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</si>
  <si>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</si>
  <si>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</si>
  <si>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</si>
  <si>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</si>
  <si>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</si>
  <si>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</si>
  <si>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</si>
  <si>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</si>
  <si>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</si>
  <si>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</si>
  <si>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</si>
  <si>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</si>
  <si>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</si>
  <si>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</si>
  <si>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</si>
  <si>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</si>
  <si>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</si>
  <si>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</si>
  <si>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</si>
  <si>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</si>
  <si>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</si>
  <si>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</si>
  <si>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</si>
  <si>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</si>
  <si>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</si>
  <si>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</si>
  <si>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</si>
  <si>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</si>
  <si>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</si>
  <si>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</si>
  <si>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</si>
  <si>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</si>
  <si>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</si>
  <si>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</si>
  <si>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</si>
  <si>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</si>
  <si>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</si>
  <si>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</si>
  <si>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</si>
  <si>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</si>
  <si>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</si>
  <si>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</si>
  <si>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</si>
  <si>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</si>
  <si>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</si>
  <si>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</si>
  <si>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</si>
  <si>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</si>
  <si>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</si>
  <si>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</si>
  <si>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</si>
  <si>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</si>
  <si>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</si>
  <si>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</si>
  <si>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</si>
  <si>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</si>
  <si>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</si>
  <si>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</si>
  <si>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</si>
  <si>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</si>
  <si>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</si>
  <si>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</si>
  <si>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</si>
  <si>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</si>
  <si>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</si>
  <si>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</si>
  <si>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</si>
  <si>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</si>
  <si>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</si>
  <si>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</si>
  <si>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</si>
  <si>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</si>
  <si>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</si>
  <si>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</si>
  <si>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</si>
  <si>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</si>
  <si>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</si>
  <si>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</si>
  <si>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</si>
  <si>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</si>
  <si>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</si>
  <si>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</si>
  <si>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</si>
  <si>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</si>
  <si>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</si>
  <si>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</si>
  <si>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</si>
  <si>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</si>
  <si>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</si>
  <si>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</si>
  <si>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</si>
  <si>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</si>
  <si>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</si>
  <si>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</si>
  <si>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</si>
  <si>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</si>
  <si>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</si>
  <si>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</si>
  <si>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</si>
  <si>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</si>
  <si>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</si>
  <si>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</si>
  <si>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</si>
  <si>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</si>
  <si>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</si>
  <si>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</si>
  <si>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</si>
  <si>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</si>
  <si>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</si>
  <si>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</si>
  <si>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</si>
  <si>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</si>
  <si>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</si>
  <si>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</si>
  <si>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</si>
  <si>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</si>
  <si>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</si>
  <si>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</si>
  <si>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</si>
  <si>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</si>
  <si>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</si>
  <si>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</si>
  <si>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</si>
  <si>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</si>
  <si>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</si>
  <si>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</si>
  <si>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</si>
  <si>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</si>
  <si>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</si>
  <si>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</si>
  <si>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</si>
  <si>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</si>
  <si>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</si>
  <si>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</si>
  <si>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</si>
  <si>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</si>
  <si>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</si>
  <si>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</si>
  <si>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</si>
  <si>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</si>
  <si>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</si>
  <si>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</si>
  <si>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</si>
  <si>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</si>
  <si>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</si>
  <si>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</si>
  <si>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</si>
  <si>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</si>
  <si>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</si>
  <si>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</si>
  <si>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</si>
  <si>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</si>
  <si>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</si>
  <si>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</si>
  <si>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</si>
  <si>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</si>
  <si>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</si>
  <si>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</si>
  <si>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</si>
  <si>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</si>
  <si>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</si>
  <si>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</si>
  <si>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</si>
  <si>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</si>
  <si>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</si>
  <si>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</si>
  <si>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</si>
  <si>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</si>
  <si>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</si>
  <si>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</si>
  <si>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</si>
  <si>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</si>
  <si>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</si>
  <si>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</si>
  <si>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</si>
  <si>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国立研究開発法人土木研究所（運営費交付金）</t>
    <rPh sb="0" eb="2">
      <t>コクリツ</t>
    </rPh>
    <rPh sb="2" eb="4">
      <t>ケンキュウ</t>
    </rPh>
    <rPh sb="4" eb="6">
      <t>カイハツ</t>
    </rPh>
    <rPh sb="6" eb="8">
      <t>ホウジン</t>
    </rPh>
    <rPh sb="8" eb="10">
      <t>ドボク</t>
    </rPh>
    <rPh sb="10" eb="13">
      <t>ケンキュウショ</t>
    </rPh>
    <rPh sb="14" eb="17">
      <t>ウンエイヒ</t>
    </rPh>
    <rPh sb="17" eb="20">
      <t>コウフキン</t>
    </rPh>
    <phoneticPr fontId="5"/>
  </si>
  <si>
    <t>終了予定なし</t>
    <rPh sb="0" eb="2">
      <t>シュウリョウ</t>
    </rPh>
    <rPh sb="2" eb="4">
      <t>ヨテイ</t>
    </rPh>
    <phoneticPr fontId="5"/>
  </si>
  <si>
    <t>大臣官房</t>
    <rPh sb="0" eb="2">
      <t>ダイジン</t>
    </rPh>
    <rPh sb="2" eb="4">
      <t>カンボウ</t>
    </rPh>
    <phoneticPr fontId="5"/>
  </si>
  <si>
    <t>総務課・会計課・技術調査課</t>
    <rPh sb="0" eb="3">
      <t>ソウムカ</t>
    </rPh>
    <rPh sb="4" eb="7">
      <t>カイケイカ</t>
    </rPh>
    <rPh sb="8" eb="10">
      <t>ギジュツ</t>
    </rPh>
    <rPh sb="10" eb="12">
      <t>チョウサ</t>
    </rPh>
    <rPh sb="12" eb="13">
      <t>カ</t>
    </rPh>
    <phoneticPr fontId="5"/>
  </si>
  <si>
    <t>独立行政法人通則法第46条（国立研究開発法人土木研究所法）</t>
    <phoneticPr fontId="5"/>
  </si>
  <si>
    <t>第4期科学技術基本計画（平成23年8月19日閣議決定）
国土交通省技術基本計画（平成24年12月10日）</t>
    <phoneticPr fontId="5"/>
  </si>
  <si>
    <t>土木技術に関する調査、試験、研究及び開発等を土木研究所に行わせ、土木技術の向上を図り、もって良質な社会資本の効率的な整備及び北海道の開発の推進に資すること。</t>
    <phoneticPr fontId="5"/>
  </si>
  <si>
    <t>土木技術に関する調査、試験、研究及び開発等を行う。具体的には、①安全・安心な社会の実現への貢献に向けた研究開発等、②社会資本の戦略的な維持管理・更新への貢献に向けた研究開発等、③持続可能で活力ある社会の実現への貢献に向けた研究開発等を実施。</t>
    <phoneticPr fontId="5"/>
  </si>
  <si>
    <t>人件費</t>
    <rPh sb="0" eb="3">
      <t>ジンケンヒ</t>
    </rPh>
    <phoneticPr fontId="5"/>
  </si>
  <si>
    <t>一般管理費</t>
    <rPh sb="0" eb="2">
      <t>イッパン</t>
    </rPh>
    <rPh sb="2" eb="5">
      <t>カンリヒ</t>
    </rPh>
    <phoneticPr fontId="5"/>
  </si>
  <si>
    <t>業務経費</t>
    <rPh sb="0" eb="2">
      <t>ギョウム</t>
    </rPh>
    <rPh sb="2" eb="4">
      <t>ケイヒ</t>
    </rPh>
    <phoneticPr fontId="5"/>
  </si>
  <si>
    <t>○</t>
  </si>
  <si>
    <t>研究開発プログラム数
(第4期中長期目標期間（28年度～33年度）から、社会的要請の高い課題に重点的・集中的に対応するため、解決すべき政策課題ごとに研究開発プログラムを構成した。）</t>
    <phoneticPr fontId="5"/>
  </si>
  <si>
    <t>現場に適用された土木研究所開発技術数（特許等の使用に関する報告や聞き取りにより把握できたもののみ）</t>
    <phoneticPr fontId="5"/>
  </si>
  <si>
    <t>-</t>
    <phoneticPr fontId="5"/>
  </si>
  <si>
    <t>-</t>
    <phoneticPr fontId="5"/>
  </si>
  <si>
    <t>課題</t>
    <rPh sb="0" eb="2">
      <t>カダイ</t>
    </rPh>
    <phoneticPr fontId="5"/>
  </si>
  <si>
    <t>技術数</t>
    <rPh sb="0" eb="2">
      <t>ギジュツ</t>
    </rPh>
    <rPh sb="2" eb="3">
      <t>スウ</t>
    </rPh>
    <phoneticPr fontId="5"/>
  </si>
  <si>
    <t>-</t>
    <phoneticPr fontId="5"/>
  </si>
  <si>
    <t>当該年度予算額／研究開発プログラム数
【研究開発プログラム１プログラム当たりのコスト】　
(第4期中長期目標期間（28年度～33年度））　　　　　　　　　　　　　</t>
    <phoneticPr fontId="5"/>
  </si>
  <si>
    <t>8,627/17</t>
    <phoneticPr fontId="5"/>
  </si>
  <si>
    <t>8,577/17</t>
    <phoneticPr fontId="5"/>
  </si>
  <si>
    <t>8,630/17</t>
    <phoneticPr fontId="5"/>
  </si>
  <si>
    <t>8,667/17</t>
    <phoneticPr fontId="5"/>
  </si>
  <si>
    <t>XI　ICTの利活用及び技術研究開発の推進</t>
    <phoneticPr fontId="5"/>
  </si>
  <si>
    <t>41 技術研究開発を推進する</t>
    <phoneticPr fontId="5"/>
  </si>
  <si>
    <t>研究開発プログラム数
(第4期中長期目標期間（28年度～33年度）から、社会的要請の高い課題に重点的・集中的に対応するため、解決すべき政策課題ごとに研究開発プログラムを構成した。）</t>
    <phoneticPr fontId="5"/>
  </si>
  <si>
    <t>-</t>
    <phoneticPr fontId="5"/>
  </si>
  <si>
    <t>-</t>
    <phoneticPr fontId="5"/>
  </si>
  <si>
    <t>国の技術基準等に反映されうる研究開発成果をあげることで、災害に対し粘り強くしなやかな国土の構築、国土基盤の維持・整備・活用、国土の適切な管理による安全・安心で持続可能な国土の形成等に寄与する。</t>
    <phoneticPr fontId="5"/>
  </si>
  <si>
    <t>・独立行政法人通則法に基づき、平成27年4月に研究評価要領を改正し、研究開発課題の目標の達成状況等を把握し、その後の研究開発の展開への活用等を行う観点から、終了時評価（見込評価）を研究終了前である研究完了年度に実施することを明記し、平成27年度の研究委員会から適用している。
・契約については、「独立行政法人における調達等合理化の取組の推進について」（平成27年5月25日総務大臣決定）に基づき策定した調達等合理化計画を着実に実施することで、契約の適正化を図っている。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phoneticPr fontId="5"/>
  </si>
  <si>
    <t>国土交通大臣及び農林水産大臣からの指示による中長期目標に基づき、中長期計画を策定し実施している。</t>
    <phoneticPr fontId="5"/>
  </si>
  <si>
    <t>国土交通大臣及び農林水産大臣からの指示による中長期目標に基づき、中長期計画を策定し実施している。</t>
    <phoneticPr fontId="5"/>
  </si>
  <si>
    <t>「独立行政法人における調達等合理化の取組の推進について」（平成 27 年5月25日総務大臣決定）に基づき、調達等合理化計画を策定している。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phoneticPr fontId="5"/>
  </si>
  <si>
    <t>研究課題を開始する前に、効率性や有効性、実施の適否について事前評価を実施しており、予算配分等に反映している。</t>
    <phoneticPr fontId="5"/>
  </si>
  <si>
    <t>支出先及び使途の把握を確実に行っている。</t>
    <phoneticPr fontId="5"/>
  </si>
  <si>
    <t>「土木研究所が実施する必要性」を研究評価要領の評価項目に明記しており、研究開発の重点化、他機関との重複排除の観点等も含めて評価を行った上で事業を実施している。</t>
    <phoneticPr fontId="5"/>
  </si>
  <si>
    <t>中長期計画に基づいて一般管理費及び業務経費の節減に努めるとともに、「独立行政法人の契約状況の点検・見直しについて」（平成21年11月17日閣議決定）に基づき「随意契約等見直し計画」を着実に実施するなど、契約の適正化に向けた取り組みを進めている。</t>
    <rPh sb="1" eb="2">
      <t>チョウ</t>
    </rPh>
    <phoneticPr fontId="5"/>
  </si>
  <si>
    <t>土木研究所の研究成果が、国の技術基準類等に反映されている。</t>
    <phoneticPr fontId="5"/>
  </si>
  <si>
    <t>A.国立研究開発法人土木研究所</t>
    <rPh sb="2" eb="4">
      <t>コクリツ</t>
    </rPh>
    <rPh sb="4" eb="6">
      <t>ケンキュウ</t>
    </rPh>
    <rPh sb="6" eb="8">
      <t>カイハツ</t>
    </rPh>
    <rPh sb="8" eb="10">
      <t>ホウジン</t>
    </rPh>
    <rPh sb="10" eb="12">
      <t>ドボク</t>
    </rPh>
    <rPh sb="12" eb="15">
      <t>ケンキュウショ</t>
    </rPh>
    <phoneticPr fontId="5"/>
  </si>
  <si>
    <t>‐</t>
  </si>
  <si>
    <t>有</t>
  </si>
  <si>
    <t>総務課長 五十嵐　徹人
会計課長 木村　典央
技術調査課長 岡村　次郎</t>
    <rPh sb="5" eb="8">
      <t>イガラシ</t>
    </rPh>
    <rPh sb="9" eb="11">
      <t>テツト</t>
    </rPh>
    <rPh sb="17" eb="19">
      <t>キムラ</t>
    </rPh>
    <rPh sb="20" eb="21">
      <t>テン</t>
    </rPh>
    <rPh sb="21" eb="22">
      <t>オウ</t>
    </rPh>
    <phoneticPr fontId="5"/>
  </si>
  <si>
    <t>-</t>
    <phoneticPr fontId="5"/>
  </si>
  <si>
    <t>-</t>
    <phoneticPr fontId="5"/>
  </si>
  <si>
    <t>平成30年度の業務実績について、国土交通大臣から「顕著な成果の創出が認められる」と評価された。</t>
    <rPh sb="25" eb="27">
      <t>ケンチョ</t>
    </rPh>
    <rPh sb="28" eb="30">
      <t>セイカ</t>
    </rPh>
    <rPh sb="31" eb="33">
      <t>ソウシュツ</t>
    </rPh>
    <rPh sb="34" eb="35">
      <t>ミト</t>
    </rPh>
    <phoneticPr fontId="5"/>
  </si>
  <si>
    <t>13</t>
    <phoneticPr fontId="5"/>
  </si>
  <si>
    <t>14</t>
    <phoneticPr fontId="5"/>
  </si>
  <si>
    <t>17</t>
    <phoneticPr fontId="5"/>
  </si>
  <si>
    <t>422</t>
    <phoneticPr fontId="5"/>
  </si>
  <si>
    <t>403</t>
    <phoneticPr fontId="5"/>
  </si>
  <si>
    <t>419</t>
    <phoneticPr fontId="5"/>
  </si>
  <si>
    <t>437</t>
    <phoneticPr fontId="5"/>
  </si>
  <si>
    <t>428</t>
    <phoneticPr fontId="5"/>
  </si>
  <si>
    <t>421</t>
    <phoneticPr fontId="5"/>
  </si>
  <si>
    <t>人件費</t>
    <rPh sb="0" eb="3">
      <t>ジンケンヒ</t>
    </rPh>
    <phoneticPr fontId="5"/>
  </si>
  <si>
    <t>外部委託費</t>
    <rPh sb="0" eb="2">
      <t>ガイブ</t>
    </rPh>
    <rPh sb="2" eb="5">
      <t>イタクヒ</t>
    </rPh>
    <phoneticPr fontId="5"/>
  </si>
  <si>
    <t>その他</t>
    <rPh sb="2" eb="3">
      <t>タ</t>
    </rPh>
    <phoneticPr fontId="5"/>
  </si>
  <si>
    <t>職員人件費</t>
    <rPh sb="0" eb="2">
      <t>ショクイン</t>
    </rPh>
    <rPh sb="2" eb="5">
      <t>ジンケンヒ</t>
    </rPh>
    <phoneticPr fontId="5"/>
  </si>
  <si>
    <t>研究実施に必要な調査、データの計測等</t>
    <rPh sb="0" eb="2">
      <t>ケンキュウ</t>
    </rPh>
    <rPh sb="2" eb="4">
      <t>ジッシ</t>
    </rPh>
    <rPh sb="5" eb="7">
      <t>ヒツヨウ</t>
    </rPh>
    <rPh sb="8" eb="10">
      <t>チョウサ</t>
    </rPh>
    <rPh sb="15" eb="17">
      <t>ケイソク</t>
    </rPh>
    <rPh sb="17" eb="18">
      <t>トウ</t>
    </rPh>
    <phoneticPr fontId="5"/>
  </si>
  <si>
    <t>物品購入等</t>
    <rPh sb="0" eb="2">
      <t>ブッピン</t>
    </rPh>
    <rPh sb="2" eb="4">
      <t>コウニュウ</t>
    </rPh>
    <rPh sb="4" eb="5">
      <t>トウ</t>
    </rPh>
    <phoneticPr fontId="5"/>
  </si>
  <si>
    <t>役務費</t>
    <rPh sb="0" eb="2">
      <t>エキム</t>
    </rPh>
    <phoneticPr fontId="5"/>
  </si>
  <si>
    <t>国土技術政策総合研究所等の施設管理・運営業務（保全業務）</t>
    <phoneticPr fontId="5"/>
  </si>
  <si>
    <t>国土技術政策総合研究所等の施設管理・運営業務（清掃業務）</t>
    <phoneticPr fontId="5"/>
  </si>
  <si>
    <t>国土技術政策総合研究所等の施設管理・運営業務（警備業務）</t>
    <phoneticPr fontId="5"/>
  </si>
  <si>
    <t>B.株式会社ダイケンビルサービス</t>
    <rPh sb="2" eb="4">
      <t>カブシキ</t>
    </rPh>
    <rPh sb="4" eb="6">
      <t>カイシャ</t>
    </rPh>
    <phoneticPr fontId="5"/>
  </si>
  <si>
    <t>C.一般財団法人土木研究センター</t>
    <rPh sb="2" eb="4">
      <t>イッパン</t>
    </rPh>
    <rPh sb="4" eb="8">
      <t>ザイダンホウジン</t>
    </rPh>
    <rPh sb="8" eb="10">
      <t>ドボク</t>
    </rPh>
    <rPh sb="10" eb="12">
      <t>ケンキュウ</t>
    </rPh>
    <phoneticPr fontId="5"/>
  </si>
  <si>
    <t>Ｈ３１・３２・３３土木研究所（つくば）実験設備保守点検業務</t>
    <phoneticPr fontId="5"/>
  </si>
  <si>
    <t>Ｈ３１・３２・３３土木研究所（つくば）クレーン設備保守点検業務　</t>
    <phoneticPr fontId="5"/>
  </si>
  <si>
    <t>令和元-３年度 舗装の促進載荷試験業務</t>
    <phoneticPr fontId="5"/>
  </si>
  <si>
    <t>平成28-31年度 舗装の促進載荷試験業務</t>
    <phoneticPr fontId="5"/>
  </si>
  <si>
    <t>ワイヤロープ式防護柵性能確認試験業務</t>
    <phoneticPr fontId="5"/>
  </si>
  <si>
    <t>令和元年度　流速計検定台車精度検査業務</t>
    <phoneticPr fontId="5"/>
  </si>
  <si>
    <t>国立研究開発法人土木研究所</t>
    <rPh sb="0" eb="2">
      <t>コクリツ</t>
    </rPh>
    <rPh sb="2" eb="4">
      <t>ケンキュウ</t>
    </rPh>
    <rPh sb="4" eb="6">
      <t>カイハツ</t>
    </rPh>
    <rPh sb="6" eb="8">
      <t>ホウジン</t>
    </rPh>
    <rPh sb="8" eb="10">
      <t>ドボク</t>
    </rPh>
    <rPh sb="10" eb="13">
      <t>ケンキュウショ</t>
    </rPh>
    <phoneticPr fontId="5"/>
  </si>
  <si>
    <t>土木技術に関する調査、試験、研究及び開発</t>
    <rPh sb="0" eb="2">
      <t>ドボク</t>
    </rPh>
    <rPh sb="2" eb="4">
      <t>ギジュツ</t>
    </rPh>
    <rPh sb="5" eb="6">
      <t>カン</t>
    </rPh>
    <rPh sb="8" eb="10">
      <t>チョウサ</t>
    </rPh>
    <rPh sb="11" eb="13">
      <t>シケン</t>
    </rPh>
    <rPh sb="14" eb="16">
      <t>ケンキュウ</t>
    </rPh>
    <rPh sb="16" eb="17">
      <t>オヨ</t>
    </rPh>
    <rPh sb="18" eb="20">
      <t>カイハツ</t>
    </rPh>
    <phoneticPr fontId="5"/>
  </si>
  <si>
    <t>運営費交付金交付</t>
  </si>
  <si>
    <t>-</t>
    <phoneticPr fontId="5"/>
  </si>
  <si>
    <t>-</t>
    <phoneticPr fontId="5"/>
  </si>
  <si>
    <t>株式会社ダイケンビルサービス</t>
    <rPh sb="0" eb="2">
      <t>カブシキ</t>
    </rPh>
    <rPh sb="2" eb="4">
      <t>カイシャ</t>
    </rPh>
    <phoneticPr fontId="5"/>
  </si>
  <si>
    <t>国土技術政策総合研究所等の施設管理・運営業務（保全業務）（協定契約）外2件</t>
    <rPh sb="29" eb="31">
      <t>キョウテイ</t>
    </rPh>
    <rPh sb="31" eb="33">
      <t>ケイヤク</t>
    </rPh>
    <rPh sb="34" eb="35">
      <t>ホカ</t>
    </rPh>
    <rPh sb="36" eb="37">
      <t>ケン</t>
    </rPh>
    <phoneticPr fontId="5"/>
  </si>
  <si>
    <t>上山試錐工業株式会社</t>
    <rPh sb="6" eb="8">
      <t>カブシキ</t>
    </rPh>
    <rPh sb="8" eb="10">
      <t>カイシャ</t>
    </rPh>
    <phoneticPr fontId="5"/>
  </si>
  <si>
    <t>コンクリートの耐凍害性能評価に関する調査試験補助 外11件</t>
    <phoneticPr fontId="5"/>
  </si>
  <si>
    <t>-</t>
    <phoneticPr fontId="5"/>
  </si>
  <si>
    <t>-</t>
    <phoneticPr fontId="5"/>
  </si>
  <si>
    <t>株式会社水工リサーチ</t>
    <rPh sb="0" eb="2">
      <t>カブシキ</t>
    </rPh>
    <rPh sb="2" eb="4">
      <t>カイシャ</t>
    </rPh>
    <phoneticPr fontId="5"/>
  </si>
  <si>
    <t>在来堤防植生の耐流速試験補助 外13件</t>
    <phoneticPr fontId="5"/>
  </si>
  <si>
    <t>株式会社東京ソイルリサーチ　</t>
    <rPh sb="0" eb="2">
      <t>カブシキ</t>
    </rPh>
    <rPh sb="2" eb="4">
      <t>カイシャ</t>
    </rPh>
    <rPh sb="4" eb="6">
      <t>トウキョウ</t>
    </rPh>
    <phoneticPr fontId="5"/>
  </si>
  <si>
    <t>R1グラベルドレーン等に関する遠心模型実験業務 外9件</t>
    <phoneticPr fontId="5"/>
  </si>
  <si>
    <t>ｉエンジニアリング株式会社</t>
    <rPh sb="9" eb="11">
      <t>カブシキ</t>
    </rPh>
    <rPh sb="11" eb="13">
      <t>カイシャ</t>
    </rPh>
    <phoneticPr fontId="5"/>
  </si>
  <si>
    <t>炭素繊維シート補強された供試体の載荷試験業務 外15件</t>
    <phoneticPr fontId="5"/>
  </si>
  <si>
    <t>株式会社建設技術研究所</t>
    <rPh sb="0" eb="2">
      <t>カブシキ</t>
    </rPh>
    <rPh sb="2" eb="4">
      <t>カイシャ</t>
    </rPh>
    <phoneticPr fontId="5"/>
  </si>
  <si>
    <t>沿道環境に応じた電線類の地中化技術に関する調査外業務 外7件</t>
    <phoneticPr fontId="5"/>
  </si>
  <si>
    <t>株式会社東洋計測リサーチ</t>
    <rPh sb="0" eb="2">
      <t>カブシキ</t>
    </rPh>
    <rPh sb="2" eb="4">
      <t>カイシャ</t>
    </rPh>
    <phoneticPr fontId="5"/>
  </si>
  <si>
    <t>石積堰堤破壊時の土石流水理量計測実験業務 外12件</t>
    <phoneticPr fontId="5"/>
  </si>
  <si>
    <t>株式会社日立システムズ　</t>
    <rPh sb="0" eb="2">
      <t>カブシキ</t>
    </rPh>
    <rPh sb="2" eb="4">
      <t>カイシャ</t>
    </rPh>
    <phoneticPr fontId="5"/>
  </si>
  <si>
    <t>国立研究開発法人土木研究所情報システム運用支援業務 外2件</t>
    <phoneticPr fontId="5"/>
  </si>
  <si>
    <t>株式会社ＨＲＣ研究所</t>
    <rPh sb="0" eb="2">
      <t>カブシキ</t>
    </rPh>
    <rPh sb="2" eb="4">
      <t>カイシャ</t>
    </rPh>
    <phoneticPr fontId="5"/>
  </si>
  <si>
    <t>床版の疲労載荷試験補助　外8件</t>
    <phoneticPr fontId="5"/>
  </si>
  <si>
    <t>株式会社開発工営社</t>
    <rPh sb="0" eb="2">
      <t>カブシキ</t>
    </rPh>
    <rPh sb="2" eb="4">
      <t>カイシャ</t>
    </rPh>
    <phoneticPr fontId="5"/>
  </si>
  <si>
    <t>河川災害に対応する橋台背面盛土構造の検討業務 外3件</t>
    <phoneticPr fontId="5"/>
  </si>
  <si>
    <t>Ｈ３１・３２・３３土木研究所（つくば）実験設備保守点検業務 外5件</t>
    <rPh sb="30" eb="31">
      <t>ホカ</t>
    </rPh>
    <rPh sb="32" eb="33">
      <t>ケン</t>
    </rPh>
    <phoneticPr fontId="5"/>
  </si>
  <si>
    <t>一般財団法人土木研究センター</t>
    <phoneticPr fontId="5"/>
  </si>
  <si>
    <t>職業訓練法人全国建設産業教育訓練協会</t>
    <rPh sb="0" eb="2">
      <t>ショクギョウ</t>
    </rPh>
    <rPh sb="2" eb="4">
      <t>クンレン</t>
    </rPh>
    <rPh sb="4" eb="6">
      <t>ホウジン</t>
    </rPh>
    <rPh sb="6" eb="8">
      <t>ゼンコク</t>
    </rPh>
    <rPh sb="8" eb="10">
      <t>ケンセツ</t>
    </rPh>
    <rPh sb="10" eb="12">
      <t>サンギョウ</t>
    </rPh>
    <rPh sb="12" eb="14">
      <t>キョウイク</t>
    </rPh>
    <rPh sb="14" eb="16">
      <t>クンレン</t>
    </rPh>
    <rPh sb="16" eb="18">
      <t>キョウカイ</t>
    </rPh>
    <phoneticPr fontId="5"/>
  </si>
  <si>
    <t>冬期路面予測手法の広域化に関する調査検討業務　外1件</t>
    <phoneticPr fontId="5"/>
  </si>
  <si>
    <t>ゴム支承用ゴム材料のオゾン劣化に対する耐久性試験</t>
    <phoneticPr fontId="5"/>
  </si>
  <si>
    <t>台風委員会における水文部会議長活動支援業務 外1件</t>
    <phoneticPr fontId="5"/>
  </si>
  <si>
    <t>一般廃棄物収集運搬</t>
    <phoneticPr fontId="5"/>
  </si>
  <si>
    <t>朝霧環境材料観測施設管理業務</t>
    <phoneticPr fontId="5"/>
  </si>
  <si>
    <t>構内草刈り作業（秋期） 外3件</t>
    <phoneticPr fontId="5"/>
  </si>
  <si>
    <t>朝霧環境材料観測施設除草・伐採業務</t>
    <phoneticPr fontId="5"/>
  </si>
  <si>
    <t>自家用電気工作物保安管理業務</t>
    <phoneticPr fontId="5"/>
  </si>
  <si>
    <t>水分密度計処分</t>
    <phoneticPr fontId="5"/>
  </si>
  <si>
    <t>-</t>
    <phoneticPr fontId="5"/>
  </si>
  <si>
    <t>・国土交通省所管独立行政法人の（平成29･30年度）における業務実績評価の結果について（国土交通省作成）
・令和元年度については主務大臣より公表予定</t>
    <rPh sb="54" eb="56">
      <t>レイワ</t>
    </rPh>
    <rPh sb="56" eb="59">
      <t>ガンネンド</t>
    </rPh>
    <phoneticPr fontId="5"/>
  </si>
  <si>
    <t>一般財団法人日本気象協会</t>
    <rPh sb="0" eb="2">
      <t>イッパン</t>
    </rPh>
    <rPh sb="2" eb="6">
      <t>ザイダンホウジン</t>
    </rPh>
    <phoneticPr fontId="5"/>
  </si>
  <si>
    <t>一般財団法人化学物質評価研究機構</t>
    <rPh sb="0" eb="2">
      <t>イッパン</t>
    </rPh>
    <rPh sb="2" eb="6">
      <t>ザイダンホウジン</t>
    </rPh>
    <phoneticPr fontId="5"/>
  </si>
  <si>
    <t>一般社団法人国際建設技術協会</t>
    <rPh sb="0" eb="2">
      <t>イッパン</t>
    </rPh>
    <rPh sb="2" eb="6">
      <t>シャダンホウジン</t>
    </rPh>
    <phoneticPr fontId="5"/>
  </si>
  <si>
    <t>一般財団法人札幌市環境事業公社</t>
    <rPh sb="0" eb="2">
      <t>イッパン</t>
    </rPh>
    <rPh sb="2" eb="6">
      <t>ザイダンホウジン</t>
    </rPh>
    <phoneticPr fontId="5"/>
  </si>
  <si>
    <t>公益社団法人妙高市シルバー人材センター</t>
    <rPh sb="0" eb="2">
      <t>コウエキ</t>
    </rPh>
    <rPh sb="2" eb="6">
      <t>シャダンホウジン</t>
    </rPh>
    <phoneticPr fontId="5"/>
  </si>
  <si>
    <t>公益社団法人富士宮市シルバー人材センター</t>
    <rPh sb="0" eb="6">
      <t>コウエキシャダンホウジン</t>
    </rPh>
    <phoneticPr fontId="5"/>
  </si>
  <si>
    <t>一般財団法人東北電気保安協会</t>
    <rPh sb="0" eb="2">
      <t>イッパン</t>
    </rPh>
    <rPh sb="2" eb="6">
      <t>ザイダンホウジン</t>
    </rPh>
    <phoneticPr fontId="5"/>
  </si>
  <si>
    <t>公益社団法人日本アイソトープ協会</t>
    <rPh sb="0" eb="2">
      <t>コウエキ</t>
    </rPh>
    <rPh sb="2" eb="6">
      <t>シャダンホウジン</t>
    </rPh>
    <phoneticPr fontId="5"/>
  </si>
  <si>
    <t>-</t>
    <phoneticPr fontId="5"/>
  </si>
  <si>
    <t>研究開発の３つの目標全てについて、毎年度、「目標を達成していると認められる」との評価を得ること。（第4期中長期目標期間（28年度～33年度））</t>
    <rPh sb="8" eb="10">
      <t>モクヒョウ</t>
    </rPh>
    <rPh sb="10" eb="11">
      <t>スベ</t>
    </rPh>
    <rPh sb="17" eb="20">
      <t>マイネンド</t>
    </rPh>
    <phoneticPr fontId="5"/>
  </si>
  <si>
    <t>件</t>
    <rPh sb="0" eb="1">
      <t>ケン</t>
    </rPh>
    <phoneticPr fontId="5"/>
  </si>
  <si>
    <t>研究開発の3つの目標のうち「目標を達成していると認められる」と評価された件数</t>
    <rPh sb="36" eb="38">
      <t>ケンスウ</t>
    </rPh>
    <phoneticPr fontId="5"/>
  </si>
  <si>
    <t>件</t>
    <rPh sb="0" eb="1">
      <t>ケン</t>
    </rPh>
    <phoneticPr fontId="5"/>
  </si>
  <si>
    <t>百万円</t>
    <rPh sb="0" eb="2">
      <t>ヒャクマン</t>
    </rPh>
    <rPh sb="2" eb="3">
      <t>エン</t>
    </rPh>
    <phoneticPr fontId="5"/>
  </si>
  <si>
    <t>・独立行政法人通則法に基づき、平成27年度から、国土交通省国立研究開発法人審議会の意見を聴いたうえで、国土交通大臣が業務実績について評価することになり、平成30年度の業績評価について、「顕著な成果の創出が認められる」と評価された。
・契約については、「独立行政法人における調達等合理化の取組の推進について」（平成27年5月25日総務大臣決定）に基づき策定した調達等合理化計画を着実に実施することで、契約の適正化を図っている。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rPh sb="93" eb="95">
      <t>ケンチョ</t>
    </rPh>
    <rPh sb="96" eb="98">
      <t>セイカ</t>
    </rPh>
    <rPh sb="99" eb="101">
      <t>ソウシュツ</t>
    </rPh>
    <rPh sb="102" eb="103">
      <t>ミト</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</si>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</sst>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28575</xdr:colOff>
      <xdr:row>741</xdr:row>
      <xdr:rowOff>80071</xdr:rowOff>
    </xdr:from>
    <xdr:to>
      <xdr:col>48</xdr:col>
      <xdr:colOff>123825</xdr:colOff>
      <xdr:row>762</xdr:row>
      <xdr:rowOff>158016</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8775" y="49800571"/>
          <a:ext cx="8096250" cy="86123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717" zoomScaleNormal="75" zoomScaleSheetLayoutView="100" zoomScalePageLayoutView="85" workbookViewId="0">
      <selection activeCell="BH722" sqref="BH72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0" t="s">
        <v>0</v>
      </c>
      <c r="AK2" s="950"/>
      <c r="AL2" s="950"/>
      <c r="AM2" s="950"/>
      <c r="AN2" s="950"/>
      <c r="AO2" s="951"/>
      <c r="AP2" s="951"/>
      <c r="AQ2" s="951"/>
      <c r="AR2" s="64" t="str">
        <f>IF(OR(AO2="　", AO2=""), "", "-")</f>
        <v/>
      </c>
      <c r="AS2" s="952">
        <v>453</v>
      </c>
      <c r="AT2" s="952"/>
      <c r="AU2" s="952"/>
      <c r="AV2" s="42" t="str">
        <f>IF(AW2="", "", "-")</f>
        <v/>
      </c>
      <c r="AW2" s="897"/>
      <c r="AX2" s="897"/>
    </row>
    <row r="3" spans="1:50" ht="21" customHeight="1" thickBot="1" x14ac:dyDescent="0.2">
      <c r="A3" s="853" t="s">
        <v>347</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479</v>
      </c>
      <c r="AK3" s="855"/>
      <c r="AL3" s="855"/>
      <c r="AM3" s="855"/>
      <c r="AN3" s="855"/>
      <c r="AO3" s="855"/>
      <c r="AP3" s="855"/>
      <c r="AQ3" s="855"/>
      <c r="AR3" s="855"/>
      <c r="AS3" s="855"/>
      <c r="AT3" s="855"/>
      <c r="AU3" s="855"/>
      <c r="AV3" s="855"/>
      <c r="AW3" s="855"/>
      <c r="AX3" s="24" t="s">
        <v>64</v>
      </c>
    </row>
    <row r="4" spans="1:50" ht="24.75" customHeight="1" x14ac:dyDescent="0.15">
      <c r="A4" s="693" t="s">
        <v>25</v>
      </c>
      <c r="B4" s="694"/>
      <c r="C4" s="694"/>
      <c r="D4" s="694"/>
      <c r="E4" s="694"/>
      <c r="F4" s="694"/>
      <c r="G4" s="671" t="s">
        <v>480</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482</v>
      </c>
      <c r="AF4" s="677"/>
      <c r="AG4" s="677"/>
      <c r="AH4" s="677"/>
      <c r="AI4" s="677"/>
      <c r="AJ4" s="677"/>
      <c r="AK4" s="677"/>
      <c r="AL4" s="677"/>
      <c r="AM4" s="677"/>
      <c r="AN4" s="677"/>
      <c r="AO4" s="677"/>
      <c r="AP4" s="678"/>
      <c r="AQ4" s="679" t="s">
        <v>2</v>
      </c>
      <c r="AR4" s="674"/>
      <c r="AS4" s="674"/>
      <c r="AT4" s="674"/>
      <c r="AU4" s="674"/>
      <c r="AV4" s="674"/>
      <c r="AW4" s="674"/>
      <c r="AX4" s="680"/>
    </row>
    <row r="5" spans="1:50" ht="48" customHeight="1" x14ac:dyDescent="0.15">
      <c r="A5" s="681" t="s">
        <v>66</v>
      </c>
      <c r="B5" s="682"/>
      <c r="C5" s="682"/>
      <c r="D5" s="682"/>
      <c r="E5" s="682"/>
      <c r="F5" s="683"/>
      <c r="G5" s="825" t="s">
        <v>430</v>
      </c>
      <c r="H5" s="826"/>
      <c r="I5" s="826"/>
      <c r="J5" s="826"/>
      <c r="K5" s="826"/>
      <c r="L5" s="826"/>
      <c r="M5" s="827" t="s">
        <v>65</v>
      </c>
      <c r="N5" s="828"/>
      <c r="O5" s="828"/>
      <c r="P5" s="828"/>
      <c r="Q5" s="828"/>
      <c r="R5" s="829"/>
      <c r="S5" s="830" t="s">
        <v>481</v>
      </c>
      <c r="T5" s="826"/>
      <c r="U5" s="826"/>
      <c r="V5" s="826"/>
      <c r="W5" s="826"/>
      <c r="X5" s="831"/>
      <c r="Y5" s="687" t="s">
        <v>3</v>
      </c>
      <c r="Z5" s="532"/>
      <c r="AA5" s="532"/>
      <c r="AB5" s="532"/>
      <c r="AC5" s="532"/>
      <c r="AD5" s="533"/>
      <c r="AE5" s="688" t="s">
        <v>483</v>
      </c>
      <c r="AF5" s="688"/>
      <c r="AG5" s="688"/>
      <c r="AH5" s="688"/>
      <c r="AI5" s="688"/>
      <c r="AJ5" s="688"/>
      <c r="AK5" s="688"/>
      <c r="AL5" s="688"/>
      <c r="AM5" s="688"/>
      <c r="AN5" s="688"/>
      <c r="AO5" s="688"/>
      <c r="AP5" s="689"/>
      <c r="AQ5" s="690" t="s">
        <v>522</v>
      </c>
      <c r="AR5" s="691"/>
      <c r="AS5" s="691"/>
      <c r="AT5" s="691"/>
      <c r="AU5" s="691"/>
      <c r="AV5" s="691"/>
      <c r="AW5" s="691"/>
      <c r="AX5" s="692"/>
    </row>
    <row r="6" spans="1:50" ht="39" customHeight="1" x14ac:dyDescent="0.15">
      <c r="A6" s="695" t="s">
        <v>4</v>
      </c>
      <c r="B6" s="696"/>
      <c r="C6" s="696"/>
      <c r="D6" s="696"/>
      <c r="E6" s="696"/>
      <c r="F6" s="696"/>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4" t="s">
        <v>22</v>
      </c>
      <c r="B7" s="485"/>
      <c r="C7" s="485"/>
      <c r="D7" s="485"/>
      <c r="E7" s="485"/>
      <c r="F7" s="486"/>
      <c r="G7" s="487" t="s">
        <v>484</v>
      </c>
      <c r="H7" s="488"/>
      <c r="I7" s="488"/>
      <c r="J7" s="488"/>
      <c r="K7" s="488"/>
      <c r="L7" s="488"/>
      <c r="M7" s="488"/>
      <c r="N7" s="488"/>
      <c r="O7" s="488"/>
      <c r="P7" s="488"/>
      <c r="Q7" s="488"/>
      <c r="R7" s="488"/>
      <c r="S7" s="488"/>
      <c r="T7" s="488"/>
      <c r="U7" s="488"/>
      <c r="V7" s="488"/>
      <c r="W7" s="488"/>
      <c r="X7" s="489"/>
      <c r="Y7" s="908" t="s">
        <v>311</v>
      </c>
      <c r="Z7" s="432"/>
      <c r="AA7" s="432"/>
      <c r="AB7" s="432"/>
      <c r="AC7" s="432"/>
      <c r="AD7" s="909"/>
      <c r="AE7" s="898" t="s">
        <v>485</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15">
      <c r="A8" s="484" t="s">
        <v>211</v>
      </c>
      <c r="B8" s="485"/>
      <c r="C8" s="485"/>
      <c r="D8" s="485"/>
      <c r="E8" s="485"/>
      <c r="F8" s="486"/>
      <c r="G8" s="919" t="str">
        <f>入力規則等!A27</f>
        <v>科学技術・イノベーション</v>
      </c>
      <c r="H8" s="709"/>
      <c r="I8" s="709"/>
      <c r="J8" s="709"/>
      <c r="K8" s="709"/>
      <c r="L8" s="709"/>
      <c r="M8" s="709"/>
      <c r="N8" s="709"/>
      <c r="O8" s="709"/>
      <c r="P8" s="709"/>
      <c r="Q8" s="709"/>
      <c r="R8" s="709"/>
      <c r="S8" s="709"/>
      <c r="T8" s="709"/>
      <c r="U8" s="709"/>
      <c r="V8" s="709"/>
      <c r="W8" s="709"/>
      <c r="X8" s="920"/>
      <c r="Y8" s="832" t="s">
        <v>212</v>
      </c>
      <c r="Z8" s="833"/>
      <c r="AA8" s="833"/>
      <c r="AB8" s="833"/>
      <c r="AC8" s="833"/>
      <c r="AD8" s="834"/>
      <c r="AE8" s="708" t="str">
        <f>入力規則等!K13</f>
        <v>文教及び科学振興</v>
      </c>
      <c r="AF8" s="709"/>
      <c r="AG8" s="709"/>
      <c r="AH8" s="709"/>
      <c r="AI8" s="709"/>
      <c r="AJ8" s="709"/>
      <c r="AK8" s="709"/>
      <c r="AL8" s="709"/>
      <c r="AM8" s="709"/>
      <c r="AN8" s="709"/>
      <c r="AO8" s="709"/>
      <c r="AP8" s="709"/>
      <c r="AQ8" s="709"/>
      <c r="AR8" s="709"/>
      <c r="AS8" s="709"/>
      <c r="AT8" s="709"/>
      <c r="AU8" s="709"/>
      <c r="AV8" s="709"/>
      <c r="AW8" s="709"/>
      <c r="AX8" s="710"/>
    </row>
    <row r="9" spans="1:50" ht="58.5" customHeight="1" x14ac:dyDescent="0.15">
      <c r="A9" s="835" t="s">
        <v>23</v>
      </c>
      <c r="B9" s="836"/>
      <c r="C9" s="836"/>
      <c r="D9" s="836"/>
      <c r="E9" s="836"/>
      <c r="F9" s="836"/>
      <c r="G9" s="837" t="s">
        <v>486</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x14ac:dyDescent="0.15">
      <c r="A10" s="649" t="s">
        <v>29</v>
      </c>
      <c r="B10" s="650"/>
      <c r="C10" s="650"/>
      <c r="D10" s="650"/>
      <c r="E10" s="650"/>
      <c r="F10" s="650"/>
      <c r="G10" s="740" t="s">
        <v>487</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9" t="s">
        <v>5</v>
      </c>
      <c r="B11" s="650"/>
      <c r="C11" s="650"/>
      <c r="D11" s="650"/>
      <c r="E11" s="650"/>
      <c r="F11" s="651"/>
      <c r="G11" s="684" t="str">
        <f>入力規則等!P10</f>
        <v>交付</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962" t="s">
        <v>24</v>
      </c>
      <c r="B12" s="963"/>
      <c r="C12" s="963"/>
      <c r="D12" s="963"/>
      <c r="E12" s="963"/>
      <c r="F12" s="964"/>
      <c r="G12" s="746"/>
      <c r="H12" s="747"/>
      <c r="I12" s="747"/>
      <c r="J12" s="747"/>
      <c r="K12" s="747"/>
      <c r="L12" s="747"/>
      <c r="M12" s="747"/>
      <c r="N12" s="747"/>
      <c r="O12" s="747"/>
      <c r="P12" s="404" t="s">
        <v>314</v>
      </c>
      <c r="Q12" s="405"/>
      <c r="R12" s="405"/>
      <c r="S12" s="405"/>
      <c r="T12" s="405"/>
      <c r="U12" s="405"/>
      <c r="V12" s="406"/>
      <c r="W12" s="404" t="s">
        <v>334</v>
      </c>
      <c r="X12" s="405"/>
      <c r="Y12" s="405"/>
      <c r="Z12" s="405"/>
      <c r="AA12" s="405"/>
      <c r="AB12" s="405"/>
      <c r="AC12" s="406"/>
      <c r="AD12" s="404" t="s">
        <v>341</v>
      </c>
      <c r="AE12" s="405"/>
      <c r="AF12" s="405"/>
      <c r="AG12" s="405"/>
      <c r="AH12" s="405"/>
      <c r="AI12" s="405"/>
      <c r="AJ12" s="406"/>
      <c r="AK12" s="404" t="s">
        <v>348</v>
      </c>
      <c r="AL12" s="405"/>
      <c r="AM12" s="405"/>
      <c r="AN12" s="405"/>
      <c r="AO12" s="405"/>
      <c r="AP12" s="405"/>
      <c r="AQ12" s="406"/>
      <c r="AR12" s="404" t="s">
        <v>349</v>
      </c>
      <c r="AS12" s="405"/>
      <c r="AT12" s="405"/>
      <c r="AU12" s="405"/>
      <c r="AV12" s="405"/>
      <c r="AW12" s="405"/>
      <c r="AX12" s="711"/>
    </row>
    <row r="13" spans="1:50" ht="21" customHeight="1" x14ac:dyDescent="0.15">
      <c r="A13" s="600"/>
      <c r="B13" s="601"/>
      <c r="C13" s="601"/>
      <c r="D13" s="601"/>
      <c r="E13" s="601"/>
      <c r="F13" s="602"/>
      <c r="G13" s="712" t="s">
        <v>6</v>
      </c>
      <c r="H13" s="713"/>
      <c r="I13" s="750" t="s">
        <v>7</v>
      </c>
      <c r="J13" s="751"/>
      <c r="K13" s="751"/>
      <c r="L13" s="751"/>
      <c r="M13" s="751"/>
      <c r="N13" s="751"/>
      <c r="O13" s="752"/>
      <c r="P13" s="646">
        <v>8627</v>
      </c>
      <c r="Q13" s="647"/>
      <c r="R13" s="647"/>
      <c r="S13" s="647"/>
      <c r="T13" s="647"/>
      <c r="U13" s="647"/>
      <c r="V13" s="648"/>
      <c r="W13" s="646">
        <v>8577</v>
      </c>
      <c r="X13" s="647"/>
      <c r="Y13" s="647"/>
      <c r="Z13" s="647"/>
      <c r="AA13" s="647"/>
      <c r="AB13" s="647"/>
      <c r="AC13" s="648"/>
      <c r="AD13" s="646">
        <v>8630</v>
      </c>
      <c r="AE13" s="647"/>
      <c r="AF13" s="647"/>
      <c r="AG13" s="647"/>
      <c r="AH13" s="647"/>
      <c r="AI13" s="647"/>
      <c r="AJ13" s="648"/>
      <c r="AK13" s="646">
        <v>8667</v>
      </c>
      <c r="AL13" s="647"/>
      <c r="AM13" s="647"/>
      <c r="AN13" s="647"/>
      <c r="AO13" s="647"/>
      <c r="AP13" s="647"/>
      <c r="AQ13" s="648"/>
      <c r="AR13" s="905"/>
      <c r="AS13" s="906"/>
      <c r="AT13" s="906"/>
      <c r="AU13" s="906"/>
      <c r="AV13" s="906"/>
      <c r="AW13" s="906"/>
      <c r="AX13" s="907"/>
    </row>
    <row r="14" spans="1:50" ht="21" customHeight="1" x14ac:dyDescent="0.15">
      <c r="A14" s="600"/>
      <c r="B14" s="601"/>
      <c r="C14" s="601"/>
      <c r="D14" s="601"/>
      <c r="E14" s="601"/>
      <c r="F14" s="602"/>
      <c r="G14" s="714"/>
      <c r="H14" s="715"/>
      <c r="I14" s="700" t="s">
        <v>8</v>
      </c>
      <c r="J14" s="748"/>
      <c r="K14" s="748"/>
      <c r="L14" s="748"/>
      <c r="M14" s="748"/>
      <c r="N14" s="748"/>
      <c r="O14" s="749"/>
      <c r="P14" s="646" t="s">
        <v>602</v>
      </c>
      <c r="Q14" s="647"/>
      <c r="R14" s="647"/>
      <c r="S14" s="647"/>
      <c r="T14" s="647"/>
      <c r="U14" s="647"/>
      <c r="V14" s="648"/>
      <c r="W14" s="646" t="s">
        <v>602</v>
      </c>
      <c r="X14" s="647"/>
      <c r="Y14" s="647"/>
      <c r="Z14" s="647"/>
      <c r="AA14" s="647"/>
      <c r="AB14" s="647"/>
      <c r="AC14" s="648"/>
      <c r="AD14" s="646" t="s">
        <v>602</v>
      </c>
      <c r="AE14" s="647"/>
      <c r="AF14" s="647"/>
      <c r="AG14" s="647"/>
      <c r="AH14" s="647"/>
      <c r="AI14" s="647"/>
      <c r="AJ14" s="648"/>
      <c r="AK14" s="646"/>
      <c r="AL14" s="647"/>
      <c r="AM14" s="647"/>
      <c r="AN14" s="647"/>
      <c r="AO14" s="647"/>
      <c r="AP14" s="647"/>
      <c r="AQ14" s="648"/>
      <c r="AR14" s="774"/>
      <c r="AS14" s="774"/>
      <c r="AT14" s="774"/>
      <c r="AU14" s="774"/>
      <c r="AV14" s="774"/>
      <c r="AW14" s="774"/>
      <c r="AX14" s="775"/>
    </row>
    <row r="15" spans="1:50" ht="21" customHeight="1" x14ac:dyDescent="0.15">
      <c r="A15" s="600"/>
      <c r="B15" s="601"/>
      <c r="C15" s="601"/>
      <c r="D15" s="601"/>
      <c r="E15" s="601"/>
      <c r="F15" s="602"/>
      <c r="G15" s="714"/>
      <c r="H15" s="715"/>
      <c r="I15" s="700" t="s">
        <v>50</v>
      </c>
      <c r="J15" s="701"/>
      <c r="K15" s="701"/>
      <c r="L15" s="701"/>
      <c r="M15" s="701"/>
      <c r="N15" s="701"/>
      <c r="O15" s="702"/>
      <c r="P15" s="646" t="s">
        <v>602</v>
      </c>
      <c r="Q15" s="647"/>
      <c r="R15" s="647"/>
      <c r="S15" s="647"/>
      <c r="T15" s="647"/>
      <c r="U15" s="647"/>
      <c r="V15" s="648"/>
      <c r="W15" s="646" t="s">
        <v>602</v>
      </c>
      <c r="X15" s="647"/>
      <c r="Y15" s="647"/>
      <c r="Z15" s="647"/>
      <c r="AA15" s="647"/>
      <c r="AB15" s="647"/>
      <c r="AC15" s="648"/>
      <c r="AD15" s="646" t="s">
        <v>602</v>
      </c>
      <c r="AE15" s="647"/>
      <c r="AF15" s="647"/>
      <c r="AG15" s="647"/>
      <c r="AH15" s="647"/>
      <c r="AI15" s="647"/>
      <c r="AJ15" s="648"/>
      <c r="AK15" s="646" t="s">
        <v>602</v>
      </c>
      <c r="AL15" s="647"/>
      <c r="AM15" s="647"/>
      <c r="AN15" s="647"/>
      <c r="AO15" s="647"/>
      <c r="AP15" s="647"/>
      <c r="AQ15" s="648"/>
      <c r="AR15" s="646"/>
      <c r="AS15" s="647"/>
      <c r="AT15" s="647"/>
      <c r="AU15" s="647"/>
      <c r="AV15" s="647"/>
      <c r="AW15" s="647"/>
      <c r="AX15" s="792"/>
    </row>
    <row r="16" spans="1:50" ht="21" customHeight="1" x14ac:dyDescent="0.15">
      <c r="A16" s="600"/>
      <c r="B16" s="601"/>
      <c r="C16" s="601"/>
      <c r="D16" s="601"/>
      <c r="E16" s="601"/>
      <c r="F16" s="602"/>
      <c r="G16" s="714"/>
      <c r="H16" s="715"/>
      <c r="I16" s="700" t="s">
        <v>51</v>
      </c>
      <c r="J16" s="701"/>
      <c r="K16" s="701"/>
      <c r="L16" s="701"/>
      <c r="M16" s="701"/>
      <c r="N16" s="701"/>
      <c r="O16" s="702"/>
      <c r="P16" s="646" t="s">
        <v>602</v>
      </c>
      <c r="Q16" s="647"/>
      <c r="R16" s="647"/>
      <c r="S16" s="647"/>
      <c r="T16" s="647"/>
      <c r="U16" s="647"/>
      <c r="V16" s="648"/>
      <c r="W16" s="646" t="s">
        <v>602</v>
      </c>
      <c r="X16" s="647"/>
      <c r="Y16" s="647"/>
      <c r="Z16" s="647"/>
      <c r="AA16" s="647"/>
      <c r="AB16" s="647"/>
      <c r="AC16" s="648"/>
      <c r="AD16" s="646" t="s">
        <v>602</v>
      </c>
      <c r="AE16" s="647"/>
      <c r="AF16" s="647"/>
      <c r="AG16" s="647"/>
      <c r="AH16" s="647"/>
      <c r="AI16" s="647"/>
      <c r="AJ16" s="648"/>
      <c r="AK16" s="646"/>
      <c r="AL16" s="647"/>
      <c r="AM16" s="647"/>
      <c r="AN16" s="647"/>
      <c r="AO16" s="647"/>
      <c r="AP16" s="647"/>
      <c r="AQ16" s="648"/>
      <c r="AR16" s="743"/>
      <c r="AS16" s="744"/>
      <c r="AT16" s="744"/>
      <c r="AU16" s="744"/>
      <c r="AV16" s="744"/>
      <c r="AW16" s="744"/>
      <c r="AX16" s="745"/>
    </row>
    <row r="17" spans="1:50" ht="24.75" customHeight="1" x14ac:dyDescent="0.15">
      <c r="A17" s="600"/>
      <c r="B17" s="601"/>
      <c r="C17" s="601"/>
      <c r="D17" s="601"/>
      <c r="E17" s="601"/>
      <c r="F17" s="602"/>
      <c r="G17" s="714"/>
      <c r="H17" s="715"/>
      <c r="I17" s="700" t="s">
        <v>49</v>
      </c>
      <c r="J17" s="748"/>
      <c r="K17" s="748"/>
      <c r="L17" s="748"/>
      <c r="M17" s="748"/>
      <c r="N17" s="748"/>
      <c r="O17" s="749"/>
      <c r="P17" s="646" t="s">
        <v>602</v>
      </c>
      <c r="Q17" s="647"/>
      <c r="R17" s="647"/>
      <c r="S17" s="647"/>
      <c r="T17" s="647"/>
      <c r="U17" s="647"/>
      <c r="V17" s="648"/>
      <c r="W17" s="646" t="s">
        <v>602</v>
      </c>
      <c r="X17" s="647"/>
      <c r="Y17" s="647"/>
      <c r="Z17" s="647"/>
      <c r="AA17" s="647"/>
      <c r="AB17" s="647"/>
      <c r="AC17" s="648"/>
      <c r="AD17" s="646" t="s">
        <v>602</v>
      </c>
      <c r="AE17" s="647"/>
      <c r="AF17" s="647"/>
      <c r="AG17" s="647"/>
      <c r="AH17" s="647"/>
      <c r="AI17" s="647"/>
      <c r="AJ17" s="648"/>
      <c r="AK17" s="646"/>
      <c r="AL17" s="647"/>
      <c r="AM17" s="647"/>
      <c r="AN17" s="647"/>
      <c r="AO17" s="647"/>
      <c r="AP17" s="647"/>
      <c r="AQ17" s="648"/>
      <c r="AR17" s="903"/>
      <c r="AS17" s="903"/>
      <c r="AT17" s="903"/>
      <c r="AU17" s="903"/>
      <c r="AV17" s="903"/>
      <c r="AW17" s="903"/>
      <c r="AX17" s="904"/>
    </row>
    <row r="18" spans="1:50" ht="24.75" customHeight="1" x14ac:dyDescent="0.15">
      <c r="A18" s="600"/>
      <c r="B18" s="601"/>
      <c r="C18" s="601"/>
      <c r="D18" s="601"/>
      <c r="E18" s="601"/>
      <c r="F18" s="602"/>
      <c r="G18" s="716"/>
      <c r="H18" s="717"/>
      <c r="I18" s="705" t="s">
        <v>20</v>
      </c>
      <c r="J18" s="706"/>
      <c r="K18" s="706"/>
      <c r="L18" s="706"/>
      <c r="M18" s="706"/>
      <c r="N18" s="706"/>
      <c r="O18" s="707"/>
      <c r="P18" s="864">
        <f>SUM(P13:V17)</f>
        <v>8627</v>
      </c>
      <c r="Q18" s="865"/>
      <c r="R18" s="865"/>
      <c r="S18" s="865"/>
      <c r="T18" s="865"/>
      <c r="U18" s="865"/>
      <c r="V18" s="866"/>
      <c r="W18" s="864">
        <f>SUM(W13:AC17)</f>
        <v>8577</v>
      </c>
      <c r="X18" s="865"/>
      <c r="Y18" s="865"/>
      <c r="Z18" s="865"/>
      <c r="AA18" s="865"/>
      <c r="AB18" s="865"/>
      <c r="AC18" s="866"/>
      <c r="AD18" s="864">
        <f>SUM(AD13:AJ17)</f>
        <v>8630</v>
      </c>
      <c r="AE18" s="865"/>
      <c r="AF18" s="865"/>
      <c r="AG18" s="865"/>
      <c r="AH18" s="865"/>
      <c r="AI18" s="865"/>
      <c r="AJ18" s="866"/>
      <c r="AK18" s="864">
        <f>SUM(AK13:AQ17)</f>
        <v>8667</v>
      </c>
      <c r="AL18" s="865"/>
      <c r="AM18" s="865"/>
      <c r="AN18" s="865"/>
      <c r="AO18" s="865"/>
      <c r="AP18" s="865"/>
      <c r="AQ18" s="866"/>
      <c r="AR18" s="864">
        <f>SUM(AR13:AX17)</f>
        <v>0</v>
      </c>
      <c r="AS18" s="865"/>
      <c r="AT18" s="865"/>
      <c r="AU18" s="865"/>
      <c r="AV18" s="865"/>
      <c r="AW18" s="865"/>
      <c r="AX18" s="867"/>
    </row>
    <row r="19" spans="1:50" ht="24.75" customHeight="1" x14ac:dyDescent="0.15">
      <c r="A19" s="600"/>
      <c r="B19" s="601"/>
      <c r="C19" s="601"/>
      <c r="D19" s="601"/>
      <c r="E19" s="601"/>
      <c r="F19" s="602"/>
      <c r="G19" s="862" t="s">
        <v>9</v>
      </c>
      <c r="H19" s="863"/>
      <c r="I19" s="863"/>
      <c r="J19" s="863"/>
      <c r="K19" s="863"/>
      <c r="L19" s="863"/>
      <c r="M19" s="863"/>
      <c r="N19" s="863"/>
      <c r="O19" s="863"/>
      <c r="P19" s="646">
        <v>8627</v>
      </c>
      <c r="Q19" s="647"/>
      <c r="R19" s="647"/>
      <c r="S19" s="647"/>
      <c r="T19" s="647"/>
      <c r="U19" s="647"/>
      <c r="V19" s="648"/>
      <c r="W19" s="646">
        <v>8577</v>
      </c>
      <c r="X19" s="647"/>
      <c r="Y19" s="647"/>
      <c r="Z19" s="647"/>
      <c r="AA19" s="647"/>
      <c r="AB19" s="647"/>
      <c r="AC19" s="648"/>
      <c r="AD19" s="646">
        <v>8630</v>
      </c>
      <c r="AE19" s="647"/>
      <c r="AF19" s="647"/>
      <c r="AG19" s="647"/>
      <c r="AH19" s="647"/>
      <c r="AI19" s="647"/>
      <c r="AJ19" s="648"/>
      <c r="AK19" s="314"/>
      <c r="AL19" s="314"/>
      <c r="AM19" s="314"/>
      <c r="AN19" s="314"/>
      <c r="AO19" s="314"/>
      <c r="AP19" s="314"/>
      <c r="AQ19" s="314"/>
      <c r="AR19" s="314"/>
      <c r="AS19" s="314"/>
      <c r="AT19" s="314"/>
      <c r="AU19" s="314"/>
      <c r="AV19" s="314"/>
      <c r="AW19" s="314"/>
      <c r="AX19" s="316"/>
    </row>
    <row r="20" spans="1:50" ht="24.75" customHeight="1" x14ac:dyDescent="0.15">
      <c r="A20" s="600"/>
      <c r="B20" s="601"/>
      <c r="C20" s="601"/>
      <c r="D20" s="601"/>
      <c r="E20" s="601"/>
      <c r="F20" s="602"/>
      <c r="G20" s="862" t="s">
        <v>10</v>
      </c>
      <c r="H20" s="863"/>
      <c r="I20" s="863"/>
      <c r="J20" s="863"/>
      <c r="K20" s="863"/>
      <c r="L20" s="863"/>
      <c r="M20" s="863"/>
      <c r="N20" s="863"/>
      <c r="O20" s="863"/>
      <c r="P20" s="302">
        <f>IF(P18=0, "-", SUM(P19)/P18)</f>
        <v>1</v>
      </c>
      <c r="Q20" s="302"/>
      <c r="R20" s="302"/>
      <c r="S20" s="302"/>
      <c r="T20" s="302"/>
      <c r="U20" s="302"/>
      <c r="V20" s="302"/>
      <c r="W20" s="302">
        <f t="shared" ref="W20" si="0">IF(W18=0, "-", SUM(W19)/W18)</f>
        <v>1</v>
      </c>
      <c r="X20" s="302"/>
      <c r="Y20" s="302"/>
      <c r="Z20" s="302"/>
      <c r="AA20" s="302"/>
      <c r="AB20" s="302"/>
      <c r="AC20" s="302"/>
      <c r="AD20" s="302">
        <f t="shared" ref="AD20" si="1">IF(AD18=0, "-", SUM(AD19)/AD18)</f>
        <v>1</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35"/>
      <c r="B21" s="836"/>
      <c r="C21" s="836"/>
      <c r="D21" s="836"/>
      <c r="E21" s="836"/>
      <c r="F21" s="965"/>
      <c r="G21" s="300" t="s">
        <v>277</v>
      </c>
      <c r="H21" s="301"/>
      <c r="I21" s="301"/>
      <c r="J21" s="301"/>
      <c r="K21" s="301"/>
      <c r="L21" s="301"/>
      <c r="M21" s="301"/>
      <c r="N21" s="301"/>
      <c r="O21" s="301"/>
      <c r="P21" s="302">
        <f>IF(P19=0, "-", SUM(P19)/SUM(P13,P14))</f>
        <v>1</v>
      </c>
      <c r="Q21" s="302"/>
      <c r="R21" s="302"/>
      <c r="S21" s="302"/>
      <c r="T21" s="302"/>
      <c r="U21" s="302"/>
      <c r="V21" s="302"/>
      <c r="W21" s="302">
        <f t="shared" ref="W21" si="2">IF(W19=0, "-", SUM(W19)/SUM(W13,W14))</f>
        <v>1</v>
      </c>
      <c r="X21" s="302"/>
      <c r="Y21" s="302"/>
      <c r="Z21" s="302"/>
      <c r="AA21" s="302"/>
      <c r="AB21" s="302"/>
      <c r="AC21" s="302"/>
      <c r="AD21" s="302">
        <f t="shared" ref="AD21" si="3">IF(AD19=0, "-", SUM(AD19)/SUM(AD13,AD14))</f>
        <v>1</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32" t="s">
        <v>350</v>
      </c>
      <c r="B22" s="933"/>
      <c r="C22" s="933"/>
      <c r="D22" s="933"/>
      <c r="E22" s="933"/>
      <c r="F22" s="934"/>
      <c r="G22" s="970" t="s">
        <v>257</v>
      </c>
      <c r="H22" s="206"/>
      <c r="I22" s="206"/>
      <c r="J22" s="206"/>
      <c r="K22" s="206"/>
      <c r="L22" s="206"/>
      <c r="M22" s="206"/>
      <c r="N22" s="206"/>
      <c r="O22" s="207"/>
      <c r="P22" s="921" t="s">
        <v>351</v>
      </c>
      <c r="Q22" s="206"/>
      <c r="R22" s="206"/>
      <c r="S22" s="206"/>
      <c r="T22" s="206"/>
      <c r="U22" s="206"/>
      <c r="V22" s="207"/>
      <c r="W22" s="921" t="s">
        <v>352</v>
      </c>
      <c r="X22" s="206"/>
      <c r="Y22" s="206"/>
      <c r="Z22" s="206"/>
      <c r="AA22" s="206"/>
      <c r="AB22" s="206"/>
      <c r="AC22" s="207"/>
      <c r="AD22" s="921" t="s">
        <v>256</v>
      </c>
      <c r="AE22" s="206"/>
      <c r="AF22" s="206"/>
      <c r="AG22" s="206"/>
      <c r="AH22" s="206"/>
      <c r="AI22" s="206"/>
      <c r="AJ22" s="206"/>
      <c r="AK22" s="206"/>
      <c r="AL22" s="206"/>
      <c r="AM22" s="206"/>
      <c r="AN22" s="206"/>
      <c r="AO22" s="206"/>
      <c r="AP22" s="206"/>
      <c r="AQ22" s="206"/>
      <c r="AR22" s="206"/>
      <c r="AS22" s="206"/>
      <c r="AT22" s="206"/>
      <c r="AU22" s="206"/>
      <c r="AV22" s="206"/>
      <c r="AW22" s="206"/>
      <c r="AX22" s="941"/>
    </row>
    <row r="23" spans="1:50" ht="25.5" customHeight="1" x14ac:dyDescent="0.15">
      <c r="A23" s="935"/>
      <c r="B23" s="936"/>
      <c r="C23" s="936"/>
      <c r="D23" s="936"/>
      <c r="E23" s="936"/>
      <c r="F23" s="937"/>
      <c r="G23" s="971" t="s">
        <v>488</v>
      </c>
      <c r="H23" s="972"/>
      <c r="I23" s="972"/>
      <c r="J23" s="972"/>
      <c r="K23" s="972"/>
      <c r="L23" s="972"/>
      <c r="M23" s="972"/>
      <c r="N23" s="972"/>
      <c r="O23" s="973"/>
      <c r="P23" s="905">
        <v>4606</v>
      </c>
      <c r="Q23" s="906"/>
      <c r="R23" s="906"/>
      <c r="S23" s="906"/>
      <c r="T23" s="906"/>
      <c r="U23" s="906"/>
      <c r="V23" s="922"/>
      <c r="W23" s="905"/>
      <c r="X23" s="906"/>
      <c r="Y23" s="906"/>
      <c r="Z23" s="906"/>
      <c r="AA23" s="906"/>
      <c r="AB23" s="906"/>
      <c r="AC23" s="922"/>
      <c r="AD23" s="942"/>
      <c r="AE23" s="943"/>
      <c r="AF23" s="943"/>
      <c r="AG23" s="943"/>
      <c r="AH23" s="943"/>
      <c r="AI23" s="943"/>
      <c r="AJ23" s="943"/>
      <c r="AK23" s="943"/>
      <c r="AL23" s="943"/>
      <c r="AM23" s="943"/>
      <c r="AN23" s="943"/>
      <c r="AO23" s="943"/>
      <c r="AP23" s="943"/>
      <c r="AQ23" s="943"/>
      <c r="AR23" s="943"/>
      <c r="AS23" s="943"/>
      <c r="AT23" s="943"/>
      <c r="AU23" s="943"/>
      <c r="AV23" s="943"/>
      <c r="AW23" s="943"/>
      <c r="AX23" s="944"/>
    </row>
    <row r="24" spans="1:50" ht="25.5" customHeight="1" x14ac:dyDescent="0.15">
      <c r="A24" s="935"/>
      <c r="B24" s="936"/>
      <c r="C24" s="936"/>
      <c r="D24" s="936"/>
      <c r="E24" s="936"/>
      <c r="F24" s="937"/>
      <c r="G24" s="923" t="s">
        <v>489</v>
      </c>
      <c r="H24" s="924"/>
      <c r="I24" s="924"/>
      <c r="J24" s="924"/>
      <c r="K24" s="924"/>
      <c r="L24" s="924"/>
      <c r="M24" s="924"/>
      <c r="N24" s="924"/>
      <c r="O24" s="925"/>
      <c r="P24" s="646">
        <v>341</v>
      </c>
      <c r="Q24" s="647"/>
      <c r="R24" s="647"/>
      <c r="S24" s="647"/>
      <c r="T24" s="647"/>
      <c r="U24" s="647"/>
      <c r="V24" s="648"/>
      <c r="W24" s="646"/>
      <c r="X24" s="647"/>
      <c r="Y24" s="647"/>
      <c r="Z24" s="647"/>
      <c r="AA24" s="647"/>
      <c r="AB24" s="647"/>
      <c r="AC24" s="648"/>
      <c r="AD24" s="945"/>
      <c r="AE24" s="946"/>
      <c r="AF24" s="946"/>
      <c r="AG24" s="946"/>
      <c r="AH24" s="946"/>
      <c r="AI24" s="946"/>
      <c r="AJ24" s="946"/>
      <c r="AK24" s="946"/>
      <c r="AL24" s="946"/>
      <c r="AM24" s="946"/>
      <c r="AN24" s="946"/>
      <c r="AO24" s="946"/>
      <c r="AP24" s="946"/>
      <c r="AQ24" s="946"/>
      <c r="AR24" s="946"/>
      <c r="AS24" s="946"/>
      <c r="AT24" s="946"/>
      <c r="AU24" s="946"/>
      <c r="AV24" s="946"/>
      <c r="AW24" s="946"/>
      <c r="AX24" s="947"/>
    </row>
    <row r="25" spans="1:50" ht="25.5" customHeight="1" x14ac:dyDescent="0.15">
      <c r="A25" s="935"/>
      <c r="B25" s="936"/>
      <c r="C25" s="936"/>
      <c r="D25" s="936"/>
      <c r="E25" s="936"/>
      <c r="F25" s="937"/>
      <c r="G25" s="923" t="s">
        <v>490</v>
      </c>
      <c r="H25" s="924"/>
      <c r="I25" s="924"/>
      <c r="J25" s="924"/>
      <c r="K25" s="924"/>
      <c r="L25" s="924"/>
      <c r="M25" s="924"/>
      <c r="N25" s="924"/>
      <c r="O25" s="925"/>
      <c r="P25" s="646">
        <v>3720</v>
      </c>
      <c r="Q25" s="647"/>
      <c r="R25" s="647"/>
      <c r="S25" s="647"/>
      <c r="T25" s="647"/>
      <c r="U25" s="647"/>
      <c r="V25" s="648"/>
      <c r="W25" s="646"/>
      <c r="X25" s="647"/>
      <c r="Y25" s="647"/>
      <c r="Z25" s="647"/>
      <c r="AA25" s="647"/>
      <c r="AB25" s="647"/>
      <c r="AC25" s="648"/>
      <c r="AD25" s="945"/>
      <c r="AE25" s="946"/>
      <c r="AF25" s="946"/>
      <c r="AG25" s="946"/>
      <c r="AH25" s="946"/>
      <c r="AI25" s="946"/>
      <c r="AJ25" s="946"/>
      <c r="AK25" s="946"/>
      <c r="AL25" s="946"/>
      <c r="AM25" s="946"/>
      <c r="AN25" s="946"/>
      <c r="AO25" s="946"/>
      <c r="AP25" s="946"/>
      <c r="AQ25" s="946"/>
      <c r="AR25" s="946"/>
      <c r="AS25" s="946"/>
      <c r="AT25" s="946"/>
      <c r="AU25" s="946"/>
      <c r="AV25" s="946"/>
      <c r="AW25" s="946"/>
      <c r="AX25" s="947"/>
    </row>
    <row r="26" spans="1:50" ht="25.5" hidden="1" customHeight="1" x14ac:dyDescent="0.15">
      <c r="A26" s="935"/>
      <c r="B26" s="936"/>
      <c r="C26" s="936"/>
      <c r="D26" s="936"/>
      <c r="E26" s="936"/>
      <c r="F26" s="937"/>
      <c r="G26" s="923"/>
      <c r="H26" s="924"/>
      <c r="I26" s="924"/>
      <c r="J26" s="924"/>
      <c r="K26" s="924"/>
      <c r="L26" s="924"/>
      <c r="M26" s="924"/>
      <c r="N26" s="924"/>
      <c r="O26" s="925"/>
      <c r="P26" s="646"/>
      <c r="Q26" s="647"/>
      <c r="R26" s="647"/>
      <c r="S26" s="647"/>
      <c r="T26" s="647"/>
      <c r="U26" s="647"/>
      <c r="V26" s="648"/>
      <c r="W26" s="646"/>
      <c r="X26" s="647"/>
      <c r="Y26" s="647"/>
      <c r="Z26" s="647"/>
      <c r="AA26" s="647"/>
      <c r="AB26" s="647"/>
      <c r="AC26" s="648"/>
      <c r="AD26" s="945"/>
      <c r="AE26" s="946"/>
      <c r="AF26" s="946"/>
      <c r="AG26" s="946"/>
      <c r="AH26" s="946"/>
      <c r="AI26" s="946"/>
      <c r="AJ26" s="946"/>
      <c r="AK26" s="946"/>
      <c r="AL26" s="946"/>
      <c r="AM26" s="946"/>
      <c r="AN26" s="946"/>
      <c r="AO26" s="946"/>
      <c r="AP26" s="946"/>
      <c r="AQ26" s="946"/>
      <c r="AR26" s="946"/>
      <c r="AS26" s="946"/>
      <c r="AT26" s="946"/>
      <c r="AU26" s="946"/>
      <c r="AV26" s="946"/>
      <c r="AW26" s="946"/>
      <c r="AX26" s="947"/>
    </row>
    <row r="27" spans="1:50" ht="25.5" hidden="1" customHeight="1" x14ac:dyDescent="0.15">
      <c r="A27" s="935"/>
      <c r="B27" s="936"/>
      <c r="C27" s="936"/>
      <c r="D27" s="936"/>
      <c r="E27" s="936"/>
      <c r="F27" s="937"/>
      <c r="G27" s="923"/>
      <c r="H27" s="924"/>
      <c r="I27" s="924"/>
      <c r="J27" s="924"/>
      <c r="K27" s="924"/>
      <c r="L27" s="924"/>
      <c r="M27" s="924"/>
      <c r="N27" s="924"/>
      <c r="O27" s="925"/>
      <c r="P27" s="646"/>
      <c r="Q27" s="647"/>
      <c r="R27" s="647"/>
      <c r="S27" s="647"/>
      <c r="T27" s="647"/>
      <c r="U27" s="647"/>
      <c r="V27" s="648"/>
      <c r="W27" s="646"/>
      <c r="X27" s="647"/>
      <c r="Y27" s="647"/>
      <c r="Z27" s="647"/>
      <c r="AA27" s="647"/>
      <c r="AB27" s="647"/>
      <c r="AC27" s="648"/>
      <c r="AD27" s="945"/>
      <c r="AE27" s="946"/>
      <c r="AF27" s="946"/>
      <c r="AG27" s="946"/>
      <c r="AH27" s="946"/>
      <c r="AI27" s="946"/>
      <c r="AJ27" s="946"/>
      <c r="AK27" s="946"/>
      <c r="AL27" s="946"/>
      <c r="AM27" s="946"/>
      <c r="AN27" s="946"/>
      <c r="AO27" s="946"/>
      <c r="AP27" s="946"/>
      <c r="AQ27" s="946"/>
      <c r="AR27" s="946"/>
      <c r="AS27" s="946"/>
      <c r="AT27" s="946"/>
      <c r="AU27" s="946"/>
      <c r="AV27" s="946"/>
      <c r="AW27" s="946"/>
      <c r="AX27" s="947"/>
    </row>
    <row r="28" spans="1:50" ht="25.5" customHeight="1" x14ac:dyDescent="0.15">
      <c r="A28" s="935"/>
      <c r="B28" s="936"/>
      <c r="C28" s="936"/>
      <c r="D28" s="936"/>
      <c r="E28" s="936"/>
      <c r="F28" s="937"/>
      <c r="G28" s="926" t="s">
        <v>261</v>
      </c>
      <c r="H28" s="927"/>
      <c r="I28" s="927"/>
      <c r="J28" s="927"/>
      <c r="K28" s="927"/>
      <c r="L28" s="927"/>
      <c r="M28" s="927"/>
      <c r="N28" s="927"/>
      <c r="O28" s="928"/>
      <c r="P28" s="864">
        <f>P29-SUM(P23:P27)</f>
        <v>0</v>
      </c>
      <c r="Q28" s="865"/>
      <c r="R28" s="865"/>
      <c r="S28" s="865"/>
      <c r="T28" s="865"/>
      <c r="U28" s="865"/>
      <c r="V28" s="866"/>
      <c r="W28" s="864">
        <f>W29-SUM(W23:W27)</f>
        <v>0</v>
      </c>
      <c r="X28" s="865"/>
      <c r="Y28" s="865"/>
      <c r="Z28" s="865"/>
      <c r="AA28" s="865"/>
      <c r="AB28" s="865"/>
      <c r="AC28" s="866"/>
      <c r="AD28" s="945"/>
      <c r="AE28" s="946"/>
      <c r="AF28" s="946"/>
      <c r="AG28" s="946"/>
      <c r="AH28" s="946"/>
      <c r="AI28" s="946"/>
      <c r="AJ28" s="946"/>
      <c r="AK28" s="946"/>
      <c r="AL28" s="946"/>
      <c r="AM28" s="946"/>
      <c r="AN28" s="946"/>
      <c r="AO28" s="946"/>
      <c r="AP28" s="946"/>
      <c r="AQ28" s="946"/>
      <c r="AR28" s="946"/>
      <c r="AS28" s="946"/>
      <c r="AT28" s="946"/>
      <c r="AU28" s="946"/>
      <c r="AV28" s="946"/>
      <c r="AW28" s="946"/>
      <c r="AX28" s="947"/>
    </row>
    <row r="29" spans="1:50" ht="25.5" customHeight="1" thickBot="1" x14ac:dyDescent="0.2">
      <c r="A29" s="938"/>
      <c r="B29" s="939"/>
      <c r="C29" s="939"/>
      <c r="D29" s="939"/>
      <c r="E29" s="939"/>
      <c r="F29" s="940"/>
      <c r="G29" s="929" t="s">
        <v>258</v>
      </c>
      <c r="H29" s="930"/>
      <c r="I29" s="930"/>
      <c r="J29" s="930"/>
      <c r="K29" s="930"/>
      <c r="L29" s="930"/>
      <c r="M29" s="930"/>
      <c r="N29" s="930"/>
      <c r="O29" s="931"/>
      <c r="P29" s="646">
        <f>AK13</f>
        <v>8667</v>
      </c>
      <c r="Q29" s="647"/>
      <c r="R29" s="647"/>
      <c r="S29" s="647"/>
      <c r="T29" s="647"/>
      <c r="U29" s="647"/>
      <c r="V29" s="648"/>
      <c r="W29" s="953">
        <f>AR13</f>
        <v>0</v>
      </c>
      <c r="X29" s="954"/>
      <c r="Y29" s="954"/>
      <c r="Z29" s="954"/>
      <c r="AA29" s="954"/>
      <c r="AB29" s="954"/>
      <c r="AC29" s="955"/>
      <c r="AD29" s="948"/>
      <c r="AE29" s="948"/>
      <c r="AF29" s="948"/>
      <c r="AG29" s="948"/>
      <c r="AH29" s="948"/>
      <c r="AI29" s="948"/>
      <c r="AJ29" s="948"/>
      <c r="AK29" s="948"/>
      <c r="AL29" s="948"/>
      <c r="AM29" s="948"/>
      <c r="AN29" s="948"/>
      <c r="AO29" s="948"/>
      <c r="AP29" s="948"/>
      <c r="AQ29" s="948"/>
      <c r="AR29" s="948"/>
      <c r="AS29" s="948"/>
      <c r="AT29" s="948"/>
      <c r="AU29" s="948"/>
      <c r="AV29" s="948"/>
      <c r="AW29" s="948"/>
      <c r="AX29" s="949"/>
    </row>
    <row r="30" spans="1:50" ht="18.75" customHeight="1" x14ac:dyDescent="0.15">
      <c r="A30" s="847" t="s">
        <v>273</v>
      </c>
      <c r="B30" s="848"/>
      <c r="C30" s="848"/>
      <c r="D30" s="848"/>
      <c r="E30" s="848"/>
      <c r="F30" s="849"/>
      <c r="G30" s="759" t="s">
        <v>145</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314</v>
      </c>
      <c r="AF30" s="845"/>
      <c r="AG30" s="845"/>
      <c r="AH30" s="846"/>
      <c r="AI30" s="844" t="s">
        <v>336</v>
      </c>
      <c r="AJ30" s="845"/>
      <c r="AK30" s="845"/>
      <c r="AL30" s="846"/>
      <c r="AM30" s="901" t="s">
        <v>341</v>
      </c>
      <c r="AN30" s="901"/>
      <c r="AO30" s="901"/>
      <c r="AP30" s="844"/>
      <c r="AQ30" s="753" t="s">
        <v>187</v>
      </c>
      <c r="AR30" s="754"/>
      <c r="AS30" s="754"/>
      <c r="AT30" s="755"/>
      <c r="AU30" s="760" t="s">
        <v>133</v>
      </c>
      <c r="AV30" s="760"/>
      <c r="AW30" s="760"/>
      <c r="AX30" s="902"/>
    </row>
    <row r="31" spans="1:50" ht="18.75" customHeight="1" x14ac:dyDescent="0.15">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6"/>
      <c r="AR31" s="185"/>
      <c r="AS31" s="118" t="s">
        <v>188</v>
      </c>
      <c r="AT31" s="119"/>
      <c r="AU31" s="184">
        <v>33</v>
      </c>
      <c r="AV31" s="184"/>
      <c r="AW31" s="384" t="s">
        <v>177</v>
      </c>
      <c r="AX31" s="385"/>
    </row>
    <row r="32" spans="1:50" ht="32.25" customHeight="1" x14ac:dyDescent="0.15">
      <c r="A32" s="389"/>
      <c r="B32" s="387"/>
      <c r="C32" s="387"/>
      <c r="D32" s="387"/>
      <c r="E32" s="387"/>
      <c r="F32" s="388"/>
      <c r="G32" s="550" t="s">
        <v>603</v>
      </c>
      <c r="H32" s="551"/>
      <c r="I32" s="551"/>
      <c r="J32" s="551"/>
      <c r="K32" s="551"/>
      <c r="L32" s="551"/>
      <c r="M32" s="551"/>
      <c r="N32" s="551"/>
      <c r="O32" s="552"/>
      <c r="P32" s="90" t="s">
        <v>605</v>
      </c>
      <c r="Q32" s="90"/>
      <c r="R32" s="90"/>
      <c r="S32" s="90"/>
      <c r="T32" s="90"/>
      <c r="U32" s="90"/>
      <c r="V32" s="90"/>
      <c r="W32" s="90"/>
      <c r="X32" s="91"/>
      <c r="Y32" s="460" t="s">
        <v>12</v>
      </c>
      <c r="Z32" s="520"/>
      <c r="AA32" s="521"/>
      <c r="AB32" s="450" t="s">
        <v>604</v>
      </c>
      <c r="AC32" s="450"/>
      <c r="AD32" s="450"/>
      <c r="AE32" s="202">
        <v>3</v>
      </c>
      <c r="AF32" s="203"/>
      <c r="AG32" s="203"/>
      <c r="AH32" s="203"/>
      <c r="AI32" s="202">
        <v>3</v>
      </c>
      <c r="AJ32" s="203"/>
      <c r="AK32" s="203"/>
      <c r="AL32" s="203"/>
      <c r="AM32" s="202" t="s">
        <v>610</v>
      </c>
      <c r="AN32" s="203"/>
      <c r="AO32" s="203"/>
      <c r="AP32" s="203"/>
      <c r="AQ32" s="326" t="s">
        <v>524</v>
      </c>
      <c r="AR32" s="192"/>
      <c r="AS32" s="192"/>
      <c r="AT32" s="327"/>
      <c r="AU32" s="203" t="s">
        <v>609</v>
      </c>
      <c r="AV32" s="203"/>
      <c r="AW32" s="203"/>
      <c r="AX32" s="205"/>
    </row>
    <row r="33" spans="1:50" ht="32.25" customHeight="1" x14ac:dyDescent="0.15">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512" t="s">
        <v>606</v>
      </c>
      <c r="AC33" s="512"/>
      <c r="AD33" s="512"/>
      <c r="AE33" s="202">
        <v>3</v>
      </c>
      <c r="AF33" s="203"/>
      <c r="AG33" s="203"/>
      <c r="AH33" s="203"/>
      <c r="AI33" s="202">
        <v>3</v>
      </c>
      <c r="AJ33" s="203"/>
      <c r="AK33" s="203"/>
      <c r="AL33" s="203"/>
      <c r="AM33" s="202">
        <v>3</v>
      </c>
      <c r="AN33" s="203"/>
      <c r="AO33" s="203"/>
      <c r="AP33" s="203"/>
      <c r="AQ33" s="326" t="s">
        <v>523</v>
      </c>
      <c r="AR33" s="192"/>
      <c r="AS33" s="192"/>
      <c r="AT33" s="327"/>
      <c r="AU33" s="203">
        <v>3</v>
      </c>
      <c r="AV33" s="203"/>
      <c r="AW33" s="203"/>
      <c r="AX33" s="205"/>
    </row>
    <row r="34" spans="1:50" ht="32.25" customHeight="1" x14ac:dyDescent="0.15">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202">
        <v>100</v>
      </c>
      <c r="AF34" s="203"/>
      <c r="AG34" s="203"/>
      <c r="AH34" s="203"/>
      <c r="AI34" s="202">
        <v>100</v>
      </c>
      <c r="AJ34" s="203"/>
      <c r="AK34" s="203"/>
      <c r="AL34" s="203"/>
      <c r="AM34" s="202" t="s">
        <v>523</v>
      </c>
      <c r="AN34" s="203"/>
      <c r="AO34" s="203"/>
      <c r="AP34" s="203"/>
      <c r="AQ34" s="326" t="s">
        <v>523</v>
      </c>
      <c r="AR34" s="192"/>
      <c r="AS34" s="192"/>
      <c r="AT34" s="327"/>
      <c r="AU34" s="203" t="s">
        <v>523</v>
      </c>
      <c r="AV34" s="203"/>
      <c r="AW34" s="203"/>
      <c r="AX34" s="205"/>
    </row>
    <row r="35" spans="1:50" ht="23.25" customHeight="1" x14ac:dyDescent="0.15">
      <c r="A35" s="210" t="s">
        <v>302</v>
      </c>
      <c r="B35" s="211"/>
      <c r="C35" s="211"/>
      <c r="D35" s="211"/>
      <c r="E35" s="211"/>
      <c r="F35" s="212"/>
      <c r="G35" s="216" t="s">
        <v>593</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15">
      <c r="A37" s="756" t="s">
        <v>273</v>
      </c>
      <c r="B37" s="757"/>
      <c r="C37" s="757"/>
      <c r="D37" s="757"/>
      <c r="E37" s="757"/>
      <c r="F37" s="758"/>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314</v>
      </c>
      <c r="AF37" s="229"/>
      <c r="AG37" s="229"/>
      <c r="AH37" s="230"/>
      <c r="AI37" s="228" t="s">
        <v>312</v>
      </c>
      <c r="AJ37" s="229"/>
      <c r="AK37" s="229"/>
      <c r="AL37" s="230"/>
      <c r="AM37" s="234" t="s">
        <v>341</v>
      </c>
      <c r="AN37" s="234"/>
      <c r="AO37" s="234"/>
      <c r="AP37" s="234"/>
      <c r="AQ37" s="136" t="s">
        <v>187</v>
      </c>
      <c r="AR37" s="137"/>
      <c r="AS37" s="137"/>
      <c r="AT37" s="138"/>
      <c r="AU37" s="400" t="s">
        <v>133</v>
      </c>
      <c r="AV37" s="400"/>
      <c r="AW37" s="400"/>
      <c r="AX37" s="896"/>
    </row>
    <row r="38" spans="1:50" ht="18.75" hidden="1" customHeight="1" x14ac:dyDescent="0.15">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6"/>
      <c r="AR38" s="185"/>
      <c r="AS38" s="118" t="s">
        <v>188</v>
      </c>
      <c r="AT38" s="119"/>
      <c r="AU38" s="184"/>
      <c r="AV38" s="184"/>
      <c r="AW38" s="384" t="s">
        <v>177</v>
      </c>
      <c r="AX38" s="385"/>
    </row>
    <row r="39" spans="1:50" ht="23.25" hidden="1" customHeight="1" x14ac:dyDescent="0.15">
      <c r="A39" s="389"/>
      <c r="B39" s="387"/>
      <c r="C39" s="387"/>
      <c r="D39" s="387"/>
      <c r="E39" s="387"/>
      <c r="F39" s="388"/>
      <c r="G39" s="550"/>
      <c r="H39" s="551"/>
      <c r="I39" s="551"/>
      <c r="J39" s="551"/>
      <c r="K39" s="551"/>
      <c r="L39" s="551"/>
      <c r="M39" s="551"/>
      <c r="N39" s="551"/>
      <c r="O39" s="552"/>
      <c r="P39" s="90"/>
      <c r="Q39" s="90"/>
      <c r="R39" s="90"/>
      <c r="S39" s="90"/>
      <c r="T39" s="90"/>
      <c r="U39" s="90"/>
      <c r="V39" s="90"/>
      <c r="W39" s="90"/>
      <c r="X39" s="91"/>
      <c r="Y39" s="460" t="s">
        <v>12</v>
      </c>
      <c r="Z39" s="520"/>
      <c r="AA39" s="521"/>
      <c r="AB39" s="450"/>
      <c r="AC39" s="450"/>
      <c r="AD39" s="450"/>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15">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512"/>
      <c r="AC40" s="512"/>
      <c r="AD40" s="512"/>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15">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15">
      <c r="A42" s="210" t="s">
        <v>302</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56" t="s">
        <v>273</v>
      </c>
      <c r="B44" s="757"/>
      <c r="C44" s="757"/>
      <c r="D44" s="757"/>
      <c r="E44" s="757"/>
      <c r="F44" s="758"/>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314</v>
      </c>
      <c r="AF44" s="229"/>
      <c r="AG44" s="229"/>
      <c r="AH44" s="230"/>
      <c r="AI44" s="228" t="s">
        <v>312</v>
      </c>
      <c r="AJ44" s="229"/>
      <c r="AK44" s="229"/>
      <c r="AL44" s="230"/>
      <c r="AM44" s="234" t="s">
        <v>341</v>
      </c>
      <c r="AN44" s="234"/>
      <c r="AO44" s="234"/>
      <c r="AP44" s="234"/>
      <c r="AQ44" s="136" t="s">
        <v>187</v>
      </c>
      <c r="AR44" s="137"/>
      <c r="AS44" s="137"/>
      <c r="AT44" s="138"/>
      <c r="AU44" s="400" t="s">
        <v>133</v>
      </c>
      <c r="AV44" s="400"/>
      <c r="AW44" s="400"/>
      <c r="AX44" s="896"/>
    </row>
    <row r="45" spans="1:50" ht="18.75" hidden="1" customHeight="1" x14ac:dyDescent="0.15">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6"/>
      <c r="AR45" s="185"/>
      <c r="AS45" s="118" t="s">
        <v>188</v>
      </c>
      <c r="AT45" s="119"/>
      <c r="AU45" s="184"/>
      <c r="AV45" s="184"/>
      <c r="AW45" s="384" t="s">
        <v>177</v>
      </c>
      <c r="AX45" s="385"/>
    </row>
    <row r="46" spans="1:50" ht="23.25" hidden="1" customHeight="1" x14ac:dyDescent="0.15">
      <c r="A46" s="389"/>
      <c r="B46" s="387"/>
      <c r="C46" s="387"/>
      <c r="D46" s="387"/>
      <c r="E46" s="387"/>
      <c r="F46" s="388"/>
      <c r="G46" s="550"/>
      <c r="H46" s="551"/>
      <c r="I46" s="551"/>
      <c r="J46" s="551"/>
      <c r="K46" s="551"/>
      <c r="L46" s="551"/>
      <c r="M46" s="551"/>
      <c r="N46" s="551"/>
      <c r="O46" s="552"/>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15">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15">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15">
      <c r="A49" s="210" t="s">
        <v>302</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6" t="s">
        <v>273</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314</v>
      </c>
      <c r="AF51" s="229"/>
      <c r="AG51" s="229"/>
      <c r="AH51" s="230"/>
      <c r="AI51" s="228" t="s">
        <v>312</v>
      </c>
      <c r="AJ51" s="229"/>
      <c r="AK51" s="229"/>
      <c r="AL51" s="230"/>
      <c r="AM51" s="234" t="s">
        <v>341</v>
      </c>
      <c r="AN51" s="234"/>
      <c r="AO51" s="234"/>
      <c r="AP51" s="234"/>
      <c r="AQ51" s="136" t="s">
        <v>187</v>
      </c>
      <c r="AR51" s="137"/>
      <c r="AS51" s="137"/>
      <c r="AT51" s="138"/>
      <c r="AU51" s="910" t="s">
        <v>133</v>
      </c>
      <c r="AV51" s="910"/>
      <c r="AW51" s="910"/>
      <c r="AX51" s="911"/>
    </row>
    <row r="52" spans="1:50" ht="18.75" hidden="1" customHeight="1" x14ac:dyDescent="0.15">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6"/>
      <c r="AR52" s="185"/>
      <c r="AS52" s="118" t="s">
        <v>188</v>
      </c>
      <c r="AT52" s="119"/>
      <c r="AU52" s="184"/>
      <c r="AV52" s="184"/>
      <c r="AW52" s="384" t="s">
        <v>177</v>
      </c>
      <c r="AX52" s="385"/>
    </row>
    <row r="53" spans="1:50" ht="23.25" hidden="1" customHeight="1" x14ac:dyDescent="0.15">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0" t="s">
        <v>14</v>
      </c>
      <c r="AC55" s="580"/>
      <c r="AD55" s="580"/>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302</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6" t="s">
        <v>273</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314</v>
      </c>
      <c r="AF58" s="229"/>
      <c r="AG58" s="229"/>
      <c r="AH58" s="230"/>
      <c r="AI58" s="228" t="s">
        <v>312</v>
      </c>
      <c r="AJ58" s="229"/>
      <c r="AK58" s="229"/>
      <c r="AL58" s="230"/>
      <c r="AM58" s="234" t="s">
        <v>341</v>
      </c>
      <c r="AN58" s="234"/>
      <c r="AO58" s="234"/>
      <c r="AP58" s="234"/>
      <c r="AQ58" s="136" t="s">
        <v>187</v>
      </c>
      <c r="AR58" s="137"/>
      <c r="AS58" s="137"/>
      <c r="AT58" s="138"/>
      <c r="AU58" s="910" t="s">
        <v>133</v>
      </c>
      <c r="AV58" s="910"/>
      <c r="AW58" s="910"/>
      <c r="AX58" s="911"/>
    </row>
    <row r="59" spans="1:50" ht="18.75" hidden="1" customHeight="1" x14ac:dyDescent="0.15">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6"/>
      <c r="AR59" s="185"/>
      <c r="AS59" s="118" t="s">
        <v>188</v>
      </c>
      <c r="AT59" s="119"/>
      <c r="AU59" s="184"/>
      <c r="AV59" s="184"/>
      <c r="AW59" s="384" t="s">
        <v>177</v>
      </c>
      <c r="AX59" s="385"/>
    </row>
    <row r="60" spans="1:50" ht="23.25" hidden="1" customHeight="1" x14ac:dyDescent="0.15">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302</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1" t="s">
        <v>274</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269</v>
      </c>
      <c r="X65" s="477"/>
      <c r="Y65" s="480"/>
      <c r="Z65" s="480"/>
      <c r="AA65" s="481"/>
      <c r="AB65" s="222" t="s">
        <v>11</v>
      </c>
      <c r="AC65" s="223"/>
      <c r="AD65" s="224"/>
      <c r="AE65" s="228" t="s">
        <v>314</v>
      </c>
      <c r="AF65" s="229"/>
      <c r="AG65" s="229"/>
      <c r="AH65" s="230"/>
      <c r="AI65" s="228" t="s">
        <v>312</v>
      </c>
      <c r="AJ65" s="229"/>
      <c r="AK65" s="229"/>
      <c r="AL65" s="230"/>
      <c r="AM65" s="234" t="s">
        <v>341</v>
      </c>
      <c r="AN65" s="234"/>
      <c r="AO65" s="234"/>
      <c r="AP65" s="234"/>
      <c r="AQ65" s="222" t="s">
        <v>187</v>
      </c>
      <c r="AR65" s="223"/>
      <c r="AS65" s="223"/>
      <c r="AT65" s="224"/>
      <c r="AU65" s="236" t="s">
        <v>133</v>
      </c>
      <c r="AV65" s="236"/>
      <c r="AW65" s="236"/>
      <c r="AX65" s="237"/>
    </row>
    <row r="66" spans="1:50" ht="18.75" hidden="1" customHeight="1" x14ac:dyDescent="0.15">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272</v>
      </c>
      <c r="AX66" s="238"/>
    </row>
    <row r="67" spans="1:50" ht="23.25" hidden="1" customHeight="1" x14ac:dyDescent="0.15">
      <c r="A67" s="464"/>
      <c r="B67" s="465"/>
      <c r="C67" s="465"/>
      <c r="D67" s="465"/>
      <c r="E67" s="465"/>
      <c r="F67" s="466"/>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292</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292</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293</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4" t="s">
        <v>278</v>
      </c>
      <c r="B70" s="465"/>
      <c r="C70" s="465"/>
      <c r="D70" s="465"/>
      <c r="E70" s="465"/>
      <c r="F70" s="466"/>
      <c r="G70" s="240" t="s">
        <v>190</v>
      </c>
      <c r="H70" s="291"/>
      <c r="I70" s="291"/>
      <c r="J70" s="291"/>
      <c r="K70" s="291"/>
      <c r="L70" s="291"/>
      <c r="M70" s="291"/>
      <c r="N70" s="291"/>
      <c r="O70" s="291"/>
      <c r="P70" s="291"/>
      <c r="Q70" s="291"/>
      <c r="R70" s="291"/>
      <c r="S70" s="291"/>
      <c r="T70" s="291"/>
      <c r="U70" s="291"/>
      <c r="V70" s="291"/>
      <c r="W70" s="294" t="s">
        <v>291</v>
      </c>
      <c r="X70" s="295"/>
      <c r="Y70" s="254" t="s">
        <v>12</v>
      </c>
      <c r="Z70" s="254"/>
      <c r="AA70" s="255"/>
      <c r="AB70" s="256" t="s">
        <v>292</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292</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293</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5" t="s">
        <v>274</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314</v>
      </c>
      <c r="AF73" s="229"/>
      <c r="AG73" s="229"/>
      <c r="AH73" s="230"/>
      <c r="AI73" s="228" t="s">
        <v>312</v>
      </c>
      <c r="AJ73" s="229"/>
      <c r="AK73" s="229"/>
      <c r="AL73" s="230"/>
      <c r="AM73" s="234" t="s">
        <v>341</v>
      </c>
      <c r="AN73" s="234"/>
      <c r="AO73" s="234"/>
      <c r="AP73" s="234"/>
      <c r="AQ73" s="144" t="s">
        <v>187</v>
      </c>
      <c r="AR73" s="115"/>
      <c r="AS73" s="115"/>
      <c r="AT73" s="116"/>
      <c r="AU73" s="120" t="s">
        <v>133</v>
      </c>
      <c r="AV73" s="121"/>
      <c r="AW73" s="121"/>
      <c r="AX73" s="122"/>
    </row>
    <row r="74" spans="1:50" ht="18.75" hidden="1" customHeight="1" x14ac:dyDescent="0.15">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188</v>
      </c>
      <c r="AT74" s="119"/>
      <c r="AU74" s="576"/>
      <c r="AV74" s="185"/>
      <c r="AW74" s="118" t="s">
        <v>177</v>
      </c>
      <c r="AX74" s="180"/>
    </row>
    <row r="75" spans="1:50" ht="23.25" hidden="1" customHeight="1" x14ac:dyDescent="0.15">
      <c r="A75" s="498"/>
      <c r="B75" s="499"/>
      <c r="C75" s="499"/>
      <c r="D75" s="499"/>
      <c r="E75" s="499"/>
      <c r="F75" s="500"/>
      <c r="G75" s="595"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498"/>
      <c r="B76" s="499"/>
      <c r="C76" s="499"/>
      <c r="D76" s="499"/>
      <c r="E76" s="499"/>
      <c r="F76" s="500"/>
      <c r="G76" s="59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498"/>
      <c r="B77" s="499"/>
      <c r="C77" s="499"/>
      <c r="D77" s="499"/>
      <c r="E77" s="499"/>
      <c r="F77" s="500"/>
      <c r="G77" s="597"/>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76"/>
      <c r="AF77" s="877"/>
      <c r="AG77" s="877"/>
      <c r="AH77" s="877"/>
      <c r="AI77" s="876"/>
      <c r="AJ77" s="877"/>
      <c r="AK77" s="877"/>
      <c r="AL77" s="877"/>
      <c r="AM77" s="876"/>
      <c r="AN77" s="877"/>
      <c r="AO77" s="877"/>
      <c r="AP77" s="877"/>
      <c r="AQ77" s="326"/>
      <c r="AR77" s="192"/>
      <c r="AS77" s="192"/>
      <c r="AT77" s="327"/>
      <c r="AU77" s="203"/>
      <c r="AV77" s="203"/>
      <c r="AW77" s="203"/>
      <c r="AX77" s="205"/>
    </row>
    <row r="78" spans="1:50" ht="69.75" hidden="1" customHeight="1" x14ac:dyDescent="0.15">
      <c r="A78" s="320" t="s">
        <v>305</v>
      </c>
      <c r="B78" s="321"/>
      <c r="C78" s="321"/>
      <c r="D78" s="321"/>
      <c r="E78" s="318" t="s">
        <v>252</v>
      </c>
      <c r="F78" s="319"/>
      <c r="G78" s="47" t="s">
        <v>190</v>
      </c>
      <c r="H78" s="573"/>
      <c r="I78" s="574"/>
      <c r="J78" s="574"/>
      <c r="K78" s="574"/>
      <c r="L78" s="574"/>
      <c r="M78" s="574"/>
      <c r="N78" s="574"/>
      <c r="O78" s="575"/>
      <c r="P78" s="132"/>
      <c r="Q78" s="132"/>
      <c r="R78" s="132"/>
      <c r="S78" s="132"/>
      <c r="T78" s="132"/>
      <c r="U78" s="132"/>
      <c r="V78" s="132"/>
      <c r="W78" s="132"/>
      <c r="X78" s="132"/>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customHeight="1" thickBot="1" x14ac:dyDescent="0.2">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268</v>
      </c>
      <c r="AP79" s="263"/>
      <c r="AQ79" s="263"/>
      <c r="AR79" s="66" t="s">
        <v>266</v>
      </c>
      <c r="AS79" s="262"/>
      <c r="AT79" s="263"/>
      <c r="AU79" s="263"/>
      <c r="AV79" s="263"/>
      <c r="AW79" s="263"/>
      <c r="AX79" s="966"/>
    </row>
    <row r="80" spans="1:50" ht="18.75" hidden="1" customHeight="1" x14ac:dyDescent="0.15">
      <c r="A80" s="850" t="s">
        <v>146</v>
      </c>
      <c r="B80" s="513" t="s">
        <v>265</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353</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15">
      <c r="A81" s="851"/>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1"/>
      <c r="B82" s="516"/>
      <c r="C82" s="417"/>
      <c r="D82" s="417"/>
      <c r="E82" s="417"/>
      <c r="F82" s="418"/>
      <c r="G82" s="665"/>
      <c r="H82" s="665"/>
      <c r="I82" s="665"/>
      <c r="J82" s="665"/>
      <c r="K82" s="665"/>
      <c r="L82" s="665"/>
      <c r="M82" s="665"/>
      <c r="N82" s="665"/>
      <c r="O82" s="665"/>
      <c r="P82" s="665"/>
      <c r="Q82" s="665"/>
      <c r="R82" s="665"/>
      <c r="S82" s="665"/>
      <c r="T82" s="665"/>
      <c r="U82" s="665"/>
      <c r="V82" s="665"/>
      <c r="W82" s="665"/>
      <c r="X82" s="665"/>
      <c r="Y82" s="665"/>
      <c r="Z82" s="665"/>
      <c r="AA82" s="666"/>
      <c r="AB82" s="870"/>
      <c r="AC82" s="665"/>
      <c r="AD82" s="665"/>
      <c r="AE82" s="665"/>
      <c r="AF82" s="665"/>
      <c r="AG82" s="665"/>
      <c r="AH82" s="665"/>
      <c r="AI82" s="665"/>
      <c r="AJ82" s="665"/>
      <c r="AK82" s="665"/>
      <c r="AL82" s="665"/>
      <c r="AM82" s="665"/>
      <c r="AN82" s="665"/>
      <c r="AO82" s="665"/>
      <c r="AP82" s="665"/>
      <c r="AQ82" s="665"/>
      <c r="AR82" s="665"/>
      <c r="AS82" s="665"/>
      <c r="AT82" s="665"/>
      <c r="AU82" s="665"/>
      <c r="AV82" s="665"/>
      <c r="AW82" s="665"/>
      <c r="AX82" s="871"/>
    </row>
    <row r="83" spans="1:60" ht="22.5" hidden="1" customHeight="1" x14ac:dyDescent="0.15">
      <c r="A83" s="851"/>
      <c r="B83" s="516"/>
      <c r="C83" s="417"/>
      <c r="D83" s="417"/>
      <c r="E83" s="417"/>
      <c r="F83" s="418"/>
      <c r="G83" s="667"/>
      <c r="H83" s="667"/>
      <c r="I83" s="667"/>
      <c r="J83" s="667"/>
      <c r="K83" s="667"/>
      <c r="L83" s="667"/>
      <c r="M83" s="667"/>
      <c r="N83" s="667"/>
      <c r="O83" s="667"/>
      <c r="P83" s="667"/>
      <c r="Q83" s="667"/>
      <c r="R83" s="667"/>
      <c r="S83" s="667"/>
      <c r="T83" s="667"/>
      <c r="U83" s="667"/>
      <c r="V83" s="667"/>
      <c r="W83" s="667"/>
      <c r="X83" s="667"/>
      <c r="Y83" s="667"/>
      <c r="Z83" s="667"/>
      <c r="AA83" s="668"/>
      <c r="AB83" s="872"/>
      <c r="AC83" s="667"/>
      <c r="AD83" s="667"/>
      <c r="AE83" s="667"/>
      <c r="AF83" s="667"/>
      <c r="AG83" s="667"/>
      <c r="AH83" s="667"/>
      <c r="AI83" s="667"/>
      <c r="AJ83" s="667"/>
      <c r="AK83" s="667"/>
      <c r="AL83" s="667"/>
      <c r="AM83" s="667"/>
      <c r="AN83" s="667"/>
      <c r="AO83" s="667"/>
      <c r="AP83" s="667"/>
      <c r="AQ83" s="667"/>
      <c r="AR83" s="667"/>
      <c r="AS83" s="667"/>
      <c r="AT83" s="667"/>
      <c r="AU83" s="667"/>
      <c r="AV83" s="667"/>
      <c r="AW83" s="667"/>
      <c r="AX83" s="873"/>
    </row>
    <row r="84" spans="1:60" ht="19.5" hidden="1" customHeight="1" x14ac:dyDescent="0.15">
      <c r="A84" s="851"/>
      <c r="B84" s="517"/>
      <c r="C84" s="518"/>
      <c r="D84" s="518"/>
      <c r="E84" s="518"/>
      <c r="F84" s="519"/>
      <c r="G84" s="669"/>
      <c r="H84" s="669"/>
      <c r="I84" s="669"/>
      <c r="J84" s="669"/>
      <c r="K84" s="669"/>
      <c r="L84" s="669"/>
      <c r="M84" s="669"/>
      <c r="N84" s="669"/>
      <c r="O84" s="669"/>
      <c r="P84" s="669"/>
      <c r="Q84" s="669"/>
      <c r="R84" s="669"/>
      <c r="S84" s="669"/>
      <c r="T84" s="669"/>
      <c r="U84" s="669"/>
      <c r="V84" s="669"/>
      <c r="W84" s="669"/>
      <c r="X84" s="669"/>
      <c r="Y84" s="669"/>
      <c r="Z84" s="669"/>
      <c r="AA84" s="670"/>
      <c r="AB84" s="874"/>
      <c r="AC84" s="669"/>
      <c r="AD84" s="669"/>
      <c r="AE84" s="669"/>
      <c r="AF84" s="669"/>
      <c r="AG84" s="669"/>
      <c r="AH84" s="669"/>
      <c r="AI84" s="669"/>
      <c r="AJ84" s="669"/>
      <c r="AK84" s="669"/>
      <c r="AL84" s="669"/>
      <c r="AM84" s="669"/>
      <c r="AN84" s="669"/>
      <c r="AO84" s="669"/>
      <c r="AP84" s="669"/>
      <c r="AQ84" s="667"/>
      <c r="AR84" s="667"/>
      <c r="AS84" s="667"/>
      <c r="AT84" s="667"/>
      <c r="AU84" s="669"/>
      <c r="AV84" s="669"/>
      <c r="AW84" s="669"/>
      <c r="AX84" s="875"/>
    </row>
    <row r="85" spans="1:60" ht="18.75" hidden="1" customHeight="1" x14ac:dyDescent="0.15">
      <c r="A85" s="851"/>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314</v>
      </c>
      <c r="AF85" s="229"/>
      <c r="AG85" s="229"/>
      <c r="AH85" s="230"/>
      <c r="AI85" s="228" t="s">
        <v>312</v>
      </c>
      <c r="AJ85" s="229"/>
      <c r="AK85" s="229"/>
      <c r="AL85" s="230"/>
      <c r="AM85" s="234" t="s">
        <v>341</v>
      </c>
      <c r="AN85" s="234"/>
      <c r="AO85" s="234"/>
      <c r="AP85" s="234"/>
      <c r="AQ85" s="144" t="s">
        <v>187</v>
      </c>
      <c r="AR85" s="115"/>
      <c r="AS85" s="115"/>
      <c r="AT85" s="116"/>
      <c r="AU85" s="522" t="s">
        <v>133</v>
      </c>
      <c r="AV85" s="522"/>
      <c r="AW85" s="522"/>
      <c r="AX85" s="523"/>
      <c r="AY85" s="10"/>
      <c r="AZ85" s="10"/>
      <c r="BA85" s="10"/>
      <c r="BB85" s="10"/>
      <c r="BC85" s="10"/>
    </row>
    <row r="86" spans="1:60" ht="18.75" hidden="1" customHeight="1" x14ac:dyDescent="0.15">
      <c r="A86" s="851"/>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4" t="s">
        <v>177</v>
      </c>
      <c r="AX86" s="385"/>
      <c r="AY86" s="10"/>
      <c r="AZ86" s="10"/>
      <c r="BA86" s="10"/>
      <c r="BB86" s="10"/>
      <c r="BC86" s="10"/>
      <c r="BD86" s="10"/>
      <c r="BE86" s="10"/>
      <c r="BF86" s="10"/>
      <c r="BG86" s="10"/>
      <c r="BH86" s="10"/>
    </row>
    <row r="87" spans="1:60" ht="23.25" hidden="1" customHeight="1" x14ac:dyDescent="0.15">
      <c r="A87" s="851"/>
      <c r="B87" s="417"/>
      <c r="C87" s="417"/>
      <c r="D87" s="417"/>
      <c r="E87" s="417"/>
      <c r="F87" s="418"/>
      <c r="G87" s="89"/>
      <c r="H87" s="90"/>
      <c r="I87" s="90"/>
      <c r="J87" s="90"/>
      <c r="K87" s="90"/>
      <c r="L87" s="90"/>
      <c r="M87" s="90"/>
      <c r="N87" s="90"/>
      <c r="O87" s="91"/>
      <c r="P87" s="90"/>
      <c r="Q87" s="503"/>
      <c r="R87" s="503"/>
      <c r="S87" s="503"/>
      <c r="T87" s="503"/>
      <c r="U87" s="503"/>
      <c r="V87" s="503"/>
      <c r="W87" s="503"/>
      <c r="X87" s="504"/>
      <c r="Y87" s="547" t="s">
        <v>61</v>
      </c>
      <c r="Z87" s="548"/>
      <c r="AA87" s="549"/>
      <c r="AB87" s="450"/>
      <c r="AC87" s="450"/>
      <c r="AD87" s="45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15">
      <c r="A88" s="851"/>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c r="AC88" s="512"/>
      <c r="AD88" s="512"/>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15">
      <c r="A89" s="851"/>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0" t="s">
        <v>14</v>
      </c>
      <c r="AC89" s="580"/>
      <c r="AD89" s="580"/>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15">
      <c r="A90" s="851"/>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314</v>
      </c>
      <c r="AF90" s="229"/>
      <c r="AG90" s="229"/>
      <c r="AH90" s="230"/>
      <c r="AI90" s="228" t="s">
        <v>312</v>
      </c>
      <c r="AJ90" s="229"/>
      <c r="AK90" s="229"/>
      <c r="AL90" s="230"/>
      <c r="AM90" s="234" t="s">
        <v>341</v>
      </c>
      <c r="AN90" s="234"/>
      <c r="AO90" s="234"/>
      <c r="AP90" s="234"/>
      <c r="AQ90" s="144" t="s">
        <v>187</v>
      </c>
      <c r="AR90" s="115"/>
      <c r="AS90" s="115"/>
      <c r="AT90" s="116"/>
      <c r="AU90" s="522" t="s">
        <v>133</v>
      </c>
      <c r="AV90" s="522"/>
      <c r="AW90" s="522"/>
      <c r="AX90" s="523"/>
    </row>
    <row r="91" spans="1:60" ht="18.75" hidden="1" customHeight="1" x14ac:dyDescent="0.15">
      <c r="A91" s="851"/>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15">
      <c r="A92" s="851"/>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51"/>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51"/>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0" t="s">
        <v>14</v>
      </c>
      <c r="AC94" s="580"/>
      <c r="AD94" s="580"/>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51"/>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314</v>
      </c>
      <c r="AF95" s="229"/>
      <c r="AG95" s="229"/>
      <c r="AH95" s="230"/>
      <c r="AI95" s="228" t="s">
        <v>312</v>
      </c>
      <c r="AJ95" s="229"/>
      <c r="AK95" s="229"/>
      <c r="AL95" s="230"/>
      <c r="AM95" s="234" t="s">
        <v>341</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15">
      <c r="A96" s="851"/>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15">
      <c r="A97" s="851"/>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51"/>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52"/>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81" t="s">
        <v>13</v>
      </c>
      <c r="Z99" s="882"/>
      <c r="AA99" s="883"/>
      <c r="AB99" s="878" t="s">
        <v>14</v>
      </c>
      <c r="AC99" s="879"/>
      <c r="AD99" s="880"/>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15">
      <c r="A100" s="490" t="s">
        <v>275</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0"/>
      <c r="Z100" s="841"/>
      <c r="AA100" s="842"/>
      <c r="AB100" s="470" t="s">
        <v>11</v>
      </c>
      <c r="AC100" s="470"/>
      <c r="AD100" s="470"/>
      <c r="AE100" s="528" t="s">
        <v>314</v>
      </c>
      <c r="AF100" s="529"/>
      <c r="AG100" s="529"/>
      <c r="AH100" s="530"/>
      <c r="AI100" s="528" t="s">
        <v>334</v>
      </c>
      <c r="AJ100" s="529"/>
      <c r="AK100" s="529"/>
      <c r="AL100" s="530"/>
      <c r="AM100" s="528" t="s">
        <v>341</v>
      </c>
      <c r="AN100" s="529"/>
      <c r="AO100" s="529"/>
      <c r="AP100" s="530"/>
      <c r="AQ100" s="304" t="s">
        <v>354</v>
      </c>
      <c r="AR100" s="305"/>
      <c r="AS100" s="305"/>
      <c r="AT100" s="306"/>
      <c r="AU100" s="304" t="s">
        <v>355</v>
      </c>
      <c r="AV100" s="305"/>
      <c r="AW100" s="305"/>
      <c r="AX100" s="307"/>
    </row>
    <row r="101" spans="1:60" ht="43.5" customHeight="1" x14ac:dyDescent="0.15">
      <c r="A101" s="411"/>
      <c r="B101" s="412"/>
      <c r="C101" s="412"/>
      <c r="D101" s="412"/>
      <c r="E101" s="412"/>
      <c r="F101" s="413"/>
      <c r="G101" s="90" t="s">
        <v>492</v>
      </c>
      <c r="H101" s="90"/>
      <c r="I101" s="90"/>
      <c r="J101" s="90"/>
      <c r="K101" s="90"/>
      <c r="L101" s="90"/>
      <c r="M101" s="90"/>
      <c r="N101" s="90"/>
      <c r="O101" s="90"/>
      <c r="P101" s="90"/>
      <c r="Q101" s="90"/>
      <c r="R101" s="90"/>
      <c r="S101" s="90"/>
      <c r="T101" s="90"/>
      <c r="U101" s="90"/>
      <c r="V101" s="90"/>
      <c r="W101" s="90"/>
      <c r="X101" s="91"/>
      <c r="Y101" s="531" t="s">
        <v>54</v>
      </c>
      <c r="Z101" s="532"/>
      <c r="AA101" s="533"/>
      <c r="AB101" s="450" t="s">
        <v>496</v>
      </c>
      <c r="AC101" s="450"/>
      <c r="AD101" s="450"/>
      <c r="AE101" s="202">
        <v>17</v>
      </c>
      <c r="AF101" s="203"/>
      <c r="AG101" s="203"/>
      <c r="AH101" s="204"/>
      <c r="AI101" s="202">
        <v>17</v>
      </c>
      <c r="AJ101" s="203"/>
      <c r="AK101" s="203"/>
      <c r="AL101" s="204"/>
      <c r="AM101" s="202">
        <v>17</v>
      </c>
      <c r="AN101" s="203"/>
      <c r="AO101" s="203"/>
      <c r="AP101" s="204"/>
      <c r="AQ101" s="202" t="s">
        <v>494</v>
      </c>
      <c r="AR101" s="203"/>
      <c r="AS101" s="203"/>
      <c r="AT101" s="204"/>
      <c r="AU101" s="202" t="s">
        <v>495</v>
      </c>
      <c r="AV101" s="203"/>
      <c r="AW101" s="203"/>
      <c r="AX101" s="204"/>
    </row>
    <row r="102" spans="1:60" ht="43.5" customHeight="1" x14ac:dyDescent="0.15">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496</v>
      </c>
      <c r="AC102" s="450"/>
      <c r="AD102" s="450"/>
      <c r="AE102" s="407">
        <v>17</v>
      </c>
      <c r="AF102" s="407"/>
      <c r="AG102" s="407"/>
      <c r="AH102" s="407"/>
      <c r="AI102" s="407">
        <v>17</v>
      </c>
      <c r="AJ102" s="407"/>
      <c r="AK102" s="407"/>
      <c r="AL102" s="407"/>
      <c r="AM102" s="407">
        <v>17</v>
      </c>
      <c r="AN102" s="407"/>
      <c r="AO102" s="407"/>
      <c r="AP102" s="407"/>
      <c r="AQ102" s="257">
        <v>17</v>
      </c>
      <c r="AR102" s="258"/>
      <c r="AS102" s="258"/>
      <c r="AT102" s="303"/>
      <c r="AU102" s="257">
        <v>17</v>
      </c>
      <c r="AV102" s="258"/>
      <c r="AW102" s="258"/>
      <c r="AX102" s="303"/>
    </row>
    <row r="103" spans="1:60" ht="31.5" customHeight="1" x14ac:dyDescent="0.15">
      <c r="A103" s="408" t="s">
        <v>275</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314</v>
      </c>
      <c r="AF103" s="405"/>
      <c r="AG103" s="405"/>
      <c r="AH103" s="406"/>
      <c r="AI103" s="404" t="s">
        <v>312</v>
      </c>
      <c r="AJ103" s="405"/>
      <c r="AK103" s="405"/>
      <c r="AL103" s="406"/>
      <c r="AM103" s="404" t="s">
        <v>341</v>
      </c>
      <c r="AN103" s="405"/>
      <c r="AO103" s="405"/>
      <c r="AP103" s="406"/>
      <c r="AQ103" s="268" t="s">
        <v>354</v>
      </c>
      <c r="AR103" s="269"/>
      <c r="AS103" s="269"/>
      <c r="AT103" s="308"/>
      <c r="AU103" s="268" t="s">
        <v>355</v>
      </c>
      <c r="AV103" s="269"/>
      <c r="AW103" s="269"/>
      <c r="AX103" s="270"/>
    </row>
    <row r="104" spans="1:60" ht="23.25" customHeight="1" x14ac:dyDescent="0.15">
      <c r="A104" s="411"/>
      <c r="B104" s="412"/>
      <c r="C104" s="412"/>
      <c r="D104" s="412"/>
      <c r="E104" s="412"/>
      <c r="F104" s="413"/>
      <c r="G104" s="90" t="s">
        <v>493</v>
      </c>
      <c r="H104" s="90"/>
      <c r="I104" s="90"/>
      <c r="J104" s="90"/>
      <c r="K104" s="90"/>
      <c r="L104" s="90"/>
      <c r="M104" s="90"/>
      <c r="N104" s="90"/>
      <c r="O104" s="90"/>
      <c r="P104" s="90"/>
      <c r="Q104" s="90"/>
      <c r="R104" s="90"/>
      <c r="S104" s="90"/>
      <c r="T104" s="90"/>
      <c r="U104" s="90"/>
      <c r="V104" s="90"/>
      <c r="W104" s="90"/>
      <c r="X104" s="91"/>
      <c r="Y104" s="454" t="s">
        <v>54</v>
      </c>
      <c r="Z104" s="455"/>
      <c r="AA104" s="456"/>
      <c r="AB104" s="534" t="s">
        <v>497</v>
      </c>
      <c r="AC104" s="535"/>
      <c r="AD104" s="536"/>
      <c r="AE104" s="202">
        <v>32</v>
      </c>
      <c r="AF104" s="203"/>
      <c r="AG104" s="203"/>
      <c r="AH104" s="204"/>
      <c r="AI104" s="202">
        <v>31</v>
      </c>
      <c r="AJ104" s="203"/>
      <c r="AK104" s="203"/>
      <c r="AL104" s="204"/>
      <c r="AM104" s="202">
        <v>33</v>
      </c>
      <c r="AN104" s="203"/>
      <c r="AO104" s="203"/>
      <c r="AP104" s="204"/>
      <c r="AQ104" s="202" t="s">
        <v>494</v>
      </c>
      <c r="AR104" s="203"/>
      <c r="AS104" s="203"/>
      <c r="AT104" s="204"/>
      <c r="AU104" s="202" t="s">
        <v>498</v>
      </c>
      <c r="AV104" s="203"/>
      <c r="AW104" s="203"/>
      <c r="AX104" s="204"/>
    </row>
    <row r="105" spans="1:60" ht="23.25" customHeight="1" x14ac:dyDescent="0.15">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c r="AC105" s="458"/>
      <c r="AD105" s="459"/>
      <c r="AE105" s="407" t="s">
        <v>494</v>
      </c>
      <c r="AF105" s="407"/>
      <c r="AG105" s="407"/>
      <c r="AH105" s="407"/>
      <c r="AI105" s="407" t="s">
        <v>498</v>
      </c>
      <c r="AJ105" s="407"/>
      <c r="AK105" s="407"/>
      <c r="AL105" s="407"/>
      <c r="AM105" s="407" t="s">
        <v>498</v>
      </c>
      <c r="AN105" s="407"/>
      <c r="AO105" s="407"/>
      <c r="AP105" s="407"/>
      <c r="AQ105" s="202" t="s">
        <v>498</v>
      </c>
      <c r="AR105" s="203"/>
      <c r="AS105" s="203"/>
      <c r="AT105" s="204"/>
      <c r="AU105" s="257" t="s">
        <v>498</v>
      </c>
      <c r="AV105" s="258"/>
      <c r="AW105" s="258"/>
      <c r="AX105" s="303"/>
    </row>
    <row r="106" spans="1:60" ht="26.25" hidden="1" customHeight="1" x14ac:dyDescent="0.15">
      <c r="A106" s="408" t="s">
        <v>275</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314</v>
      </c>
      <c r="AF106" s="405"/>
      <c r="AG106" s="405"/>
      <c r="AH106" s="406"/>
      <c r="AI106" s="404" t="s">
        <v>312</v>
      </c>
      <c r="AJ106" s="405"/>
      <c r="AK106" s="405"/>
      <c r="AL106" s="406"/>
      <c r="AM106" s="404" t="s">
        <v>341</v>
      </c>
      <c r="AN106" s="405"/>
      <c r="AO106" s="405"/>
      <c r="AP106" s="406"/>
      <c r="AQ106" s="268" t="s">
        <v>354</v>
      </c>
      <c r="AR106" s="269"/>
      <c r="AS106" s="269"/>
      <c r="AT106" s="308"/>
      <c r="AU106" s="268" t="s">
        <v>355</v>
      </c>
      <c r="AV106" s="269"/>
      <c r="AW106" s="269"/>
      <c r="AX106" s="270"/>
    </row>
    <row r="107" spans="1:60" ht="26.25" hidden="1" customHeight="1" x14ac:dyDescent="0.15">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4"/>
      <c r="AC107" s="535"/>
      <c r="AD107" s="536"/>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6.25" hidden="1" customHeight="1" x14ac:dyDescent="0.15">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26.25" hidden="1" customHeight="1" x14ac:dyDescent="0.15">
      <c r="A109" s="408" t="s">
        <v>275</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314</v>
      </c>
      <c r="AF109" s="405"/>
      <c r="AG109" s="405"/>
      <c r="AH109" s="406"/>
      <c r="AI109" s="404" t="s">
        <v>312</v>
      </c>
      <c r="AJ109" s="405"/>
      <c r="AK109" s="405"/>
      <c r="AL109" s="406"/>
      <c r="AM109" s="404" t="s">
        <v>341</v>
      </c>
      <c r="AN109" s="405"/>
      <c r="AO109" s="405"/>
      <c r="AP109" s="406"/>
      <c r="AQ109" s="268" t="s">
        <v>354</v>
      </c>
      <c r="AR109" s="269"/>
      <c r="AS109" s="269"/>
      <c r="AT109" s="308"/>
      <c r="AU109" s="268" t="s">
        <v>355</v>
      </c>
      <c r="AV109" s="269"/>
      <c r="AW109" s="269"/>
      <c r="AX109" s="270"/>
    </row>
    <row r="110" spans="1:60" ht="26.25" hidden="1" customHeight="1" x14ac:dyDescent="0.15">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6.25" hidden="1" customHeight="1" x14ac:dyDescent="0.15">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26.25" hidden="1" customHeight="1" x14ac:dyDescent="0.15">
      <c r="A112" s="408" t="s">
        <v>275</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314</v>
      </c>
      <c r="AF112" s="405"/>
      <c r="AG112" s="405"/>
      <c r="AH112" s="406"/>
      <c r="AI112" s="404" t="s">
        <v>312</v>
      </c>
      <c r="AJ112" s="405"/>
      <c r="AK112" s="405"/>
      <c r="AL112" s="406"/>
      <c r="AM112" s="404" t="s">
        <v>341</v>
      </c>
      <c r="AN112" s="405"/>
      <c r="AO112" s="405"/>
      <c r="AP112" s="406"/>
      <c r="AQ112" s="268" t="s">
        <v>354</v>
      </c>
      <c r="AR112" s="269"/>
      <c r="AS112" s="269"/>
      <c r="AT112" s="308"/>
      <c r="AU112" s="268" t="s">
        <v>355</v>
      </c>
      <c r="AV112" s="269"/>
      <c r="AW112" s="269"/>
      <c r="AX112" s="270"/>
    </row>
    <row r="113" spans="1:50" ht="26.25" hidden="1" customHeight="1" x14ac:dyDescent="0.15">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6.25" hidden="1" customHeight="1" x14ac:dyDescent="0.15">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6.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314</v>
      </c>
      <c r="AF115" s="405"/>
      <c r="AG115" s="405"/>
      <c r="AH115" s="406"/>
      <c r="AI115" s="404" t="s">
        <v>312</v>
      </c>
      <c r="AJ115" s="405"/>
      <c r="AK115" s="405"/>
      <c r="AL115" s="406"/>
      <c r="AM115" s="404" t="s">
        <v>341</v>
      </c>
      <c r="AN115" s="405"/>
      <c r="AO115" s="405"/>
      <c r="AP115" s="406"/>
      <c r="AQ115" s="577" t="s">
        <v>356</v>
      </c>
      <c r="AR115" s="578"/>
      <c r="AS115" s="578"/>
      <c r="AT115" s="578"/>
      <c r="AU115" s="578"/>
      <c r="AV115" s="578"/>
      <c r="AW115" s="578"/>
      <c r="AX115" s="579"/>
    </row>
    <row r="116" spans="1:50" ht="23.25" customHeight="1" x14ac:dyDescent="0.15">
      <c r="A116" s="428"/>
      <c r="B116" s="429"/>
      <c r="C116" s="429"/>
      <c r="D116" s="429"/>
      <c r="E116" s="429"/>
      <c r="F116" s="430"/>
      <c r="G116" s="379" t="s">
        <v>499</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607</v>
      </c>
      <c r="AC116" s="452"/>
      <c r="AD116" s="453"/>
      <c r="AE116" s="407">
        <v>507.5</v>
      </c>
      <c r="AF116" s="407"/>
      <c r="AG116" s="407"/>
      <c r="AH116" s="407"/>
      <c r="AI116" s="407">
        <v>504.5</v>
      </c>
      <c r="AJ116" s="407"/>
      <c r="AK116" s="407"/>
      <c r="AL116" s="407"/>
      <c r="AM116" s="407">
        <v>507.6</v>
      </c>
      <c r="AN116" s="407"/>
      <c r="AO116" s="407"/>
      <c r="AP116" s="407"/>
      <c r="AQ116" s="202">
        <v>509.8</v>
      </c>
      <c r="AR116" s="203"/>
      <c r="AS116" s="203"/>
      <c r="AT116" s="203"/>
      <c r="AU116" s="203"/>
      <c r="AV116" s="203"/>
      <c r="AW116" s="203"/>
      <c r="AX116" s="205"/>
    </row>
    <row r="117" spans="1:50" ht="46.5" customHeight="1" thickBot="1" x14ac:dyDescent="0.2">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281</v>
      </c>
      <c r="AC117" s="462"/>
      <c r="AD117" s="463"/>
      <c r="AE117" s="540" t="s">
        <v>500</v>
      </c>
      <c r="AF117" s="540"/>
      <c r="AG117" s="540"/>
      <c r="AH117" s="540"/>
      <c r="AI117" s="540" t="s">
        <v>501</v>
      </c>
      <c r="AJ117" s="540"/>
      <c r="AK117" s="540"/>
      <c r="AL117" s="540"/>
      <c r="AM117" s="540" t="s">
        <v>502</v>
      </c>
      <c r="AN117" s="540"/>
      <c r="AO117" s="540"/>
      <c r="AP117" s="540"/>
      <c r="AQ117" s="540" t="s">
        <v>503</v>
      </c>
      <c r="AR117" s="540"/>
      <c r="AS117" s="540"/>
      <c r="AT117" s="540"/>
      <c r="AU117" s="540"/>
      <c r="AV117" s="540"/>
      <c r="AW117" s="540"/>
      <c r="AX117" s="541"/>
    </row>
    <row r="118" spans="1:50" ht="23.25" hidden="1"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314</v>
      </c>
      <c r="AF118" s="405"/>
      <c r="AG118" s="405"/>
      <c r="AH118" s="406"/>
      <c r="AI118" s="404" t="s">
        <v>312</v>
      </c>
      <c r="AJ118" s="405"/>
      <c r="AK118" s="405"/>
      <c r="AL118" s="406"/>
      <c r="AM118" s="404" t="s">
        <v>341</v>
      </c>
      <c r="AN118" s="405"/>
      <c r="AO118" s="405"/>
      <c r="AP118" s="406"/>
      <c r="AQ118" s="577" t="s">
        <v>356</v>
      </c>
      <c r="AR118" s="578"/>
      <c r="AS118" s="578"/>
      <c r="AT118" s="578"/>
      <c r="AU118" s="578"/>
      <c r="AV118" s="578"/>
      <c r="AW118" s="578"/>
      <c r="AX118" s="579"/>
    </row>
    <row r="119" spans="1:50" ht="23.25" hidden="1" customHeight="1" x14ac:dyDescent="0.15">
      <c r="A119" s="428"/>
      <c r="B119" s="429"/>
      <c r="C119" s="429"/>
      <c r="D119" s="429"/>
      <c r="E119" s="429"/>
      <c r="F119" s="430"/>
      <c r="G119" s="379" t="s">
        <v>282</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9"/>
    </row>
    <row r="120" spans="1:50" ht="46.5" hidden="1" customHeight="1" x14ac:dyDescent="0.15">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281</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314</v>
      </c>
      <c r="AF121" s="405"/>
      <c r="AG121" s="405"/>
      <c r="AH121" s="406"/>
      <c r="AI121" s="404" t="s">
        <v>312</v>
      </c>
      <c r="AJ121" s="405"/>
      <c r="AK121" s="405"/>
      <c r="AL121" s="406"/>
      <c r="AM121" s="404" t="s">
        <v>341</v>
      </c>
      <c r="AN121" s="405"/>
      <c r="AO121" s="405"/>
      <c r="AP121" s="406"/>
      <c r="AQ121" s="577" t="s">
        <v>356</v>
      </c>
      <c r="AR121" s="578"/>
      <c r="AS121" s="578"/>
      <c r="AT121" s="578"/>
      <c r="AU121" s="578"/>
      <c r="AV121" s="578"/>
      <c r="AW121" s="578"/>
      <c r="AX121" s="579"/>
    </row>
    <row r="122" spans="1:50" ht="23.25" hidden="1" customHeight="1" x14ac:dyDescent="0.15">
      <c r="A122" s="428"/>
      <c r="B122" s="429"/>
      <c r="C122" s="429"/>
      <c r="D122" s="429"/>
      <c r="E122" s="429"/>
      <c r="F122" s="430"/>
      <c r="G122" s="379" t="s">
        <v>283</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15">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284</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314</v>
      </c>
      <c r="AF124" s="405"/>
      <c r="AG124" s="405"/>
      <c r="AH124" s="406"/>
      <c r="AI124" s="404" t="s">
        <v>312</v>
      </c>
      <c r="AJ124" s="405"/>
      <c r="AK124" s="405"/>
      <c r="AL124" s="406"/>
      <c r="AM124" s="404" t="s">
        <v>341</v>
      </c>
      <c r="AN124" s="405"/>
      <c r="AO124" s="405"/>
      <c r="AP124" s="406"/>
      <c r="AQ124" s="577" t="s">
        <v>356</v>
      </c>
      <c r="AR124" s="578"/>
      <c r="AS124" s="578"/>
      <c r="AT124" s="578"/>
      <c r="AU124" s="578"/>
      <c r="AV124" s="578"/>
      <c r="AW124" s="578"/>
      <c r="AX124" s="579"/>
    </row>
    <row r="125" spans="1:50" ht="23.25" hidden="1" customHeight="1" x14ac:dyDescent="0.15">
      <c r="A125" s="428"/>
      <c r="B125" s="429"/>
      <c r="C125" s="429"/>
      <c r="D125" s="429"/>
      <c r="E125" s="429"/>
      <c r="F125" s="430"/>
      <c r="G125" s="379" t="s">
        <v>283</v>
      </c>
      <c r="H125" s="379"/>
      <c r="I125" s="379"/>
      <c r="J125" s="379"/>
      <c r="K125" s="379"/>
      <c r="L125" s="379"/>
      <c r="M125" s="379"/>
      <c r="N125" s="379"/>
      <c r="O125" s="379"/>
      <c r="P125" s="379"/>
      <c r="Q125" s="379"/>
      <c r="R125" s="379"/>
      <c r="S125" s="379"/>
      <c r="T125" s="379"/>
      <c r="U125" s="379"/>
      <c r="V125" s="379"/>
      <c r="W125" s="379"/>
      <c r="X125" s="915"/>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15">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6"/>
      <c r="Y126" s="460" t="s">
        <v>48</v>
      </c>
      <c r="Z126" s="435"/>
      <c r="AA126" s="436"/>
      <c r="AB126" s="461" t="s">
        <v>281</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15">
      <c r="A127" s="620"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2"/>
      <c r="Z127" s="913"/>
      <c r="AA127" s="914"/>
      <c r="AB127" s="231" t="s">
        <v>11</v>
      </c>
      <c r="AC127" s="232"/>
      <c r="AD127" s="233"/>
      <c r="AE127" s="404" t="s">
        <v>314</v>
      </c>
      <c r="AF127" s="405"/>
      <c r="AG127" s="405"/>
      <c r="AH127" s="406"/>
      <c r="AI127" s="404" t="s">
        <v>312</v>
      </c>
      <c r="AJ127" s="405"/>
      <c r="AK127" s="405"/>
      <c r="AL127" s="406"/>
      <c r="AM127" s="404" t="s">
        <v>341</v>
      </c>
      <c r="AN127" s="405"/>
      <c r="AO127" s="405"/>
      <c r="AP127" s="406"/>
      <c r="AQ127" s="577" t="s">
        <v>356</v>
      </c>
      <c r="AR127" s="578"/>
      <c r="AS127" s="578"/>
      <c r="AT127" s="578"/>
      <c r="AU127" s="578"/>
      <c r="AV127" s="578"/>
      <c r="AW127" s="578"/>
      <c r="AX127" s="579"/>
    </row>
    <row r="128" spans="1:50" ht="23.25" hidden="1" customHeight="1" x14ac:dyDescent="0.15">
      <c r="A128" s="428"/>
      <c r="B128" s="429"/>
      <c r="C128" s="429"/>
      <c r="D128" s="429"/>
      <c r="E128" s="429"/>
      <c r="F128" s="430"/>
      <c r="G128" s="379" t="s">
        <v>283</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281</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39" customHeight="1" x14ac:dyDescent="0.15">
      <c r="A130" s="173" t="s">
        <v>329</v>
      </c>
      <c r="B130" s="170"/>
      <c r="C130" s="169" t="s">
        <v>191</v>
      </c>
      <c r="D130" s="170"/>
      <c r="E130" s="154" t="s">
        <v>220</v>
      </c>
      <c r="F130" s="155"/>
      <c r="G130" s="156" t="s">
        <v>504</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39" customHeight="1" x14ac:dyDescent="0.15">
      <c r="A131" s="174"/>
      <c r="B131" s="171"/>
      <c r="C131" s="165"/>
      <c r="D131" s="171"/>
      <c r="E131" s="159" t="s">
        <v>219</v>
      </c>
      <c r="F131" s="160"/>
      <c r="G131" s="95" t="s">
        <v>505</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314</v>
      </c>
      <c r="AF132" s="140"/>
      <c r="AG132" s="140"/>
      <c r="AH132" s="140"/>
      <c r="AI132" s="140" t="s">
        <v>334</v>
      </c>
      <c r="AJ132" s="140"/>
      <c r="AK132" s="140"/>
      <c r="AL132" s="140"/>
      <c r="AM132" s="140" t="s">
        <v>341</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c r="AR133" s="184"/>
      <c r="AS133" s="118" t="s">
        <v>188</v>
      </c>
      <c r="AT133" s="119"/>
      <c r="AU133" s="185">
        <v>33</v>
      </c>
      <c r="AV133" s="185"/>
      <c r="AW133" s="118" t="s">
        <v>177</v>
      </c>
      <c r="AX133" s="180"/>
    </row>
    <row r="134" spans="1:50" ht="39.75" customHeight="1" x14ac:dyDescent="0.15">
      <c r="A134" s="174"/>
      <c r="B134" s="171"/>
      <c r="C134" s="165"/>
      <c r="D134" s="171"/>
      <c r="E134" s="165"/>
      <c r="F134" s="166"/>
      <c r="G134" s="89" t="s">
        <v>506</v>
      </c>
      <c r="H134" s="90"/>
      <c r="I134" s="90"/>
      <c r="J134" s="90"/>
      <c r="K134" s="90"/>
      <c r="L134" s="90"/>
      <c r="M134" s="90"/>
      <c r="N134" s="90"/>
      <c r="O134" s="90"/>
      <c r="P134" s="90"/>
      <c r="Q134" s="90"/>
      <c r="R134" s="90"/>
      <c r="S134" s="90"/>
      <c r="T134" s="90"/>
      <c r="U134" s="90"/>
      <c r="V134" s="90"/>
      <c r="W134" s="90"/>
      <c r="X134" s="91"/>
      <c r="Y134" s="186" t="s">
        <v>202</v>
      </c>
      <c r="Z134" s="187"/>
      <c r="AA134" s="188"/>
      <c r="AB134" s="189" t="s">
        <v>496</v>
      </c>
      <c r="AC134" s="190"/>
      <c r="AD134" s="190"/>
      <c r="AE134" s="191">
        <v>17</v>
      </c>
      <c r="AF134" s="192"/>
      <c r="AG134" s="192"/>
      <c r="AH134" s="192"/>
      <c r="AI134" s="191">
        <v>17</v>
      </c>
      <c r="AJ134" s="192"/>
      <c r="AK134" s="192"/>
      <c r="AL134" s="192"/>
      <c r="AM134" s="191">
        <v>17</v>
      </c>
      <c r="AN134" s="192"/>
      <c r="AO134" s="192"/>
      <c r="AP134" s="192"/>
      <c r="AQ134" s="191" t="s">
        <v>507</v>
      </c>
      <c r="AR134" s="192"/>
      <c r="AS134" s="192"/>
      <c r="AT134" s="192"/>
      <c r="AU134" s="191" t="s">
        <v>495</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496</v>
      </c>
      <c r="AC135" s="198"/>
      <c r="AD135" s="198"/>
      <c r="AE135" s="191">
        <v>17</v>
      </c>
      <c r="AF135" s="192"/>
      <c r="AG135" s="192"/>
      <c r="AH135" s="192"/>
      <c r="AI135" s="191">
        <v>17</v>
      </c>
      <c r="AJ135" s="192"/>
      <c r="AK135" s="192"/>
      <c r="AL135" s="192"/>
      <c r="AM135" s="191">
        <v>17</v>
      </c>
      <c r="AN135" s="192"/>
      <c r="AO135" s="192"/>
      <c r="AP135" s="192"/>
      <c r="AQ135" s="191" t="s">
        <v>508</v>
      </c>
      <c r="AR135" s="192"/>
      <c r="AS135" s="192"/>
      <c r="AT135" s="192"/>
      <c r="AU135" s="191">
        <v>17</v>
      </c>
      <c r="AV135" s="192"/>
      <c r="AW135" s="192"/>
      <c r="AX135" s="193"/>
    </row>
    <row r="136" spans="1:50" ht="18.75"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314</v>
      </c>
      <c r="AF136" s="140"/>
      <c r="AG136" s="140"/>
      <c r="AH136" s="140"/>
      <c r="AI136" s="140" t="s">
        <v>312</v>
      </c>
      <c r="AJ136" s="140"/>
      <c r="AK136" s="140"/>
      <c r="AL136" s="140"/>
      <c r="AM136" s="140" t="s">
        <v>341</v>
      </c>
      <c r="AN136" s="140"/>
      <c r="AO136" s="140"/>
      <c r="AP136" s="136"/>
      <c r="AQ136" s="136" t="s">
        <v>187</v>
      </c>
      <c r="AR136" s="137"/>
      <c r="AS136" s="137"/>
      <c r="AT136" s="138"/>
      <c r="AU136" s="181" t="s">
        <v>203</v>
      </c>
      <c r="AV136" s="181"/>
      <c r="AW136" s="181"/>
      <c r="AX136" s="182"/>
    </row>
    <row r="137" spans="1:50" ht="18.75"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v>33</v>
      </c>
      <c r="AV137" s="185"/>
      <c r="AW137" s="118" t="s">
        <v>177</v>
      </c>
      <c r="AX137" s="180"/>
    </row>
    <row r="138" spans="1:50" ht="39.75" customHeight="1" x14ac:dyDescent="0.15">
      <c r="A138" s="174"/>
      <c r="B138" s="171"/>
      <c r="C138" s="165"/>
      <c r="D138" s="171"/>
      <c r="E138" s="165"/>
      <c r="F138" s="166"/>
      <c r="G138" s="89" t="s">
        <v>493</v>
      </c>
      <c r="H138" s="90"/>
      <c r="I138" s="90"/>
      <c r="J138" s="90"/>
      <c r="K138" s="90"/>
      <c r="L138" s="90"/>
      <c r="M138" s="90"/>
      <c r="N138" s="90"/>
      <c r="O138" s="90"/>
      <c r="P138" s="90"/>
      <c r="Q138" s="90"/>
      <c r="R138" s="90"/>
      <c r="S138" s="90"/>
      <c r="T138" s="90"/>
      <c r="U138" s="90"/>
      <c r="V138" s="90"/>
      <c r="W138" s="90"/>
      <c r="X138" s="91"/>
      <c r="Y138" s="186" t="s">
        <v>202</v>
      </c>
      <c r="Z138" s="187"/>
      <c r="AA138" s="188"/>
      <c r="AB138" s="189" t="s">
        <v>496</v>
      </c>
      <c r="AC138" s="190"/>
      <c r="AD138" s="190"/>
      <c r="AE138" s="191">
        <v>32</v>
      </c>
      <c r="AF138" s="192"/>
      <c r="AG138" s="192"/>
      <c r="AH138" s="192"/>
      <c r="AI138" s="191">
        <v>31</v>
      </c>
      <c r="AJ138" s="192"/>
      <c r="AK138" s="192"/>
      <c r="AL138" s="192"/>
      <c r="AM138" s="191">
        <v>33</v>
      </c>
      <c r="AN138" s="192"/>
      <c r="AO138" s="192"/>
      <c r="AP138" s="192"/>
      <c r="AQ138" s="191" t="s">
        <v>498</v>
      </c>
      <c r="AR138" s="192"/>
      <c r="AS138" s="192"/>
      <c r="AT138" s="192"/>
      <c r="AU138" s="191" t="s">
        <v>507</v>
      </c>
      <c r="AV138" s="192"/>
      <c r="AW138" s="192"/>
      <c r="AX138" s="193"/>
    </row>
    <row r="139" spans="1:50" ht="39.75"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t="s">
        <v>496</v>
      </c>
      <c r="AC139" s="198"/>
      <c r="AD139" s="198"/>
      <c r="AE139" s="191" t="s">
        <v>498</v>
      </c>
      <c r="AF139" s="192"/>
      <c r="AG139" s="192"/>
      <c r="AH139" s="192"/>
      <c r="AI139" s="191" t="s">
        <v>498</v>
      </c>
      <c r="AJ139" s="192"/>
      <c r="AK139" s="192"/>
      <c r="AL139" s="192"/>
      <c r="AM139" s="191" t="s">
        <v>495</v>
      </c>
      <c r="AN139" s="192"/>
      <c r="AO139" s="192"/>
      <c r="AP139" s="192"/>
      <c r="AQ139" s="191" t="s">
        <v>498</v>
      </c>
      <c r="AR139" s="192"/>
      <c r="AS139" s="192"/>
      <c r="AT139" s="192"/>
      <c r="AU139" s="191" t="s">
        <v>507</v>
      </c>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314</v>
      </c>
      <c r="AF140" s="140"/>
      <c r="AG140" s="140"/>
      <c r="AH140" s="140"/>
      <c r="AI140" s="140" t="s">
        <v>312</v>
      </c>
      <c r="AJ140" s="140"/>
      <c r="AK140" s="140"/>
      <c r="AL140" s="140"/>
      <c r="AM140" s="140" t="s">
        <v>341</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314</v>
      </c>
      <c r="AF144" s="140"/>
      <c r="AG144" s="140"/>
      <c r="AH144" s="140"/>
      <c r="AI144" s="140" t="s">
        <v>312</v>
      </c>
      <c r="AJ144" s="140"/>
      <c r="AK144" s="140"/>
      <c r="AL144" s="140"/>
      <c r="AM144" s="140" t="s">
        <v>341</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314</v>
      </c>
      <c r="AF148" s="140"/>
      <c r="AG148" s="140"/>
      <c r="AH148" s="140"/>
      <c r="AI148" s="140" t="s">
        <v>312</v>
      </c>
      <c r="AJ148" s="140"/>
      <c r="AK148" s="140"/>
      <c r="AL148" s="140"/>
      <c r="AM148" s="140" t="s">
        <v>341</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259</v>
      </c>
      <c r="R152" s="115"/>
      <c r="S152" s="115"/>
      <c r="T152" s="115"/>
      <c r="U152" s="115"/>
      <c r="V152" s="115"/>
      <c r="W152" s="115"/>
      <c r="X152" s="115"/>
      <c r="Y152" s="115"/>
      <c r="Z152" s="115"/>
      <c r="AA152" s="115"/>
      <c r="AB152" s="114" t="s">
        <v>260</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259</v>
      </c>
      <c r="R159" s="115"/>
      <c r="S159" s="115"/>
      <c r="T159" s="115"/>
      <c r="U159" s="115"/>
      <c r="V159" s="115"/>
      <c r="W159" s="115"/>
      <c r="X159" s="115"/>
      <c r="Y159" s="115"/>
      <c r="Z159" s="115"/>
      <c r="AA159" s="115"/>
      <c r="AB159" s="114" t="s">
        <v>260</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259</v>
      </c>
      <c r="R166" s="115"/>
      <c r="S166" s="115"/>
      <c r="T166" s="115"/>
      <c r="U166" s="115"/>
      <c r="V166" s="115"/>
      <c r="W166" s="115"/>
      <c r="X166" s="115"/>
      <c r="Y166" s="115"/>
      <c r="Z166" s="115"/>
      <c r="AA166" s="115"/>
      <c r="AB166" s="114" t="s">
        <v>260</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259</v>
      </c>
      <c r="R173" s="115"/>
      <c r="S173" s="115"/>
      <c r="T173" s="115"/>
      <c r="U173" s="115"/>
      <c r="V173" s="115"/>
      <c r="W173" s="115"/>
      <c r="X173" s="115"/>
      <c r="Y173" s="115"/>
      <c r="Z173" s="115"/>
      <c r="AA173" s="115"/>
      <c r="AB173" s="114" t="s">
        <v>260</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259</v>
      </c>
      <c r="R180" s="115"/>
      <c r="S180" s="115"/>
      <c r="T180" s="115"/>
      <c r="U180" s="115"/>
      <c r="V180" s="115"/>
      <c r="W180" s="115"/>
      <c r="X180" s="115"/>
      <c r="Y180" s="115"/>
      <c r="Z180" s="115"/>
      <c r="AA180" s="115"/>
      <c r="AB180" s="114" t="s">
        <v>260</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509</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1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314</v>
      </c>
      <c r="AF192" s="140"/>
      <c r="AG192" s="140"/>
      <c r="AH192" s="140"/>
      <c r="AI192" s="140" t="s">
        <v>312</v>
      </c>
      <c r="AJ192" s="140"/>
      <c r="AK192" s="140"/>
      <c r="AL192" s="140"/>
      <c r="AM192" s="140" t="s">
        <v>341</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314</v>
      </c>
      <c r="AF196" s="140"/>
      <c r="AG196" s="140"/>
      <c r="AH196" s="140"/>
      <c r="AI196" s="140" t="s">
        <v>312</v>
      </c>
      <c r="AJ196" s="140"/>
      <c r="AK196" s="140"/>
      <c r="AL196" s="140"/>
      <c r="AM196" s="140" t="s">
        <v>341</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314</v>
      </c>
      <c r="AF200" s="140"/>
      <c r="AG200" s="140"/>
      <c r="AH200" s="140"/>
      <c r="AI200" s="140" t="s">
        <v>312</v>
      </c>
      <c r="AJ200" s="140"/>
      <c r="AK200" s="140"/>
      <c r="AL200" s="140"/>
      <c r="AM200" s="140" t="s">
        <v>341</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314</v>
      </c>
      <c r="AF204" s="140"/>
      <c r="AG204" s="140"/>
      <c r="AH204" s="140"/>
      <c r="AI204" s="140" t="s">
        <v>312</v>
      </c>
      <c r="AJ204" s="140"/>
      <c r="AK204" s="140"/>
      <c r="AL204" s="140"/>
      <c r="AM204" s="140" t="s">
        <v>341</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314</v>
      </c>
      <c r="AF208" s="140"/>
      <c r="AG208" s="140"/>
      <c r="AH208" s="140"/>
      <c r="AI208" s="140" t="s">
        <v>312</v>
      </c>
      <c r="AJ208" s="140"/>
      <c r="AK208" s="140"/>
      <c r="AL208" s="140"/>
      <c r="AM208" s="140" t="s">
        <v>341</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259</v>
      </c>
      <c r="R212" s="115"/>
      <c r="S212" s="115"/>
      <c r="T212" s="115"/>
      <c r="U212" s="115"/>
      <c r="V212" s="115"/>
      <c r="W212" s="115"/>
      <c r="X212" s="115"/>
      <c r="Y212" s="115"/>
      <c r="Z212" s="115"/>
      <c r="AA212" s="115"/>
      <c r="AB212" s="114" t="s">
        <v>260</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259</v>
      </c>
      <c r="R219" s="115"/>
      <c r="S219" s="115"/>
      <c r="T219" s="115"/>
      <c r="U219" s="115"/>
      <c r="V219" s="115"/>
      <c r="W219" s="115"/>
      <c r="X219" s="115"/>
      <c r="Y219" s="115"/>
      <c r="Z219" s="115"/>
      <c r="AA219" s="115"/>
      <c r="AB219" s="114" t="s">
        <v>260</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259</v>
      </c>
      <c r="R226" s="115"/>
      <c r="S226" s="115"/>
      <c r="T226" s="115"/>
      <c r="U226" s="115"/>
      <c r="V226" s="115"/>
      <c r="W226" s="115"/>
      <c r="X226" s="115"/>
      <c r="Y226" s="115"/>
      <c r="Z226" s="115"/>
      <c r="AA226" s="115"/>
      <c r="AB226" s="114" t="s">
        <v>260</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259</v>
      </c>
      <c r="R233" s="115"/>
      <c r="S233" s="115"/>
      <c r="T233" s="115"/>
      <c r="U233" s="115"/>
      <c r="V233" s="115"/>
      <c r="W233" s="115"/>
      <c r="X233" s="115"/>
      <c r="Y233" s="115"/>
      <c r="Z233" s="115"/>
      <c r="AA233" s="115"/>
      <c r="AB233" s="114" t="s">
        <v>260</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259</v>
      </c>
      <c r="R240" s="115"/>
      <c r="S240" s="115"/>
      <c r="T240" s="115"/>
      <c r="U240" s="115"/>
      <c r="V240" s="115"/>
      <c r="W240" s="115"/>
      <c r="X240" s="115"/>
      <c r="Y240" s="115"/>
      <c r="Z240" s="115"/>
      <c r="AA240" s="115"/>
      <c r="AB240" s="114" t="s">
        <v>260</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314</v>
      </c>
      <c r="AF252" s="140"/>
      <c r="AG252" s="140"/>
      <c r="AH252" s="140"/>
      <c r="AI252" s="140" t="s">
        <v>312</v>
      </c>
      <c r="AJ252" s="140"/>
      <c r="AK252" s="140"/>
      <c r="AL252" s="140"/>
      <c r="AM252" s="140" t="s">
        <v>341</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314</v>
      </c>
      <c r="AF256" s="140"/>
      <c r="AG256" s="140"/>
      <c r="AH256" s="140"/>
      <c r="AI256" s="140" t="s">
        <v>312</v>
      </c>
      <c r="AJ256" s="140"/>
      <c r="AK256" s="140"/>
      <c r="AL256" s="140"/>
      <c r="AM256" s="140" t="s">
        <v>341</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314</v>
      </c>
      <c r="AF260" s="140"/>
      <c r="AG260" s="140"/>
      <c r="AH260" s="140"/>
      <c r="AI260" s="140" t="s">
        <v>312</v>
      </c>
      <c r="AJ260" s="140"/>
      <c r="AK260" s="140"/>
      <c r="AL260" s="140"/>
      <c r="AM260" s="140" t="s">
        <v>341</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314</v>
      </c>
      <c r="AF264" s="140"/>
      <c r="AG264" s="140"/>
      <c r="AH264" s="140"/>
      <c r="AI264" s="140" t="s">
        <v>312</v>
      </c>
      <c r="AJ264" s="140"/>
      <c r="AK264" s="140"/>
      <c r="AL264" s="140"/>
      <c r="AM264" s="140" t="s">
        <v>341</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314</v>
      </c>
      <c r="AF268" s="140"/>
      <c r="AG268" s="140"/>
      <c r="AH268" s="140"/>
      <c r="AI268" s="140" t="s">
        <v>312</v>
      </c>
      <c r="AJ268" s="140"/>
      <c r="AK268" s="140"/>
      <c r="AL268" s="140"/>
      <c r="AM268" s="140" t="s">
        <v>341</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259</v>
      </c>
      <c r="R272" s="115"/>
      <c r="S272" s="115"/>
      <c r="T272" s="115"/>
      <c r="U272" s="115"/>
      <c r="V272" s="115"/>
      <c r="W272" s="115"/>
      <c r="X272" s="115"/>
      <c r="Y272" s="115"/>
      <c r="Z272" s="115"/>
      <c r="AA272" s="115"/>
      <c r="AB272" s="114" t="s">
        <v>260</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259</v>
      </c>
      <c r="R279" s="115"/>
      <c r="S279" s="115"/>
      <c r="T279" s="115"/>
      <c r="U279" s="115"/>
      <c r="V279" s="115"/>
      <c r="W279" s="115"/>
      <c r="X279" s="115"/>
      <c r="Y279" s="115"/>
      <c r="Z279" s="115"/>
      <c r="AA279" s="115"/>
      <c r="AB279" s="114" t="s">
        <v>260</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259</v>
      </c>
      <c r="R286" s="115"/>
      <c r="S286" s="115"/>
      <c r="T286" s="115"/>
      <c r="U286" s="115"/>
      <c r="V286" s="115"/>
      <c r="W286" s="115"/>
      <c r="X286" s="115"/>
      <c r="Y286" s="115"/>
      <c r="Z286" s="115"/>
      <c r="AA286" s="115"/>
      <c r="AB286" s="114" t="s">
        <v>260</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259</v>
      </c>
      <c r="R293" s="115"/>
      <c r="S293" s="115"/>
      <c r="T293" s="115"/>
      <c r="U293" s="115"/>
      <c r="V293" s="115"/>
      <c r="W293" s="115"/>
      <c r="X293" s="115"/>
      <c r="Y293" s="115"/>
      <c r="Z293" s="115"/>
      <c r="AA293" s="115"/>
      <c r="AB293" s="114" t="s">
        <v>260</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259</v>
      </c>
      <c r="R300" s="115"/>
      <c r="S300" s="115"/>
      <c r="T300" s="115"/>
      <c r="U300" s="115"/>
      <c r="V300" s="115"/>
      <c r="W300" s="115"/>
      <c r="X300" s="115"/>
      <c r="Y300" s="115"/>
      <c r="Z300" s="115"/>
      <c r="AA300" s="115"/>
      <c r="AB300" s="114" t="s">
        <v>260</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314</v>
      </c>
      <c r="AF312" s="140"/>
      <c r="AG312" s="140"/>
      <c r="AH312" s="140"/>
      <c r="AI312" s="140" t="s">
        <v>312</v>
      </c>
      <c r="AJ312" s="140"/>
      <c r="AK312" s="140"/>
      <c r="AL312" s="140"/>
      <c r="AM312" s="140" t="s">
        <v>341</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314</v>
      </c>
      <c r="AF316" s="140"/>
      <c r="AG316" s="140"/>
      <c r="AH316" s="140"/>
      <c r="AI316" s="140" t="s">
        <v>312</v>
      </c>
      <c r="AJ316" s="140"/>
      <c r="AK316" s="140"/>
      <c r="AL316" s="140"/>
      <c r="AM316" s="140" t="s">
        <v>341</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314</v>
      </c>
      <c r="AF320" s="140"/>
      <c r="AG320" s="140"/>
      <c r="AH320" s="140"/>
      <c r="AI320" s="140" t="s">
        <v>312</v>
      </c>
      <c r="AJ320" s="140"/>
      <c r="AK320" s="140"/>
      <c r="AL320" s="140"/>
      <c r="AM320" s="140" t="s">
        <v>341</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314</v>
      </c>
      <c r="AF324" s="140"/>
      <c r="AG324" s="140"/>
      <c r="AH324" s="140"/>
      <c r="AI324" s="140" t="s">
        <v>312</v>
      </c>
      <c r="AJ324" s="140"/>
      <c r="AK324" s="140"/>
      <c r="AL324" s="140"/>
      <c r="AM324" s="140" t="s">
        <v>341</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314</v>
      </c>
      <c r="AF328" s="140"/>
      <c r="AG328" s="140"/>
      <c r="AH328" s="140"/>
      <c r="AI328" s="140" t="s">
        <v>312</v>
      </c>
      <c r="AJ328" s="140"/>
      <c r="AK328" s="140"/>
      <c r="AL328" s="140"/>
      <c r="AM328" s="140" t="s">
        <v>341</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259</v>
      </c>
      <c r="R332" s="115"/>
      <c r="S332" s="115"/>
      <c r="T332" s="115"/>
      <c r="U332" s="115"/>
      <c r="V332" s="115"/>
      <c r="W332" s="115"/>
      <c r="X332" s="115"/>
      <c r="Y332" s="115"/>
      <c r="Z332" s="115"/>
      <c r="AA332" s="115"/>
      <c r="AB332" s="114" t="s">
        <v>260</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259</v>
      </c>
      <c r="R339" s="115"/>
      <c r="S339" s="115"/>
      <c r="T339" s="115"/>
      <c r="U339" s="115"/>
      <c r="V339" s="115"/>
      <c r="W339" s="115"/>
      <c r="X339" s="115"/>
      <c r="Y339" s="115"/>
      <c r="Z339" s="115"/>
      <c r="AA339" s="115"/>
      <c r="AB339" s="114" t="s">
        <v>260</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259</v>
      </c>
      <c r="R346" s="115"/>
      <c r="S346" s="115"/>
      <c r="T346" s="115"/>
      <c r="U346" s="115"/>
      <c r="V346" s="115"/>
      <c r="W346" s="115"/>
      <c r="X346" s="115"/>
      <c r="Y346" s="115"/>
      <c r="Z346" s="115"/>
      <c r="AA346" s="115"/>
      <c r="AB346" s="114" t="s">
        <v>260</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259</v>
      </c>
      <c r="R353" s="115"/>
      <c r="S353" s="115"/>
      <c r="T353" s="115"/>
      <c r="U353" s="115"/>
      <c r="V353" s="115"/>
      <c r="W353" s="115"/>
      <c r="X353" s="115"/>
      <c r="Y353" s="115"/>
      <c r="Z353" s="115"/>
      <c r="AA353" s="115"/>
      <c r="AB353" s="114" t="s">
        <v>260</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259</v>
      </c>
      <c r="R360" s="115"/>
      <c r="S360" s="115"/>
      <c r="T360" s="115"/>
      <c r="U360" s="115"/>
      <c r="V360" s="115"/>
      <c r="W360" s="115"/>
      <c r="X360" s="115"/>
      <c r="Y360" s="115"/>
      <c r="Z360" s="115"/>
      <c r="AA360" s="115"/>
      <c r="AB360" s="114" t="s">
        <v>260</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314</v>
      </c>
      <c r="AF372" s="140"/>
      <c r="AG372" s="140"/>
      <c r="AH372" s="140"/>
      <c r="AI372" s="140" t="s">
        <v>312</v>
      </c>
      <c r="AJ372" s="140"/>
      <c r="AK372" s="140"/>
      <c r="AL372" s="140"/>
      <c r="AM372" s="140" t="s">
        <v>341</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314</v>
      </c>
      <c r="AF376" s="140"/>
      <c r="AG376" s="140"/>
      <c r="AH376" s="140"/>
      <c r="AI376" s="140" t="s">
        <v>312</v>
      </c>
      <c r="AJ376" s="140"/>
      <c r="AK376" s="140"/>
      <c r="AL376" s="140"/>
      <c r="AM376" s="140" t="s">
        <v>341</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314</v>
      </c>
      <c r="AF380" s="140"/>
      <c r="AG380" s="140"/>
      <c r="AH380" s="140"/>
      <c r="AI380" s="140" t="s">
        <v>312</v>
      </c>
      <c r="AJ380" s="140"/>
      <c r="AK380" s="140"/>
      <c r="AL380" s="140"/>
      <c r="AM380" s="140" t="s">
        <v>341</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314</v>
      </c>
      <c r="AF384" s="140"/>
      <c r="AG384" s="140"/>
      <c r="AH384" s="140"/>
      <c r="AI384" s="140" t="s">
        <v>312</v>
      </c>
      <c r="AJ384" s="140"/>
      <c r="AK384" s="140"/>
      <c r="AL384" s="140"/>
      <c r="AM384" s="140" t="s">
        <v>341</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314</v>
      </c>
      <c r="AF388" s="140"/>
      <c r="AG388" s="140"/>
      <c r="AH388" s="140"/>
      <c r="AI388" s="140" t="s">
        <v>312</v>
      </c>
      <c r="AJ388" s="140"/>
      <c r="AK388" s="140"/>
      <c r="AL388" s="140"/>
      <c r="AM388" s="140" t="s">
        <v>341</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259</v>
      </c>
      <c r="R392" s="115"/>
      <c r="S392" s="115"/>
      <c r="T392" s="115"/>
      <c r="U392" s="115"/>
      <c r="V392" s="115"/>
      <c r="W392" s="115"/>
      <c r="X392" s="115"/>
      <c r="Y392" s="115"/>
      <c r="Z392" s="115"/>
      <c r="AA392" s="115"/>
      <c r="AB392" s="114" t="s">
        <v>260</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259</v>
      </c>
      <c r="R399" s="115"/>
      <c r="S399" s="115"/>
      <c r="T399" s="115"/>
      <c r="U399" s="115"/>
      <c r="V399" s="115"/>
      <c r="W399" s="115"/>
      <c r="X399" s="115"/>
      <c r="Y399" s="115"/>
      <c r="Z399" s="115"/>
      <c r="AA399" s="115"/>
      <c r="AB399" s="114" t="s">
        <v>260</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259</v>
      </c>
      <c r="R406" s="115"/>
      <c r="S406" s="115"/>
      <c r="T406" s="115"/>
      <c r="U406" s="115"/>
      <c r="V406" s="115"/>
      <c r="W406" s="115"/>
      <c r="X406" s="115"/>
      <c r="Y406" s="115"/>
      <c r="Z406" s="115"/>
      <c r="AA406" s="115"/>
      <c r="AB406" s="114" t="s">
        <v>260</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259</v>
      </c>
      <c r="R413" s="115"/>
      <c r="S413" s="115"/>
      <c r="T413" s="115"/>
      <c r="U413" s="115"/>
      <c r="V413" s="115"/>
      <c r="W413" s="115"/>
      <c r="X413" s="115"/>
      <c r="Y413" s="115"/>
      <c r="Z413" s="115"/>
      <c r="AA413" s="115"/>
      <c r="AB413" s="114" t="s">
        <v>260</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259</v>
      </c>
      <c r="R420" s="115"/>
      <c r="S420" s="115"/>
      <c r="T420" s="115"/>
      <c r="U420" s="115"/>
      <c r="V420" s="115"/>
      <c r="W420" s="115"/>
      <c r="X420" s="115"/>
      <c r="Y420" s="115"/>
      <c r="Z420" s="115"/>
      <c r="AA420" s="115"/>
      <c r="AB420" s="114" t="s">
        <v>260</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344</v>
      </c>
      <c r="D430" s="917"/>
      <c r="E430" s="159" t="s">
        <v>322</v>
      </c>
      <c r="F430" s="884"/>
      <c r="G430" s="885" t="s">
        <v>207</v>
      </c>
      <c r="H430" s="108"/>
      <c r="I430" s="108"/>
      <c r="J430" s="886"/>
      <c r="K430" s="887"/>
      <c r="L430" s="887"/>
      <c r="M430" s="887"/>
      <c r="N430" s="887"/>
      <c r="O430" s="887"/>
      <c r="P430" s="887"/>
      <c r="Q430" s="887"/>
      <c r="R430" s="887"/>
      <c r="S430" s="887"/>
      <c r="T430" s="888"/>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5"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335</v>
      </c>
      <c r="AJ431" s="325"/>
      <c r="AK431" s="325"/>
      <c r="AL431" s="144"/>
      <c r="AM431" s="325" t="s">
        <v>348</v>
      </c>
      <c r="AN431" s="325"/>
      <c r="AO431" s="325"/>
      <c r="AP431" s="144"/>
      <c r="AQ431" s="144" t="s">
        <v>187</v>
      </c>
      <c r="AR431" s="115"/>
      <c r="AS431" s="115"/>
      <c r="AT431" s="116"/>
      <c r="AU431" s="121" t="s">
        <v>133</v>
      </c>
      <c r="AV431" s="121"/>
      <c r="AW431" s="121"/>
      <c r="AX431" s="122"/>
    </row>
    <row r="432" spans="1:50" ht="18.75"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188</v>
      </c>
      <c r="AH432" s="119"/>
      <c r="AI432" s="141"/>
      <c r="AJ432" s="141"/>
      <c r="AK432" s="141"/>
      <c r="AL432" s="139"/>
      <c r="AM432" s="141"/>
      <c r="AN432" s="141"/>
      <c r="AO432" s="141"/>
      <c r="AP432" s="139"/>
      <c r="AQ432" s="576"/>
      <c r="AR432" s="185"/>
      <c r="AS432" s="118" t="s">
        <v>188</v>
      </c>
      <c r="AT432" s="119"/>
      <c r="AU432" s="185"/>
      <c r="AV432" s="185"/>
      <c r="AW432" s="118" t="s">
        <v>177</v>
      </c>
      <c r="AX432" s="180"/>
    </row>
    <row r="433" spans="1:50" ht="23.25" customHeight="1" x14ac:dyDescent="0.15">
      <c r="A433" s="174"/>
      <c r="B433" s="171"/>
      <c r="C433" s="165"/>
      <c r="D433" s="171"/>
      <c r="E433" s="328"/>
      <c r="F433" s="329"/>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6"/>
      <c r="AF433" s="192"/>
      <c r="AG433" s="192"/>
      <c r="AH433" s="192"/>
      <c r="AI433" s="326"/>
      <c r="AJ433" s="192"/>
      <c r="AK433" s="192"/>
      <c r="AL433" s="192"/>
      <c r="AM433" s="326"/>
      <c r="AN433" s="192"/>
      <c r="AO433" s="192"/>
      <c r="AP433" s="327"/>
      <c r="AQ433" s="326"/>
      <c r="AR433" s="192"/>
      <c r="AS433" s="192"/>
      <c r="AT433" s="327"/>
      <c r="AU433" s="192"/>
      <c r="AV433" s="192"/>
      <c r="AW433" s="192"/>
      <c r="AX433" s="193"/>
    </row>
    <row r="434" spans="1:50" ht="23.25"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6"/>
      <c r="AF434" s="192"/>
      <c r="AG434" s="192"/>
      <c r="AH434" s="327"/>
      <c r="AI434" s="326"/>
      <c r="AJ434" s="192"/>
      <c r="AK434" s="192"/>
      <c r="AL434" s="192"/>
      <c r="AM434" s="326"/>
      <c r="AN434" s="192"/>
      <c r="AO434" s="192"/>
      <c r="AP434" s="327"/>
      <c r="AQ434" s="326"/>
      <c r="AR434" s="192"/>
      <c r="AS434" s="192"/>
      <c r="AT434" s="327"/>
      <c r="AU434" s="192"/>
      <c r="AV434" s="192"/>
      <c r="AW434" s="192"/>
      <c r="AX434" s="193"/>
    </row>
    <row r="435" spans="1:50" ht="23.25"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c r="AF435" s="192"/>
      <c r="AG435" s="192"/>
      <c r="AH435" s="327"/>
      <c r="AI435" s="326"/>
      <c r="AJ435" s="192"/>
      <c r="AK435" s="192"/>
      <c r="AL435" s="192"/>
      <c r="AM435" s="326"/>
      <c r="AN435" s="192"/>
      <c r="AO435" s="192"/>
      <c r="AP435" s="327"/>
      <c r="AQ435" s="326"/>
      <c r="AR435" s="192"/>
      <c r="AS435" s="192"/>
      <c r="AT435" s="327"/>
      <c r="AU435" s="192"/>
      <c r="AV435" s="192"/>
      <c r="AW435" s="192"/>
      <c r="AX435" s="193"/>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335</v>
      </c>
      <c r="AJ436" s="325"/>
      <c r="AK436" s="325"/>
      <c r="AL436" s="144"/>
      <c r="AM436" s="325" t="s">
        <v>348</v>
      </c>
      <c r="AN436" s="325"/>
      <c r="AO436" s="325"/>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6"/>
      <c r="AR437" s="185"/>
      <c r="AS437" s="118" t="s">
        <v>188</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335</v>
      </c>
      <c r="AJ441" s="325"/>
      <c r="AK441" s="325"/>
      <c r="AL441" s="144"/>
      <c r="AM441" s="325" t="s">
        <v>348</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6"/>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335</v>
      </c>
      <c r="AJ446" s="325"/>
      <c r="AK446" s="325"/>
      <c r="AL446" s="144"/>
      <c r="AM446" s="325" t="s">
        <v>348</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6"/>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335</v>
      </c>
      <c r="AJ451" s="325"/>
      <c r="AK451" s="325"/>
      <c r="AL451" s="144"/>
      <c r="AM451" s="325" t="s">
        <v>348</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6"/>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335</v>
      </c>
      <c r="AJ456" s="325"/>
      <c r="AK456" s="325"/>
      <c r="AL456" s="144"/>
      <c r="AM456" s="325" t="s">
        <v>348</v>
      </c>
      <c r="AN456" s="325"/>
      <c r="AO456" s="325"/>
      <c r="AP456" s="144"/>
      <c r="AQ456" s="144" t="s">
        <v>187</v>
      </c>
      <c r="AR456" s="115"/>
      <c r="AS456" s="115"/>
      <c r="AT456" s="116"/>
      <c r="AU456" s="121" t="s">
        <v>133</v>
      </c>
      <c r="AV456" s="121"/>
      <c r="AW456" s="121"/>
      <c r="AX456" s="122"/>
    </row>
    <row r="457" spans="1:50" ht="18.75"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76"/>
      <c r="AR457" s="185"/>
      <c r="AS457" s="118" t="s">
        <v>188</v>
      </c>
      <c r="AT457" s="119"/>
      <c r="AU457" s="185"/>
      <c r="AV457" s="185"/>
      <c r="AW457" s="118" t="s">
        <v>177</v>
      </c>
      <c r="AX457" s="180"/>
    </row>
    <row r="458" spans="1:50" ht="23.25" customHeight="1" x14ac:dyDescent="0.15">
      <c r="A458" s="174"/>
      <c r="B458" s="171"/>
      <c r="C458" s="165"/>
      <c r="D458" s="171"/>
      <c r="E458" s="328"/>
      <c r="F458" s="329"/>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6"/>
      <c r="AF458" s="192"/>
      <c r="AG458" s="192"/>
      <c r="AH458" s="192"/>
      <c r="AI458" s="326"/>
      <c r="AJ458" s="192"/>
      <c r="AK458" s="192"/>
      <c r="AL458" s="192"/>
      <c r="AM458" s="326"/>
      <c r="AN458" s="192"/>
      <c r="AO458" s="192"/>
      <c r="AP458" s="327"/>
      <c r="AQ458" s="326"/>
      <c r="AR458" s="192"/>
      <c r="AS458" s="192"/>
      <c r="AT458" s="327"/>
      <c r="AU458" s="192"/>
      <c r="AV458" s="192"/>
      <c r="AW458" s="192"/>
      <c r="AX458" s="193"/>
    </row>
    <row r="459" spans="1:50" ht="23.25"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6"/>
      <c r="AF459" s="192"/>
      <c r="AG459" s="192"/>
      <c r="AH459" s="327"/>
      <c r="AI459" s="326"/>
      <c r="AJ459" s="192"/>
      <c r="AK459" s="192"/>
      <c r="AL459" s="192"/>
      <c r="AM459" s="326"/>
      <c r="AN459" s="192"/>
      <c r="AO459" s="192"/>
      <c r="AP459" s="327"/>
      <c r="AQ459" s="326"/>
      <c r="AR459" s="192"/>
      <c r="AS459" s="192"/>
      <c r="AT459" s="327"/>
      <c r="AU459" s="192"/>
      <c r="AV459" s="192"/>
      <c r="AW459" s="192"/>
      <c r="AX459" s="193"/>
    </row>
    <row r="460" spans="1:50" ht="23.25"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c r="AF460" s="192"/>
      <c r="AG460" s="192"/>
      <c r="AH460" s="327"/>
      <c r="AI460" s="326"/>
      <c r="AJ460" s="192"/>
      <c r="AK460" s="192"/>
      <c r="AL460" s="192"/>
      <c r="AM460" s="326"/>
      <c r="AN460" s="192"/>
      <c r="AO460" s="192"/>
      <c r="AP460" s="327"/>
      <c r="AQ460" s="326"/>
      <c r="AR460" s="192"/>
      <c r="AS460" s="192"/>
      <c r="AT460" s="327"/>
      <c r="AU460" s="192"/>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335</v>
      </c>
      <c r="AJ461" s="325"/>
      <c r="AK461" s="325"/>
      <c r="AL461" s="144"/>
      <c r="AM461" s="325" t="s">
        <v>348</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6"/>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335</v>
      </c>
      <c r="AJ466" s="325"/>
      <c r="AK466" s="325"/>
      <c r="AL466" s="144"/>
      <c r="AM466" s="325" t="s">
        <v>348</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6"/>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335</v>
      </c>
      <c r="AJ471" s="325"/>
      <c r="AK471" s="325"/>
      <c r="AL471" s="144"/>
      <c r="AM471" s="325" t="s">
        <v>348</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6"/>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335</v>
      </c>
      <c r="AJ476" s="325"/>
      <c r="AK476" s="325"/>
      <c r="AL476" s="144"/>
      <c r="AM476" s="325" t="s">
        <v>348</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6"/>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customHeight="1" x14ac:dyDescent="0.15">
      <c r="A481" s="174"/>
      <c r="B481" s="171"/>
      <c r="C481" s="165"/>
      <c r="D481" s="171"/>
      <c r="E481" s="107" t="s">
        <v>331</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9.25"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9.25" customHeight="1" thickBo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326</v>
      </c>
      <c r="F484" s="160"/>
      <c r="G484" s="885" t="s">
        <v>207</v>
      </c>
      <c r="H484" s="108"/>
      <c r="I484" s="108"/>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335</v>
      </c>
      <c r="AJ485" s="325"/>
      <c r="AK485" s="325"/>
      <c r="AL485" s="144"/>
      <c r="AM485" s="325" t="s">
        <v>348</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6"/>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335</v>
      </c>
      <c r="AJ490" s="325"/>
      <c r="AK490" s="325"/>
      <c r="AL490" s="144"/>
      <c r="AM490" s="325" t="s">
        <v>348</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6"/>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335</v>
      </c>
      <c r="AJ495" s="325"/>
      <c r="AK495" s="325"/>
      <c r="AL495" s="144"/>
      <c r="AM495" s="325" t="s">
        <v>348</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6"/>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335</v>
      </c>
      <c r="AJ500" s="325"/>
      <c r="AK500" s="325"/>
      <c r="AL500" s="144"/>
      <c r="AM500" s="325" t="s">
        <v>348</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6"/>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335</v>
      </c>
      <c r="AJ505" s="325"/>
      <c r="AK505" s="325"/>
      <c r="AL505" s="144"/>
      <c r="AM505" s="325" t="s">
        <v>348</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6"/>
      <c r="AR506" s="185"/>
      <c r="AS506" s="118" t="s">
        <v>188</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335</v>
      </c>
      <c r="AJ510" s="325"/>
      <c r="AK510" s="325"/>
      <c r="AL510" s="144"/>
      <c r="AM510" s="325" t="s">
        <v>348</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6"/>
      <c r="AR511" s="185"/>
      <c r="AS511" s="118" t="s">
        <v>188</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335</v>
      </c>
      <c r="AJ515" s="325"/>
      <c r="AK515" s="325"/>
      <c r="AL515" s="144"/>
      <c r="AM515" s="325" t="s">
        <v>348</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6"/>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335</v>
      </c>
      <c r="AJ520" s="325"/>
      <c r="AK520" s="325"/>
      <c r="AL520" s="144"/>
      <c r="AM520" s="325" t="s">
        <v>348</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6"/>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335</v>
      </c>
      <c r="AJ525" s="325"/>
      <c r="AK525" s="325"/>
      <c r="AL525" s="144"/>
      <c r="AM525" s="325" t="s">
        <v>348</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6"/>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335</v>
      </c>
      <c r="AJ530" s="325"/>
      <c r="AK530" s="325"/>
      <c r="AL530" s="144"/>
      <c r="AM530" s="325" t="s">
        <v>348</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6"/>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332</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327</v>
      </c>
      <c r="F538" s="160"/>
      <c r="G538" s="885" t="s">
        <v>207</v>
      </c>
      <c r="H538" s="108"/>
      <c r="I538" s="108"/>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335</v>
      </c>
      <c r="AJ539" s="325"/>
      <c r="AK539" s="325"/>
      <c r="AL539" s="144"/>
      <c r="AM539" s="325" t="s">
        <v>348</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6"/>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335</v>
      </c>
      <c r="AJ544" s="325"/>
      <c r="AK544" s="325"/>
      <c r="AL544" s="144"/>
      <c r="AM544" s="325" t="s">
        <v>348</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6"/>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335</v>
      </c>
      <c r="AJ549" s="325"/>
      <c r="AK549" s="325"/>
      <c r="AL549" s="144"/>
      <c r="AM549" s="325" t="s">
        <v>348</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6"/>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335</v>
      </c>
      <c r="AJ554" s="325"/>
      <c r="AK554" s="325"/>
      <c r="AL554" s="144"/>
      <c r="AM554" s="325" t="s">
        <v>348</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6"/>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335</v>
      </c>
      <c r="AJ559" s="325"/>
      <c r="AK559" s="325"/>
      <c r="AL559" s="144"/>
      <c r="AM559" s="325" t="s">
        <v>348</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6"/>
      <c r="AR560" s="185"/>
      <c r="AS560" s="118" t="s">
        <v>188</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335</v>
      </c>
      <c r="AJ564" s="325"/>
      <c r="AK564" s="325"/>
      <c r="AL564" s="144"/>
      <c r="AM564" s="325" t="s">
        <v>348</v>
      </c>
      <c r="AN564" s="325"/>
      <c r="AO564" s="325"/>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6"/>
      <c r="AR565" s="185"/>
      <c r="AS565" s="118" t="s">
        <v>188</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335</v>
      </c>
      <c r="AJ569" s="325"/>
      <c r="AK569" s="325"/>
      <c r="AL569" s="144"/>
      <c r="AM569" s="325" t="s">
        <v>348</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6"/>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335</v>
      </c>
      <c r="AJ574" s="325"/>
      <c r="AK574" s="325"/>
      <c r="AL574" s="144"/>
      <c r="AM574" s="325" t="s">
        <v>348</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6"/>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335</v>
      </c>
      <c r="AJ579" s="325"/>
      <c r="AK579" s="325"/>
      <c r="AL579" s="144"/>
      <c r="AM579" s="325" t="s">
        <v>348</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6"/>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335</v>
      </c>
      <c r="AJ584" s="325"/>
      <c r="AK584" s="325"/>
      <c r="AL584" s="144"/>
      <c r="AM584" s="325" t="s">
        <v>348</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6"/>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332</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326</v>
      </c>
      <c r="F592" s="160"/>
      <c r="G592" s="885" t="s">
        <v>207</v>
      </c>
      <c r="H592" s="108"/>
      <c r="I592" s="108"/>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335</v>
      </c>
      <c r="AJ593" s="325"/>
      <c r="AK593" s="325"/>
      <c r="AL593" s="144"/>
      <c r="AM593" s="325" t="s">
        <v>348</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6"/>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335</v>
      </c>
      <c r="AJ598" s="325"/>
      <c r="AK598" s="325"/>
      <c r="AL598" s="144"/>
      <c r="AM598" s="325" t="s">
        <v>348</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6"/>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335</v>
      </c>
      <c r="AJ603" s="325"/>
      <c r="AK603" s="325"/>
      <c r="AL603" s="144"/>
      <c r="AM603" s="325" t="s">
        <v>348</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6"/>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335</v>
      </c>
      <c r="AJ608" s="325"/>
      <c r="AK608" s="325"/>
      <c r="AL608" s="144"/>
      <c r="AM608" s="325" t="s">
        <v>348</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6"/>
      <c r="AR609" s="185"/>
      <c r="AS609" s="118" t="s">
        <v>188</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335</v>
      </c>
      <c r="AJ613" s="325"/>
      <c r="AK613" s="325"/>
      <c r="AL613" s="144"/>
      <c r="AM613" s="325" t="s">
        <v>348</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6"/>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335</v>
      </c>
      <c r="AJ618" s="325"/>
      <c r="AK618" s="325"/>
      <c r="AL618" s="144"/>
      <c r="AM618" s="325" t="s">
        <v>348</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6"/>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335</v>
      </c>
      <c r="AJ623" s="325"/>
      <c r="AK623" s="325"/>
      <c r="AL623" s="144"/>
      <c r="AM623" s="325" t="s">
        <v>348</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6"/>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335</v>
      </c>
      <c r="AJ628" s="325"/>
      <c r="AK628" s="325"/>
      <c r="AL628" s="144"/>
      <c r="AM628" s="325" t="s">
        <v>348</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6"/>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335</v>
      </c>
      <c r="AJ633" s="325"/>
      <c r="AK633" s="325"/>
      <c r="AL633" s="144"/>
      <c r="AM633" s="325" t="s">
        <v>348</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6"/>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335</v>
      </c>
      <c r="AJ638" s="325"/>
      <c r="AK638" s="325"/>
      <c r="AL638" s="144"/>
      <c r="AM638" s="325" t="s">
        <v>348</v>
      </c>
      <c r="AN638" s="325"/>
      <c r="AO638" s="325"/>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6"/>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332</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327</v>
      </c>
      <c r="F646" s="160"/>
      <c r="G646" s="885" t="s">
        <v>207</v>
      </c>
      <c r="H646" s="108"/>
      <c r="I646" s="108"/>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335</v>
      </c>
      <c r="AJ647" s="325"/>
      <c r="AK647" s="325"/>
      <c r="AL647" s="144"/>
      <c r="AM647" s="325" t="s">
        <v>348</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6"/>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335</v>
      </c>
      <c r="AJ652" s="325"/>
      <c r="AK652" s="325"/>
      <c r="AL652" s="144"/>
      <c r="AM652" s="325" t="s">
        <v>348</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6"/>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335</v>
      </c>
      <c r="AJ657" s="325"/>
      <c r="AK657" s="325"/>
      <c r="AL657" s="144"/>
      <c r="AM657" s="325" t="s">
        <v>348</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6"/>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335</v>
      </c>
      <c r="AJ662" s="325"/>
      <c r="AK662" s="325"/>
      <c r="AL662" s="144"/>
      <c r="AM662" s="325" t="s">
        <v>348</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6"/>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335</v>
      </c>
      <c r="AJ667" s="325"/>
      <c r="AK667" s="325"/>
      <c r="AL667" s="144"/>
      <c r="AM667" s="325" t="s">
        <v>348</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6"/>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335</v>
      </c>
      <c r="AJ672" s="325"/>
      <c r="AK672" s="325"/>
      <c r="AL672" s="144"/>
      <c r="AM672" s="325" t="s">
        <v>348</v>
      </c>
      <c r="AN672" s="325"/>
      <c r="AO672" s="325"/>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6"/>
      <c r="AR673" s="185"/>
      <c r="AS673" s="118" t="s">
        <v>188</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335</v>
      </c>
      <c r="AJ677" s="325"/>
      <c r="AK677" s="325"/>
      <c r="AL677" s="144"/>
      <c r="AM677" s="325" t="s">
        <v>348</v>
      </c>
      <c r="AN677" s="325"/>
      <c r="AO677" s="325"/>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6"/>
      <c r="AR678" s="185"/>
      <c r="AS678" s="118" t="s">
        <v>188</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335</v>
      </c>
      <c r="AJ682" s="325"/>
      <c r="AK682" s="325"/>
      <c r="AL682" s="144"/>
      <c r="AM682" s="325" t="s">
        <v>348</v>
      </c>
      <c r="AN682" s="325"/>
      <c r="AO682" s="325"/>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6"/>
      <c r="AR683" s="185"/>
      <c r="AS683" s="118" t="s">
        <v>188</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335</v>
      </c>
      <c r="AJ687" s="325"/>
      <c r="AK687" s="325"/>
      <c r="AL687" s="144"/>
      <c r="AM687" s="325" t="s">
        <v>348</v>
      </c>
      <c r="AN687" s="325"/>
      <c r="AO687" s="325"/>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6"/>
      <c r="AR688" s="185"/>
      <c r="AS688" s="118" t="s">
        <v>188</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335</v>
      </c>
      <c r="AJ692" s="325"/>
      <c r="AK692" s="325"/>
      <c r="AL692" s="144"/>
      <c r="AM692" s="325" t="s">
        <v>348</v>
      </c>
      <c r="AN692" s="325"/>
      <c r="AO692" s="325"/>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6"/>
      <c r="AR693" s="185"/>
      <c r="AS693" s="118" t="s">
        <v>188</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332</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18"/>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4.75"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8.5"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36" customHeight="1" x14ac:dyDescent="0.15">
      <c r="A702" s="856" t="s">
        <v>139</v>
      </c>
      <c r="B702" s="857"/>
      <c r="C702" s="697" t="s">
        <v>140</v>
      </c>
      <c r="D702" s="698"/>
      <c r="E702" s="698"/>
      <c r="F702" s="698"/>
      <c r="G702" s="698"/>
      <c r="H702" s="698"/>
      <c r="I702" s="698"/>
      <c r="J702" s="698"/>
      <c r="K702" s="698"/>
      <c r="L702" s="698"/>
      <c r="M702" s="698"/>
      <c r="N702" s="698"/>
      <c r="O702" s="698"/>
      <c r="P702" s="698"/>
      <c r="Q702" s="698"/>
      <c r="R702" s="698"/>
      <c r="S702" s="698"/>
      <c r="T702" s="698"/>
      <c r="U702" s="698"/>
      <c r="V702" s="698"/>
      <c r="W702" s="698"/>
      <c r="X702" s="698"/>
      <c r="Y702" s="698"/>
      <c r="Z702" s="698"/>
      <c r="AA702" s="698"/>
      <c r="AB702" s="698"/>
      <c r="AC702" s="699"/>
      <c r="AD702" s="331" t="s">
        <v>491</v>
      </c>
      <c r="AE702" s="332"/>
      <c r="AF702" s="332"/>
      <c r="AG702" s="371" t="s">
        <v>511</v>
      </c>
      <c r="AH702" s="372"/>
      <c r="AI702" s="372"/>
      <c r="AJ702" s="372"/>
      <c r="AK702" s="372"/>
      <c r="AL702" s="372"/>
      <c r="AM702" s="372"/>
      <c r="AN702" s="372"/>
      <c r="AO702" s="372"/>
      <c r="AP702" s="372"/>
      <c r="AQ702" s="372"/>
      <c r="AR702" s="372"/>
      <c r="AS702" s="372"/>
      <c r="AT702" s="372"/>
      <c r="AU702" s="372"/>
      <c r="AV702" s="372"/>
      <c r="AW702" s="372"/>
      <c r="AX702" s="373"/>
    </row>
    <row r="703" spans="1:50" ht="36" customHeight="1" x14ac:dyDescent="0.15">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2" t="s">
        <v>520</v>
      </c>
      <c r="AE703" s="313"/>
      <c r="AF703" s="313"/>
      <c r="AG703" s="86"/>
      <c r="AH703" s="87"/>
      <c r="AI703" s="87"/>
      <c r="AJ703" s="87"/>
      <c r="AK703" s="87"/>
      <c r="AL703" s="87"/>
      <c r="AM703" s="87"/>
      <c r="AN703" s="87"/>
      <c r="AO703" s="87"/>
      <c r="AP703" s="87"/>
      <c r="AQ703" s="87"/>
      <c r="AR703" s="87"/>
      <c r="AS703" s="87"/>
      <c r="AT703" s="87"/>
      <c r="AU703" s="87"/>
      <c r="AV703" s="87"/>
      <c r="AW703" s="87"/>
      <c r="AX703" s="88"/>
    </row>
    <row r="704" spans="1:50" ht="36" customHeight="1" x14ac:dyDescent="0.15">
      <c r="A704" s="860"/>
      <c r="B704" s="861"/>
      <c r="C704" s="804" t="s">
        <v>141</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491</v>
      </c>
      <c r="AE704" s="769"/>
      <c r="AF704" s="769"/>
      <c r="AG704" s="152" t="s">
        <v>512</v>
      </c>
      <c r="AH704" s="93"/>
      <c r="AI704" s="93"/>
      <c r="AJ704" s="93"/>
      <c r="AK704" s="93"/>
      <c r="AL704" s="93"/>
      <c r="AM704" s="93"/>
      <c r="AN704" s="93"/>
      <c r="AO704" s="93"/>
      <c r="AP704" s="93"/>
      <c r="AQ704" s="93"/>
      <c r="AR704" s="93"/>
      <c r="AS704" s="93"/>
      <c r="AT704" s="93"/>
      <c r="AU704" s="93"/>
      <c r="AV704" s="93"/>
      <c r="AW704" s="93"/>
      <c r="AX704" s="153"/>
    </row>
    <row r="705" spans="1:50" ht="39" customHeight="1" x14ac:dyDescent="0.15">
      <c r="A705" s="629" t="s">
        <v>38</v>
      </c>
      <c r="B705" s="630"/>
      <c r="C705" s="807" t="s">
        <v>40</v>
      </c>
      <c r="D705" s="808"/>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809"/>
      <c r="AD705" s="703" t="s">
        <v>491</v>
      </c>
      <c r="AE705" s="704"/>
      <c r="AF705" s="704"/>
      <c r="AG705" s="110" t="s">
        <v>513</v>
      </c>
      <c r="AH705" s="90"/>
      <c r="AI705" s="90"/>
      <c r="AJ705" s="90"/>
      <c r="AK705" s="90"/>
      <c r="AL705" s="90"/>
      <c r="AM705" s="90"/>
      <c r="AN705" s="90"/>
      <c r="AO705" s="90"/>
      <c r="AP705" s="90"/>
      <c r="AQ705" s="90"/>
      <c r="AR705" s="90"/>
      <c r="AS705" s="90"/>
      <c r="AT705" s="90"/>
      <c r="AU705" s="90"/>
      <c r="AV705" s="90"/>
      <c r="AW705" s="90"/>
      <c r="AX705" s="111"/>
    </row>
    <row r="706" spans="1:50" ht="39" customHeight="1" x14ac:dyDescent="0.15">
      <c r="A706" s="631"/>
      <c r="B706" s="632"/>
      <c r="C706" s="780"/>
      <c r="D706" s="781"/>
      <c r="E706" s="719" t="s">
        <v>303</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312" t="s">
        <v>521</v>
      </c>
      <c r="AE706" s="313"/>
      <c r="AF706" s="652"/>
      <c r="AG706" s="152"/>
      <c r="AH706" s="93"/>
      <c r="AI706" s="93"/>
      <c r="AJ706" s="93"/>
      <c r="AK706" s="93"/>
      <c r="AL706" s="93"/>
      <c r="AM706" s="93"/>
      <c r="AN706" s="93"/>
      <c r="AO706" s="93"/>
      <c r="AP706" s="93"/>
      <c r="AQ706" s="93"/>
      <c r="AR706" s="93"/>
      <c r="AS706" s="93"/>
      <c r="AT706" s="93"/>
      <c r="AU706" s="93"/>
      <c r="AV706" s="93"/>
      <c r="AW706" s="93"/>
      <c r="AX706" s="153"/>
    </row>
    <row r="707" spans="1:50" ht="39" customHeight="1" x14ac:dyDescent="0.15">
      <c r="A707" s="631"/>
      <c r="B707" s="632"/>
      <c r="C707" s="782"/>
      <c r="D707" s="783"/>
      <c r="E707" s="722" t="s">
        <v>242</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821" t="s">
        <v>521</v>
      </c>
      <c r="AE707" s="822"/>
      <c r="AF707" s="822"/>
      <c r="AG707" s="152"/>
      <c r="AH707" s="93"/>
      <c r="AI707" s="93"/>
      <c r="AJ707" s="93"/>
      <c r="AK707" s="93"/>
      <c r="AL707" s="93"/>
      <c r="AM707" s="93"/>
      <c r="AN707" s="93"/>
      <c r="AO707" s="93"/>
      <c r="AP707" s="93"/>
      <c r="AQ707" s="93"/>
      <c r="AR707" s="93"/>
      <c r="AS707" s="93"/>
      <c r="AT707" s="93"/>
      <c r="AU707" s="93"/>
      <c r="AV707" s="93"/>
      <c r="AW707" s="93"/>
      <c r="AX707" s="153"/>
    </row>
    <row r="708" spans="1:50" ht="36.75" customHeight="1" x14ac:dyDescent="0.15">
      <c r="A708" s="631"/>
      <c r="B708" s="633"/>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520</v>
      </c>
      <c r="AE708" s="591"/>
      <c r="AF708" s="591"/>
      <c r="AG708" s="609"/>
      <c r="AH708" s="610"/>
      <c r="AI708" s="610"/>
      <c r="AJ708" s="610"/>
      <c r="AK708" s="610"/>
      <c r="AL708" s="610"/>
      <c r="AM708" s="610"/>
      <c r="AN708" s="610"/>
      <c r="AO708" s="610"/>
      <c r="AP708" s="610"/>
      <c r="AQ708" s="610"/>
      <c r="AR708" s="610"/>
      <c r="AS708" s="610"/>
      <c r="AT708" s="610"/>
      <c r="AU708" s="610"/>
      <c r="AV708" s="610"/>
      <c r="AW708" s="610"/>
      <c r="AX708" s="611"/>
    </row>
    <row r="709" spans="1:50" ht="46.5" customHeight="1" x14ac:dyDescent="0.15">
      <c r="A709" s="631"/>
      <c r="B709" s="633"/>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491</v>
      </c>
      <c r="AE709" s="313"/>
      <c r="AF709" s="313"/>
      <c r="AG709" s="86" t="s">
        <v>514</v>
      </c>
      <c r="AH709" s="87"/>
      <c r="AI709" s="87"/>
      <c r="AJ709" s="87"/>
      <c r="AK709" s="87"/>
      <c r="AL709" s="87"/>
      <c r="AM709" s="87"/>
      <c r="AN709" s="87"/>
      <c r="AO709" s="87"/>
      <c r="AP709" s="87"/>
      <c r="AQ709" s="87"/>
      <c r="AR709" s="87"/>
      <c r="AS709" s="87"/>
      <c r="AT709" s="87"/>
      <c r="AU709" s="87"/>
      <c r="AV709" s="87"/>
      <c r="AW709" s="87"/>
      <c r="AX709" s="88"/>
    </row>
    <row r="710" spans="1:50" ht="37.5" customHeight="1" x14ac:dyDescent="0.15">
      <c r="A710" s="631"/>
      <c r="B710" s="633"/>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491</v>
      </c>
      <c r="AE710" s="313"/>
      <c r="AF710" s="313"/>
      <c r="AG710" s="86" t="s">
        <v>515</v>
      </c>
      <c r="AH710" s="87"/>
      <c r="AI710" s="87"/>
      <c r="AJ710" s="87"/>
      <c r="AK710" s="87"/>
      <c r="AL710" s="87"/>
      <c r="AM710" s="87"/>
      <c r="AN710" s="87"/>
      <c r="AO710" s="87"/>
      <c r="AP710" s="87"/>
      <c r="AQ710" s="87"/>
      <c r="AR710" s="87"/>
      <c r="AS710" s="87"/>
      <c r="AT710" s="87"/>
      <c r="AU710" s="87"/>
      <c r="AV710" s="87"/>
      <c r="AW710" s="87"/>
      <c r="AX710" s="88"/>
    </row>
    <row r="711" spans="1:50" ht="45" customHeight="1" x14ac:dyDescent="0.15">
      <c r="A711" s="631"/>
      <c r="B711" s="633"/>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2" t="s">
        <v>491</v>
      </c>
      <c r="AE711" s="313"/>
      <c r="AF711" s="313"/>
      <c r="AG711" s="86" t="s">
        <v>516</v>
      </c>
      <c r="AH711" s="87"/>
      <c r="AI711" s="87"/>
      <c r="AJ711" s="87"/>
      <c r="AK711" s="87"/>
      <c r="AL711" s="87"/>
      <c r="AM711" s="87"/>
      <c r="AN711" s="87"/>
      <c r="AO711" s="87"/>
      <c r="AP711" s="87"/>
      <c r="AQ711" s="87"/>
      <c r="AR711" s="87"/>
      <c r="AS711" s="87"/>
      <c r="AT711" s="87"/>
      <c r="AU711" s="87"/>
      <c r="AV711" s="87"/>
      <c r="AW711" s="87"/>
      <c r="AX711" s="88"/>
    </row>
    <row r="712" spans="1:50" ht="34.5" customHeight="1" x14ac:dyDescent="0.15">
      <c r="A712" s="631"/>
      <c r="B712" s="633"/>
      <c r="C712" s="377" t="s">
        <v>270</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520</v>
      </c>
      <c r="AE712" s="769"/>
      <c r="AF712" s="769"/>
      <c r="AG712" s="796"/>
      <c r="AH712" s="797"/>
      <c r="AI712" s="797"/>
      <c r="AJ712" s="797"/>
      <c r="AK712" s="797"/>
      <c r="AL712" s="797"/>
      <c r="AM712" s="797"/>
      <c r="AN712" s="797"/>
      <c r="AO712" s="797"/>
      <c r="AP712" s="797"/>
      <c r="AQ712" s="797"/>
      <c r="AR712" s="797"/>
      <c r="AS712" s="797"/>
      <c r="AT712" s="797"/>
      <c r="AU712" s="797"/>
      <c r="AV712" s="797"/>
      <c r="AW712" s="797"/>
      <c r="AX712" s="798"/>
    </row>
    <row r="713" spans="1:50" ht="34.5" customHeight="1" x14ac:dyDescent="0.15">
      <c r="A713" s="631"/>
      <c r="B713" s="633"/>
      <c r="C713" s="967" t="s">
        <v>271</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12" t="s">
        <v>520</v>
      </c>
      <c r="AE713" s="313"/>
      <c r="AF713" s="652"/>
      <c r="AG713" s="86"/>
      <c r="AH713" s="87"/>
      <c r="AI713" s="87"/>
      <c r="AJ713" s="87"/>
      <c r="AK713" s="87"/>
      <c r="AL713" s="87"/>
      <c r="AM713" s="87"/>
      <c r="AN713" s="87"/>
      <c r="AO713" s="87"/>
      <c r="AP713" s="87"/>
      <c r="AQ713" s="87"/>
      <c r="AR713" s="87"/>
      <c r="AS713" s="87"/>
      <c r="AT713" s="87"/>
      <c r="AU713" s="87"/>
      <c r="AV713" s="87"/>
      <c r="AW713" s="87"/>
      <c r="AX713" s="88"/>
    </row>
    <row r="714" spans="1:50" ht="75.75" customHeight="1" x14ac:dyDescent="0.15">
      <c r="A714" s="634"/>
      <c r="B714" s="635"/>
      <c r="C714" s="636" t="s">
        <v>248</v>
      </c>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8"/>
      <c r="AD714" s="793" t="s">
        <v>491</v>
      </c>
      <c r="AE714" s="794"/>
      <c r="AF714" s="795"/>
      <c r="AG714" s="725" t="s">
        <v>517</v>
      </c>
      <c r="AH714" s="726"/>
      <c r="AI714" s="726"/>
      <c r="AJ714" s="726"/>
      <c r="AK714" s="726"/>
      <c r="AL714" s="726"/>
      <c r="AM714" s="726"/>
      <c r="AN714" s="726"/>
      <c r="AO714" s="726"/>
      <c r="AP714" s="726"/>
      <c r="AQ714" s="726"/>
      <c r="AR714" s="726"/>
      <c r="AS714" s="726"/>
      <c r="AT714" s="726"/>
      <c r="AU714" s="726"/>
      <c r="AV714" s="726"/>
      <c r="AW714" s="726"/>
      <c r="AX714" s="727"/>
    </row>
    <row r="715" spans="1:50" ht="42" customHeight="1" x14ac:dyDescent="0.15">
      <c r="A715" s="629" t="s">
        <v>39</v>
      </c>
      <c r="B715" s="770"/>
      <c r="C715" s="771" t="s">
        <v>249</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491</v>
      </c>
      <c r="AE715" s="591"/>
      <c r="AF715" s="645"/>
      <c r="AG715" s="609" t="s">
        <v>525</v>
      </c>
      <c r="AH715" s="610"/>
      <c r="AI715" s="610"/>
      <c r="AJ715" s="610"/>
      <c r="AK715" s="610"/>
      <c r="AL715" s="610"/>
      <c r="AM715" s="610"/>
      <c r="AN715" s="610"/>
      <c r="AO715" s="610"/>
      <c r="AP715" s="610"/>
      <c r="AQ715" s="610"/>
      <c r="AR715" s="610"/>
      <c r="AS715" s="610"/>
      <c r="AT715" s="610"/>
      <c r="AU715" s="610"/>
      <c r="AV715" s="610"/>
      <c r="AW715" s="610"/>
      <c r="AX715" s="611"/>
    </row>
    <row r="716" spans="1:50" ht="42" customHeight="1" x14ac:dyDescent="0.15">
      <c r="A716" s="631"/>
      <c r="B716" s="633"/>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5" t="s">
        <v>491</v>
      </c>
      <c r="AE716" s="616"/>
      <c r="AF716" s="616"/>
      <c r="AG716" s="609" t="s">
        <v>525</v>
      </c>
      <c r="AH716" s="610"/>
      <c r="AI716" s="610"/>
      <c r="AJ716" s="610"/>
      <c r="AK716" s="610"/>
      <c r="AL716" s="610"/>
      <c r="AM716" s="610"/>
      <c r="AN716" s="610"/>
      <c r="AO716" s="610"/>
      <c r="AP716" s="610"/>
      <c r="AQ716" s="610"/>
      <c r="AR716" s="610"/>
      <c r="AS716" s="610"/>
      <c r="AT716" s="610"/>
      <c r="AU716" s="610"/>
      <c r="AV716" s="610"/>
      <c r="AW716" s="610"/>
      <c r="AX716" s="611"/>
    </row>
    <row r="717" spans="1:50" ht="42" customHeight="1" x14ac:dyDescent="0.15">
      <c r="A717" s="631"/>
      <c r="B717" s="633"/>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491</v>
      </c>
      <c r="AE717" s="313"/>
      <c r="AF717" s="313"/>
      <c r="AG717" s="609" t="s">
        <v>525</v>
      </c>
      <c r="AH717" s="610"/>
      <c r="AI717" s="610"/>
      <c r="AJ717" s="610"/>
      <c r="AK717" s="610"/>
      <c r="AL717" s="610"/>
      <c r="AM717" s="610"/>
      <c r="AN717" s="610"/>
      <c r="AO717" s="610"/>
      <c r="AP717" s="610"/>
      <c r="AQ717" s="610"/>
      <c r="AR717" s="610"/>
      <c r="AS717" s="610"/>
      <c r="AT717" s="610"/>
      <c r="AU717" s="610"/>
      <c r="AV717" s="610"/>
      <c r="AW717" s="610"/>
      <c r="AX717" s="611"/>
    </row>
    <row r="718" spans="1:50" ht="42" customHeight="1" x14ac:dyDescent="0.15">
      <c r="A718" s="634"/>
      <c r="B718" s="635"/>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491</v>
      </c>
      <c r="AE718" s="313"/>
      <c r="AF718" s="313"/>
      <c r="AG718" s="112" t="s">
        <v>518</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2" t="s">
        <v>57</v>
      </c>
      <c r="B719" s="763"/>
      <c r="C719" s="612" t="s">
        <v>143</v>
      </c>
      <c r="D719" s="613"/>
      <c r="E719" s="613"/>
      <c r="F719" s="613"/>
      <c r="G719" s="613"/>
      <c r="H719" s="613"/>
      <c r="I719" s="613"/>
      <c r="J719" s="613"/>
      <c r="K719" s="613"/>
      <c r="L719" s="613"/>
      <c r="M719" s="613"/>
      <c r="N719" s="613"/>
      <c r="O719" s="613"/>
      <c r="P719" s="613"/>
      <c r="Q719" s="613"/>
      <c r="R719" s="613"/>
      <c r="S719" s="613"/>
      <c r="T719" s="613"/>
      <c r="U719" s="613"/>
      <c r="V719" s="613"/>
      <c r="W719" s="613"/>
      <c r="X719" s="613"/>
      <c r="Y719" s="613"/>
      <c r="Z719" s="613"/>
      <c r="AA719" s="613"/>
      <c r="AB719" s="613"/>
      <c r="AC719" s="614"/>
      <c r="AD719" s="590" t="s">
        <v>520</v>
      </c>
      <c r="AE719" s="591"/>
      <c r="AF719" s="591"/>
      <c r="AG719" s="110"/>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4"/>
      <c r="B720" s="765"/>
      <c r="C720" s="286" t="s">
        <v>263</v>
      </c>
      <c r="D720" s="284"/>
      <c r="E720" s="284"/>
      <c r="F720" s="287"/>
      <c r="G720" s="283" t="s">
        <v>264</v>
      </c>
      <c r="H720" s="284"/>
      <c r="I720" s="284"/>
      <c r="J720" s="284"/>
      <c r="K720" s="284"/>
      <c r="L720" s="284"/>
      <c r="M720" s="284"/>
      <c r="N720" s="283" t="s">
        <v>267</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7.75" customHeight="1" x14ac:dyDescent="0.15">
      <c r="A721" s="764"/>
      <c r="B721" s="765"/>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7.75" customHeight="1" x14ac:dyDescent="0.15">
      <c r="A722" s="764"/>
      <c r="B722" s="765"/>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7.75" customHeight="1" x14ac:dyDescent="0.15">
      <c r="A723" s="764"/>
      <c r="B723" s="765"/>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7.75" customHeight="1" x14ac:dyDescent="0.15">
      <c r="A724" s="764"/>
      <c r="B724" s="765"/>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7.75" customHeight="1" x14ac:dyDescent="0.15">
      <c r="A725" s="766"/>
      <c r="B725" s="767"/>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120" customHeight="1" x14ac:dyDescent="0.15">
      <c r="A726" s="629" t="s">
        <v>47</v>
      </c>
      <c r="B726" s="788"/>
      <c r="C726" s="801" t="s">
        <v>52</v>
      </c>
      <c r="D726" s="823"/>
      <c r="E726" s="823"/>
      <c r="F726" s="824"/>
      <c r="G726" s="563" t="s">
        <v>608</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137.25" customHeight="1" thickBot="1" x14ac:dyDescent="0.2">
      <c r="A727" s="789"/>
      <c r="B727" s="790"/>
      <c r="C727" s="734" t="s">
        <v>56</v>
      </c>
      <c r="D727" s="735"/>
      <c r="E727" s="735"/>
      <c r="F727" s="736"/>
      <c r="G727" s="561" t="s">
        <v>510</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115.5" customHeight="1" thickBot="1" x14ac:dyDescent="0.2">
      <c r="A729" s="623"/>
      <c r="B729" s="624"/>
      <c r="C729" s="624"/>
      <c r="D729" s="624"/>
      <c r="E729" s="624"/>
      <c r="F729" s="624"/>
      <c r="G729" s="624"/>
      <c r="H729" s="624"/>
      <c r="I729" s="624"/>
      <c r="J729" s="624"/>
      <c r="K729" s="624"/>
      <c r="L729" s="624"/>
      <c r="M729" s="624"/>
      <c r="N729" s="624"/>
      <c r="O729" s="624"/>
      <c r="P729" s="624"/>
      <c r="Q729" s="624"/>
      <c r="R729" s="624"/>
      <c r="S729" s="624"/>
      <c r="T729" s="624"/>
      <c r="U729" s="624"/>
      <c r="V729" s="624"/>
      <c r="W729" s="624"/>
      <c r="X729" s="624"/>
      <c r="Y729" s="624"/>
      <c r="Z729" s="624"/>
      <c r="AA729" s="624"/>
      <c r="AB729" s="624"/>
      <c r="AC729" s="624"/>
      <c r="AD729" s="624"/>
      <c r="AE729" s="624"/>
      <c r="AF729" s="624"/>
      <c r="AG729" s="624"/>
      <c r="AH729" s="624"/>
      <c r="AI729" s="624"/>
      <c r="AJ729" s="624"/>
      <c r="AK729" s="624"/>
      <c r="AL729" s="624"/>
      <c r="AM729" s="624"/>
      <c r="AN729" s="624"/>
      <c r="AO729" s="624"/>
      <c r="AP729" s="624"/>
      <c r="AQ729" s="624"/>
      <c r="AR729" s="624"/>
      <c r="AS729" s="624"/>
      <c r="AT729" s="624"/>
      <c r="AU729" s="624"/>
      <c r="AV729" s="624"/>
      <c r="AW729" s="624"/>
      <c r="AX729" s="625"/>
    </row>
    <row r="730" spans="1:50" ht="24.75" customHeight="1" x14ac:dyDescent="0.15">
      <c r="A730" s="728" t="s">
        <v>33</v>
      </c>
      <c r="B730" s="729"/>
      <c r="C730" s="729"/>
      <c r="D730" s="729"/>
      <c r="E730" s="729"/>
      <c r="F730" s="729"/>
      <c r="G730" s="729"/>
      <c r="H730" s="729"/>
      <c r="I730" s="729"/>
      <c r="J730" s="729"/>
      <c r="K730" s="729"/>
      <c r="L730" s="729"/>
      <c r="M730" s="729"/>
      <c r="N730" s="729"/>
      <c r="O730" s="729"/>
      <c r="P730" s="729"/>
      <c r="Q730" s="729"/>
      <c r="R730" s="729"/>
      <c r="S730" s="729"/>
      <c r="T730" s="729"/>
      <c r="U730" s="729"/>
      <c r="V730" s="729"/>
      <c r="W730" s="729"/>
      <c r="X730" s="729"/>
      <c r="Y730" s="729"/>
      <c r="Z730" s="729"/>
      <c r="AA730" s="729"/>
      <c r="AB730" s="729"/>
      <c r="AC730" s="729"/>
      <c r="AD730" s="729"/>
      <c r="AE730" s="729"/>
      <c r="AF730" s="729"/>
      <c r="AG730" s="729"/>
      <c r="AH730" s="729"/>
      <c r="AI730" s="729"/>
      <c r="AJ730" s="729"/>
      <c r="AK730" s="729"/>
      <c r="AL730" s="729"/>
      <c r="AM730" s="729"/>
      <c r="AN730" s="729"/>
      <c r="AO730" s="729"/>
      <c r="AP730" s="729"/>
      <c r="AQ730" s="729"/>
      <c r="AR730" s="729"/>
      <c r="AS730" s="729"/>
      <c r="AT730" s="729"/>
      <c r="AU730" s="729"/>
      <c r="AV730" s="729"/>
      <c r="AW730" s="729"/>
      <c r="AX730" s="730"/>
    </row>
    <row r="731" spans="1:50" ht="115.5" customHeight="1" thickBot="1" x14ac:dyDescent="0.2">
      <c r="A731" s="785"/>
      <c r="B731" s="786"/>
      <c r="C731" s="786"/>
      <c r="D731" s="786"/>
      <c r="E731" s="787"/>
      <c r="F731" s="718"/>
      <c r="G731" s="624"/>
      <c r="H731" s="624"/>
      <c r="I731" s="624"/>
      <c r="J731" s="624"/>
      <c r="K731" s="624"/>
      <c r="L731" s="624"/>
      <c r="M731" s="624"/>
      <c r="N731" s="624"/>
      <c r="O731" s="624"/>
      <c r="P731" s="624"/>
      <c r="Q731" s="624"/>
      <c r="R731" s="624"/>
      <c r="S731" s="624"/>
      <c r="T731" s="624"/>
      <c r="U731" s="624"/>
      <c r="V731" s="624"/>
      <c r="W731" s="624"/>
      <c r="X731" s="624"/>
      <c r="Y731" s="624"/>
      <c r="Z731" s="624"/>
      <c r="AA731" s="624"/>
      <c r="AB731" s="624"/>
      <c r="AC731" s="624"/>
      <c r="AD731" s="624"/>
      <c r="AE731" s="624"/>
      <c r="AF731" s="624"/>
      <c r="AG731" s="624"/>
      <c r="AH731" s="624"/>
      <c r="AI731" s="624"/>
      <c r="AJ731" s="624"/>
      <c r="AK731" s="624"/>
      <c r="AL731" s="624"/>
      <c r="AM731" s="624"/>
      <c r="AN731" s="624"/>
      <c r="AO731" s="624"/>
      <c r="AP731" s="624"/>
      <c r="AQ731" s="624"/>
      <c r="AR731" s="624"/>
      <c r="AS731" s="624"/>
      <c r="AT731" s="624"/>
      <c r="AU731" s="624"/>
      <c r="AV731" s="624"/>
      <c r="AW731" s="624"/>
      <c r="AX731" s="625"/>
    </row>
    <row r="732" spans="1:50" ht="51.75" customHeight="1" x14ac:dyDescent="0.15">
      <c r="A732" s="728" t="s">
        <v>45</v>
      </c>
      <c r="B732" s="729"/>
      <c r="C732" s="729"/>
      <c r="D732" s="729"/>
      <c r="E732" s="729"/>
      <c r="F732" s="729"/>
      <c r="G732" s="729"/>
      <c r="H732" s="729"/>
      <c r="I732" s="729"/>
      <c r="J732" s="729"/>
      <c r="K732" s="729"/>
      <c r="L732" s="729"/>
      <c r="M732" s="729"/>
      <c r="N732" s="729"/>
      <c r="O732" s="729"/>
      <c r="P732" s="729"/>
      <c r="Q732" s="729"/>
      <c r="R732" s="729"/>
      <c r="S732" s="729"/>
      <c r="T732" s="729"/>
      <c r="U732" s="729"/>
      <c r="V732" s="729"/>
      <c r="W732" s="729"/>
      <c r="X732" s="729"/>
      <c r="Y732" s="729"/>
      <c r="Z732" s="729"/>
      <c r="AA732" s="729"/>
      <c r="AB732" s="729"/>
      <c r="AC732" s="729"/>
      <c r="AD732" s="729"/>
      <c r="AE732" s="729"/>
      <c r="AF732" s="729"/>
      <c r="AG732" s="729"/>
      <c r="AH732" s="729"/>
      <c r="AI732" s="729"/>
      <c r="AJ732" s="729"/>
      <c r="AK732" s="729"/>
      <c r="AL732" s="729"/>
      <c r="AM732" s="729"/>
      <c r="AN732" s="729"/>
      <c r="AO732" s="729"/>
      <c r="AP732" s="729"/>
      <c r="AQ732" s="729"/>
      <c r="AR732" s="729"/>
      <c r="AS732" s="729"/>
      <c r="AT732" s="729"/>
      <c r="AU732" s="729"/>
      <c r="AV732" s="729"/>
      <c r="AW732" s="729"/>
      <c r="AX732" s="730"/>
    </row>
    <row r="733" spans="1:50" ht="115.5" customHeight="1" thickBot="1" x14ac:dyDescent="0.2">
      <c r="A733" s="662"/>
      <c r="B733" s="663"/>
      <c r="C733" s="663"/>
      <c r="D733" s="663"/>
      <c r="E733" s="664"/>
      <c r="F733" s="626"/>
      <c r="G733" s="627"/>
      <c r="H733" s="627"/>
      <c r="I733" s="627"/>
      <c r="J733" s="627"/>
      <c r="K733" s="627"/>
      <c r="L733" s="627"/>
      <c r="M733" s="627"/>
      <c r="N733" s="627"/>
      <c r="O733" s="627"/>
      <c r="P733" s="627"/>
      <c r="Q733" s="627"/>
      <c r="R733" s="627"/>
      <c r="S733" s="627"/>
      <c r="T733" s="627"/>
      <c r="U733" s="627"/>
      <c r="V733" s="627"/>
      <c r="W733" s="627"/>
      <c r="X733" s="627"/>
      <c r="Y733" s="627"/>
      <c r="Z733" s="627"/>
      <c r="AA733" s="627"/>
      <c r="AB733" s="627"/>
      <c r="AC733" s="627"/>
      <c r="AD733" s="627"/>
      <c r="AE733" s="627"/>
      <c r="AF733" s="627"/>
      <c r="AG733" s="627"/>
      <c r="AH733" s="627"/>
      <c r="AI733" s="627"/>
      <c r="AJ733" s="627"/>
      <c r="AK733" s="627"/>
      <c r="AL733" s="627"/>
      <c r="AM733" s="627"/>
      <c r="AN733" s="627"/>
      <c r="AO733" s="627"/>
      <c r="AP733" s="627"/>
      <c r="AQ733" s="627"/>
      <c r="AR733" s="627"/>
      <c r="AS733" s="627"/>
      <c r="AT733" s="627"/>
      <c r="AU733" s="627"/>
      <c r="AV733" s="627"/>
      <c r="AW733" s="627"/>
      <c r="AX733" s="628"/>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108.75" customHeight="1" thickBot="1" x14ac:dyDescent="0.2">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9" t="s">
        <v>276</v>
      </c>
      <c r="B736" s="640"/>
      <c r="C736" s="640"/>
      <c r="D736" s="640"/>
      <c r="E736" s="640"/>
      <c r="F736" s="640"/>
      <c r="G736" s="640"/>
      <c r="H736" s="640"/>
      <c r="I736" s="640"/>
      <c r="J736" s="640"/>
      <c r="K736" s="640"/>
      <c r="L736" s="640"/>
      <c r="M736" s="640"/>
      <c r="N736" s="640"/>
      <c r="O736" s="640"/>
      <c r="P736" s="640"/>
      <c r="Q736" s="640"/>
      <c r="R736" s="640"/>
      <c r="S736" s="640"/>
      <c r="T736" s="640"/>
      <c r="U736" s="640"/>
      <c r="V736" s="640"/>
      <c r="W736" s="640"/>
      <c r="X736" s="640"/>
      <c r="Y736" s="640"/>
      <c r="Z736" s="640"/>
      <c r="AA736" s="640"/>
      <c r="AB736" s="640"/>
      <c r="AC736" s="640"/>
      <c r="AD736" s="640"/>
      <c r="AE736" s="640"/>
      <c r="AF736" s="640"/>
      <c r="AG736" s="640"/>
      <c r="AH736" s="640"/>
      <c r="AI736" s="640"/>
      <c r="AJ736" s="640"/>
      <c r="AK736" s="640"/>
      <c r="AL736" s="640"/>
      <c r="AM736" s="640"/>
      <c r="AN736" s="640"/>
      <c r="AO736" s="640"/>
      <c r="AP736" s="640"/>
      <c r="AQ736" s="640"/>
      <c r="AR736" s="640"/>
      <c r="AS736" s="640"/>
      <c r="AT736" s="640"/>
      <c r="AU736" s="640"/>
      <c r="AV736" s="640"/>
      <c r="AW736" s="640"/>
      <c r="AX736" s="641"/>
    </row>
    <row r="737" spans="1:52" ht="24.75" customHeight="1" x14ac:dyDescent="0.15">
      <c r="A737" s="974" t="s">
        <v>325</v>
      </c>
      <c r="B737" s="195"/>
      <c r="C737" s="195"/>
      <c r="D737" s="196"/>
      <c r="E737" s="975" t="s">
        <v>526</v>
      </c>
      <c r="F737" s="975"/>
      <c r="G737" s="975"/>
      <c r="H737" s="975"/>
      <c r="I737" s="975"/>
      <c r="J737" s="975"/>
      <c r="K737" s="975"/>
      <c r="L737" s="975"/>
      <c r="M737" s="975"/>
      <c r="N737" s="351" t="s">
        <v>320</v>
      </c>
      <c r="O737" s="351"/>
      <c r="P737" s="351"/>
      <c r="Q737" s="351"/>
      <c r="R737" s="975" t="s">
        <v>527</v>
      </c>
      <c r="S737" s="975"/>
      <c r="T737" s="975"/>
      <c r="U737" s="975"/>
      <c r="V737" s="975"/>
      <c r="W737" s="975"/>
      <c r="X737" s="975"/>
      <c r="Y737" s="975"/>
      <c r="Z737" s="975"/>
      <c r="AA737" s="351" t="s">
        <v>319</v>
      </c>
      <c r="AB737" s="351"/>
      <c r="AC737" s="351"/>
      <c r="AD737" s="351"/>
      <c r="AE737" s="975" t="s">
        <v>528</v>
      </c>
      <c r="AF737" s="975"/>
      <c r="AG737" s="975"/>
      <c r="AH737" s="975"/>
      <c r="AI737" s="975"/>
      <c r="AJ737" s="975"/>
      <c r="AK737" s="975"/>
      <c r="AL737" s="975"/>
      <c r="AM737" s="975"/>
      <c r="AN737" s="351" t="s">
        <v>318</v>
      </c>
      <c r="AO737" s="351"/>
      <c r="AP737" s="351"/>
      <c r="AQ737" s="351"/>
      <c r="AR737" s="981" t="s">
        <v>529</v>
      </c>
      <c r="AS737" s="982"/>
      <c r="AT737" s="982"/>
      <c r="AU737" s="982"/>
      <c r="AV737" s="982"/>
      <c r="AW737" s="982"/>
      <c r="AX737" s="983"/>
      <c r="AY737" s="74"/>
      <c r="AZ737" s="74"/>
    </row>
    <row r="738" spans="1:52" ht="24.75" customHeight="1" x14ac:dyDescent="0.15">
      <c r="A738" s="974" t="s">
        <v>317</v>
      </c>
      <c r="B738" s="195"/>
      <c r="C738" s="195"/>
      <c r="D738" s="196"/>
      <c r="E738" s="975" t="s">
        <v>530</v>
      </c>
      <c r="F738" s="975"/>
      <c r="G738" s="975"/>
      <c r="H738" s="975"/>
      <c r="I738" s="975"/>
      <c r="J738" s="975"/>
      <c r="K738" s="975"/>
      <c r="L738" s="975"/>
      <c r="M738" s="975"/>
      <c r="N738" s="351" t="s">
        <v>316</v>
      </c>
      <c r="O738" s="351"/>
      <c r="P738" s="351"/>
      <c r="Q738" s="351"/>
      <c r="R738" s="975" t="s">
        <v>531</v>
      </c>
      <c r="S738" s="975"/>
      <c r="T738" s="975"/>
      <c r="U738" s="975"/>
      <c r="V738" s="975"/>
      <c r="W738" s="975"/>
      <c r="X738" s="975"/>
      <c r="Y738" s="975"/>
      <c r="Z738" s="975"/>
      <c r="AA738" s="351" t="s">
        <v>315</v>
      </c>
      <c r="AB738" s="351"/>
      <c r="AC738" s="351"/>
      <c r="AD738" s="351"/>
      <c r="AE738" s="975" t="s">
        <v>532</v>
      </c>
      <c r="AF738" s="975"/>
      <c r="AG738" s="975"/>
      <c r="AH738" s="975"/>
      <c r="AI738" s="975"/>
      <c r="AJ738" s="975"/>
      <c r="AK738" s="975"/>
      <c r="AL738" s="975"/>
      <c r="AM738" s="975"/>
      <c r="AN738" s="351" t="s">
        <v>314</v>
      </c>
      <c r="AO738" s="351"/>
      <c r="AP738" s="351"/>
      <c r="AQ738" s="351"/>
      <c r="AR738" s="981" t="s">
        <v>533</v>
      </c>
      <c r="AS738" s="982"/>
      <c r="AT738" s="982"/>
      <c r="AU738" s="982"/>
      <c r="AV738" s="982"/>
      <c r="AW738" s="982"/>
      <c r="AX738" s="983"/>
    </row>
    <row r="739" spans="1:52" ht="24.75" customHeight="1" x14ac:dyDescent="0.15">
      <c r="A739" s="974" t="s">
        <v>313</v>
      </c>
      <c r="B739" s="195"/>
      <c r="C739" s="195"/>
      <c r="D739" s="196"/>
      <c r="E739" s="975" t="s">
        <v>534</v>
      </c>
      <c r="F739" s="975"/>
      <c r="G739" s="975"/>
      <c r="H739" s="975"/>
      <c r="I739" s="975"/>
      <c r="J739" s="975"/>
      <c r="K739" s="975"/>
      <c r="L739" s="975"/>
      <c r="M739" s="975"/>
      <c r="N739" s="976"/>
      <c r="O739" s="976"/>
      <c r="P739" s="976"/>
      <c r="Q739" s="976"/>
      <c r="R739" s="977"/>
      <c r="S739" s="977"/>
      <c r="T739" s="977"/>
      <c r="U739" s="977"/>
      <c r="V739" s="977"/>
      <c r="W739" s="977"/>
      <c r="X739" s="977"/>
      <c r="Y739" s="977"/>
      <c r="Z739" s="977"/>
      <c r="AA739" s="976"/>
      <c r="AB739" s="976"/>
      <c r="AC739" s="976"/>
      <c r="AD739" s="976"/>
      <c r="AE739" s="977"/>
      <c r="AF739" s="977"/>
      <c r="AG739" s="977"/>
      <c r="AH739" s="977"/>
      <c r="AI739" s="977"/>
      <c r="AJ739" s="977"/>
      <c r="AK739" s="977"/>
      <c r="AL739" s="977"/>
      <c r="AM739" s="977"/>
      <c r="AN739" s="976"/>
      <c r="AO739" s="976"/>
      <c r="AP739" s="976"/>
      <c r="AQ739" s="976"/>
      <c r="AR739" s="978"/>
      <c r="AS739" s="979"/>
      <c r="AT739" s="979"/>
      <c r="AU739" s="979"/>
      <c r="AV739" s="979"/>
      <c r="AW739" s="979"/>
      <c r="AX739" s="980"/>
    </row>
    <row r="740" spans="1:52" ht="24.75" customHeight="1" thickBot="1" x14ac:dyDescent="0.2">
      <c r="A740" s="956" t="s">
        <v>337</v>
      </c>
      <c r="B740" s="957"/>
      <c r="C740" s="957"/>
      <c r="D740" s="958"/>
      <c r="E740" s="959" t="s">
        <v>479</v>
      </c>
      <c r="F740" s="960"/>
      <c r="G740" s="960"/>
      <c r="H740" s="78" t="str">
        <f>IF(E740="", "", "(")</f>
        <v>(</v>
      </c>
      <c r="I740" s="960"/>
      <c r="J740" s="960"/>
      <c r="K740" s="78" t="str">
        <f>IF(OR(I740="　", I740=""), "", "-")</f>
        <v/>
      </c>
      <c r="L740" s="961">
        <v>453</v>
      </c>
      <c r="M740" s="961"/>
      <c r="N740" s="79" t="str">
        <f>IF(O740="", "", "-")</f>
        <v/>
      </c>
      <c r="O740" s="80"/>
      <c r="P740" s="79" t="str">
        <f>IF(E740="", "", ")")</f>
        <v>)</v>
      </c>
      <c r="Q740" s="959"/>
      <c r="R740" s="960"/>
      <c r="S740" s="960"/>
      <c r="T740" s="78" t="str">
        <f>IF(Q740="", "", "(")</f>
        <v/>
      </c>
      <c r="U740" s="960"/>
      <c r="V740" s="960"/>
      <c r="W740" s="78" t="str">
        <f>IF(OR(U740="　", U740=""), "", "-")</f>
        <v/>
      </c>
      <c r="X740" s="961"/>
      <c r="Y740" s="961"/>
      <c r="Z740" s="79" t="str">
        <f>IF(AA740="", "", "-")</f>
        <v/>
      </c>
      <c r="AA740" s="80"/>
      <c r="AB740" s="79" t="str">
        <f>IF(Q740="", "", ")")</f>
        <v/>
      </c>
      <c r="AC740" s="959"/>
      <c r="AD740" s="960"/>
      <c r="AE740" s="960"/>
      <c r="AF740" s="78" t="str">
        <f>IF(AC740="", "", "(")</f>
        <v/>
      </c>
      <c r="AG740" s="960"/>
      <c r="AH740" s="960"/>
      <c r="AI740" s="78" t="str">
        <f>IF(OR(AG740="　", AG740=""), "", "-")</f>
        <v/>
      </c>
      <c r="AJ740" s="961"/>
      <c r="AK740" s="961"/>
      <c r="AL740" s="79" t="str">
        <f>IF(AM740="", "", "-")</f>
        <v/>
      </c>
      <c r="AM740" s="80"/>
      <c r="AN740" s="79" t="str">
        <f>IF(AC740="", "", ")")</f>
        <v/>
      </c>
      <c r="AO740" s="984"/>
      <c r="AP740" s="985"/>
      <c r="AQ740" s="985"/>
      <c r="AR740" s="985"/>
      <c r="AS740" s="985"/>
      <c r="AT740" s="985"/>
      <c r="AU740" s="985"/>
      <c r="AV740" s="985"/>
      <c r="AW740" s="985"/>
      <c r="AX740" s="986"/>
    </row>
    <row r="741" spans="1:52" ht="28.35" customHeight="1" x14ac:dyDescent="0.15">
      <c r="A741" s="600" t="s">
        <v>306</v>
      </c>
      <c r="B741" s="601"/>
      <c r="C741" s="601"/>
      <c r="D741" s="601"/>
      <c r="E741" s="601"/>
      <c r="F741" s="602"/>
      <c r="G741" s="75" t="s">
        <v>338</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0"/>
      <c r="B742" s="601"/>
      <c r="C742" s="601"/>
      <c r="D742" s="601"/>
      <c r="E742" s="601"/>
      <c r="F742" s="60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0"/>
      <c r="B743" s="601"/>
      <c r="C743" s="601"/>
      <c r="D743" s="601"/>
      <c r="E743" s="601"/>
      <c r="F743" s="60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0"/>
      <c r="B744" s="601"/>
      <c r="C744" s="601"/>
      <c r="D744" s="601"/>
      <c r="E744" s="601"/>
      <c r="F744" s="60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0"/>
      <c r="B745" s="601"/>
      <c r="C745" s="601"/>
      <c r="D745" s="601"/>
      <c r="E745" s="601"/>
      <c r="F745" s="60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0"/>
      <c r="B746" s="601"/>
      <c r="C746" s="601"/>
      <c r="D746" s="601"/>
      <c r="E746" s="601"/>
      <c r="F746" s="60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0"/>
      <c r="B747" s="601"/>
      <c r="C747" s="601"/>
      <c r="D747" s="601"/>
      <c r="E747" s="601"/>
      <c r="F747" s="60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0"/>
      <c r="B748" s="601"/>
      <c r="C748" s="601"/>
      <c r="D748" s="601"/>
      <c r="E748" s="601"/>
      <c r="F748" s="60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0"/>
      <c r="B749" s="601"/>
      <c r="C749" s="601"/>
      <c r="D749" s="601"/>
      <c r="E749" s="601"/>
      <c r="F749" s="60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0"/>
      <c r="B750" s="601"/>
      <c r="C750" s="601"/>
      <c r="D750" s="601"/>
      <c r="E750" s="601"/>
      <c r="F750" s="60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0"/>
      <c r="B751" s="601"/>
      <c r="C751" s="601"/>
      <c r="D751" s="601"/>
      <c r="E751" s="601"/>
      <c r="F751" s="60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0"/>
      <c r="B752" s="601"/>
      <c r="C752" s="601"/>
      <c r="D752" s="601"/>
      <c r="E752" s="601"/>
      <c r="F752" s="60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0"/>
      <c r="B753" s="601"/>
      <c r="C753" s="601"/>
      <c r="D753" s="601"/>
      <c r="E753" s="601"/>
      <c r="F753" s="60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0"/>
      <c r="B754" s="601"/>
      <c r="C754" s="601"/>
      <c r="D754" s="601"/>
      <c r="E754" s="601"/>
      <c r="F754" s="60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0"/>
      <c r="B755" s="601"/>
      <c r="C755" s="601"/>
      <c r="D755" s="601"/>
      <c r="E755" s="601"/>
      <c r="F755" s="60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0"/>
      <c r="B756" s="601"/>
      <c r="C756" s="601"/>
      <c r="D756" s="601"/>
      <c r="E756" s="601"/>
      <c r="F756" s="60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0"/>
      <c r="B757" s="601"/>
      <c r="C757" s="601"/>
      <c r="D757" s="601"/>
      <c r="E757" s="601"/>
      <c r="F757" s="60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00"/>
      <c r="B758" s="601"/>
      <c r="C758" s="601"/>
      <c r="D758" s="601"/>
      <c r="E758" s="601"/>
      <c r="F758" s="60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00"/>
      <c r="B759" s="601"/>
      <c r="C759" s="601"/>
      <c r="D759" s="601"/>
      <c r="E759" s="601"/>
      <c r="F759" s="60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00"/>
      <c r="B760" s="601"/>
      <c r="C760" s="601"/>
      <c r="D760" s="601"/>
      <c r="E760" s="601"/>
      <c r="F760" s="6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35.25" customHeight="1" x14ac:dyDescent="0.15">
      <c r="A761" s="600"/>
      <c r="B761" s="601"/>
      <c r="C761" s="601"/>
      <c r="D761" s="601"/>
      <c r="E761" s="601"/>
      <c r="F761" s="6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35.25" customHeight="1" x14ac:dyDescent="0.15">
      <c r="A762" s="600"/>
      <c r="B762" s="601"/>
      <c r="C762" s="601"/>
      <c r="D762" s="601"/>
      <c r="E762" s="601"/>
      <c r="F762" s="6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thickBot="1" x14ac:dyDescent="0.2">
      <c r="A763" s="600"/>
      <c r="B763" s="601"/>
      <c r="C763" s="601"/>
      <c r="D763" s="601"/>
      <c r="E763" s="601"/>
      <c r="F763" s="6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0"/>
      <c r="B764" s="601"/>
      <c r="C764" s="601"/>
      <c r="D764" s="601"/>
      <c r="E764" s="601"/>
      <c r="F764" s="6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0"/>
      <c r="B765" s="601"/>
      <c r="C765" s="601"/>
      <c r="D765" s="601"/>
      <c r="E765" s="601"/>
      <c r="F765" s="6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thickBot="1" x14ac:dyDescent="0.2">
      <c r="A766" s="600"/>
      <c r="B766" s="601"/>
      <c r="C766" s="601"/>
      <c r="D766" s="601"/>
      <c r="E766" s="601"/>
      <c r="F766" s="6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0"/>
      <c r="B767" s="601"/>
      <c r="C767" s="601"/>
      <c r="D767" s="601"/>
      <c r="E767" s="601"/>
      <c r="F767" s="6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0"/>
      <c r="B768" s="601"/>
      <c r="C768" s="601"/>
      <c r="D768" s="601"/>
      <c r="E768" s="601"/>
      <c r="F768" s="6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0"/>
      <c r="B769" s="601"/>
      <c r="C769" s="601"/>
      <c r="D769" s="601"/>
      <c r="E769" s="601"/>
      <c r="F769" s="6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0"/>
      <c r="B770" s="601"/>
      <c r="C770" s="601"/>
      <c r="D770" s="601"/>
      <c r="E770" s="601"/>
      <c r="F770" s="6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0"/>
      <c r="B771" s="601"/>
      <c r="C771" s="601"/>
      <c r="D771" s="601"/>
      <c r="E771" s="601"/>
      <c r="F771" s="6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0"/>
      <c r="B772" s="601"/>
      <c r="C772" s="601"/>
      <c r="D772" s="601"/>
      <c r="E772" s="601"/>
      <c r="F772" s="6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0"/>
      <c r="B773" s="601"/>
      <c r="C773" s="601"/>
      <c r="D773" s="601"/>
      <c r="E773" s="601"/>
      <c r="F773" s="6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0"/>
      <c r="B774" s="601"/>
      <c r="C774" s="601"/>
      <c r="D774" s="601"/>
      <c r="E774" s="601"/>
      <c r="F774" s="6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0"/>
      <c r="B775" s="601"/>
      <c r="C775" s="601"/>
      <c r="D775" s="601"/>
      <c r="E775" s="601"/>
      <c r="F775" s="6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0"/>
      <c r="B776" s="601"/>
      <c r="C776" s="601"/>
      <c r="D776" s="601"/>
      <c r="E776" s="601"/>
      <c r="F776" s="6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0"/>
      <c r="B777" s="601"/>
      <c r="C777" s="601"/>
      <c r="D777" s="601"/>
      <c r="E777" s="601"/>
      <c r="F777" s="6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0"/>
      <c r="B778" s="601"/>
      <c r="C778" s="601"/>
      <c r="D778" s="601"/>
      <c r="E778" s="601"/>
      <c r="F778" s="60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603"/>
      <c r="B779" s="604"/>
      <c r="C779" s="604"/>
      <c r="D779" s="604"/>
      <c r="E779" s="604"/>
      <c r="F779" s="60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7" t="s">
        <v>308</v>
      </c>
      <c r="B780" s="618"/>
      <c r="C780" s="618"/>
      <c r="D780" s="618"/>
      <c r="E780" s="618"/>
      <c r="F780" s="619"/>
      <c r="G780" s="581" t="s">
        <v>519</v>
      </c>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581" t="s">
        <v>545</v>
      </c>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779"/>
    </row>
    <row r="781" spans="1:50" ht="24.75" customHeight="1" x14ac:dyDescent="0.15">
      <c r="A781" s="620"/>
      <c r="B781" s="621"/>
      <c r="C781" s="621"/>
      <c r="D781" s="621"/>
      <c r="E781" s="621"/>
      <c r="F781" s="622"/>
      <c r="G781" s="801" t="s">
        <v>17</v>
      </c>
      <c r="H781" s="657"/>
      <c r="I781" s="657"/>
      <c r="J781" s="657"/>
      <c r="K781" s="657"/>
      <c r="L781" s="656" t="s">
        <v>18</v>
      </c>
      <c r="M781" s="657"/>
      <c r="N781" s="657"/>
      <c r="O781" s="657"/>
      <c r="P781" s="657"/>
      <c r="Q781" s="657"/>
      <c r="R781" s="657"/>
      <c r="S781" s="657"/>
      <c r="T781" s="657"/>
      <c r="U781" s="657"/>
      <c r="V781" s="657"/>
      <c r="W781" s="657"/>
      <c r="X781" s="658"/>
      <c r="Y781" s="642" t="s">
        <v>19</v>
      </c>
      <c r="Z781" s="643"/>
      <c r="AA781" s="643"/>
      <c r="AB781" s="784"/>
      <c r="AC781" s="801" t="s">
        <v>17</v>
      </c>
      <c r="AD781" s="657"/>
      <c r="AE781" s="657"/>
      <c r="AF781" s="657"/>
      <c r="AG781" s="657"/>
      <c r="AH781" s="656" t="s">
        <v>18</v>
      </c>
      <c r="AI781" s="657"/>
      <c r="AJ781" s="657"/>
      <c r="AK781" s="657"/>
      <c r="AL781" s="657"/>
      <c r="AM781" s="657"/>
      <c r="AN781" s="657"/>
      <c r="AO781" s="657"/>
      <c r="AP781" s="657"/>
      <c r="AQ781" s="657"/>
      <c r="AR781" s="657"/>
      <c r="AS781" s="657"/>
      <c r="AT781" s="658"/>
      <c r="AU781" s="642" t="s">
        <v>19</v>
      </c>
      <c r="AV781" s="643"/>
      <c r="AW781" s="643"/>
      <c r="AX781" s="644"/>
    </row>
    <row r="782" spans="1:50" ht="36" customHeight="1" x14ac:dyDescent="0.15">
      <c r="A782" s="620"/>
      <c r="B782" s="621"/>
      <c r="C782" s="621"/>
      <c r="D782" s="621"/>
      <c r="E782" s="621"/>
      <c r="F782" s="622"/>
      <c r="G782" s="659" t="s">
        <v>535</v>
      </c>
      <c r="H782" s="660"/>
      <c r="I782" s="660"/>
      <c r="J782" s="660"/>
      <c r="K782" s="661"/>
      <c r="L782" s="653" t="s">
        <v>538</v>
      </c>
      <c r="M782" s="654"/>
      <c r="N782" s="654"/>
      <c r="O782" s="654"/>
      <c r="P782" s="654"/>
      <c r="Q782" s="654"/>
      <c r="R782" s="654"/>
      <c r="S782" s="654"/>
      <c r="T782" s="654"/>
      <c r="U782" s="654"/>
      <c r="V782" s="654"/>
      <c r="W782" s="654"/>
      <c r="X782" s="655"/>
      <c r="Y782" s="374">
        <v>4553</v>
      </c>
      <c r="Z782" s="375"/>
      <c r="AA782" s="375"/>
      <c r="AB782" s="791"/>
      <c r="AC782" s="659" t="s">
        <v>541</v>
      </c>
      <c r="AD782" s="660"/>
      <c r="AE782" s="660"/>
      <c r="AF782" s="660"/>
      <c r="AG782" s="661"/>
      <c r="AH782" s="653" t="s">
        <v>542</v>
      </c>
      <c r="AI782" s="654"/>
      <c r="AJ782" s="654"/>
      <c r="AK782" s="654"/>
      <c r="AL782" s="654"/>
      <c r="AM782" s="654"/>
      <c r="AN782" s="654"/>
      <c r="AO782" s="654"/>
      <c r="AP782" s="654"/>
      <c r="AQ782" s="654"/>
      <c r="AR782" s="654"/>
      <c r="AS782" s="654"/>
      <c r="AT782" s="655"/>
      <c r="AU782" s="374">
        <v>55</v>
      </c>
      <c r="AV782" s="375"/>
      <c r="AW782" s="375"/>
      <c r="AX782" s="376"/>
    </row>
    <row r="783" spans="1:50" ht="36" customHeight="1" x14ac:dyDescent="0.15">
      <c r="A783" s="620"/>
      <c r="B783" s="621"/>
      <c r="C783" s="621"/>
      <c r="D783" s="621"/>
      <c r="E783" s="621"/>
      <c r="F783" s="622"/>
      <c r="G783" s="592" t="s">
        <v>536</v>
      </c>
      <c r="H783" s="593"/>
      <c r="I783" s="593"/>
      <c r="J783" s="593"/>
      <c r="K783" s="594"/>
      <c r="L783" s="584" t="s">
        <v>539</v>
      </c>
      <c r="M783" s="585"/>
      <c r="N783" s="585"/>
      <c r="O783" s="585"/>
      <c r="P783" s="585"/>
      <c r="Q783" s="585"/>
      <c r="R783" s="585"/>
      <c r="S783" s="585"/>
      <c r="T783" s="585"/>
      <c r="U783" s="585"/>
      <c r="V783" s="585"/>
      <c r="W783" s="585"/>
      <c r="X783" s="586"/>
      <c r="Y783" s="587">
        <v>1321</v>
      </c>
      <c r="Z783" s="588"/>
      <c r="AA783" s="588"/>
      <c r="AB783" s="598"/>
      <c r="AC783" s="592" t="s">
        <v>541</v>
      </c>
      <c r="AD783" s="593"/>
      <c r="AE783" s="593"/>
      <c r="AF783" s="593"/>
      <c r="AG783" s="594"/>
      <c r="AH783" s="584" t="s">
        <v>543</v>
      </c>
      <c r="AI783" s="585"/>
      <c r="AJ783" s="585"/>
      <c r="AK783" s="585"/>
      <c r="AL783" s="585"/>
      <c r="AM783" s="585"/>
      <c r="AN783" s="585"/>
      <c r="AO783" s="585"/>
      <c r="AP783" s="585"/>
      <c r="AQ783" s="585"/>
      <c r="AR783" s="585"/>
      <c r="AS783" s="585"/>
      <c r="AT783" s="586"/>
      <c r="AU783" s="587">
        <v>16</v>
      </c>
      <c r="AV783" s="588"/>
      <c r="AW783" s="588"/>
      <c r="AX783" s="589"/>
    </row>
    <row r="784" spans="1:50" ht="36" customHeight="1" x14ac:dyDescent="0.15">
      <c r="A784" s="620"/>
      <c r="B784" s="621"/>
      <c r="C784" s="621"/>
      <c r="D784" s="621"/>
      <c r="E784" s="621"/>
      <c r="F784" s="622"/>
      <c r="G784" s="592" t="s">
        <v>537</v>
      </c>
      <c r="H784" s="593"/>
      <c r="I784" s="593"/>
      <c r="J784" s="593"/>
      <c r="K784" s="594"/>
      <c r="L784" s="584" t="s">
        <v>540</v>
      </c>
      <c r="M784" s="585"/>
      <c r="N784" s="585"/>
      <c r="O784" s="585"/>
      <c r="P784" s="585"/>
      <c r="Q784" s="585"/>
      <c r="R784" s="585"/>
      <c r="S784" s="585"/>
      <c r="T784" s="585"/>
      <c r="U784" s="585"/>
      <c r="V784" s="585"/>
      <c r="W784" s="585"/>
      <c r="X784" s="586"/>
      <c r="Y784" s="587">
        <v>2756</v>
      </c>
      <c r="Z784" s="588"/>
      <c r="AA784" s="588"/>
      <c r="AB784" s="598"/>
      <c r="AC784" s="592" t="s">
        <v>541</v>
      </c>
      <c r="AD784" s="593"/>
      <c r="AE784" s="593"/>
      <c r="AF784" s="593"/>
      <c r="AG784" s="594"/>
      <c r="AH784" s="584" t="s">
        <v>544</v>
      </c>
      <c r="AI784" s="585"/>
      <c r="AJ784" s="585"/>
      <c r="AK784" s="585"/>
      <c r="AL784" s="585"/>
      <c r="AM784" s="585"/>
      <c r="AN784" s="585"/>
      <c r="AO784" s="585"/>
      <c r="AP784" s="585"/>
      <c r="AQ784" s="585"/>
      <c r="AR784" s="585"/>
      <c r="AS784" s="585"/>
      <c r="AT784" s="586"/>
      <c r="AU784" s="587">
        <v>6</v>
      </c>
      <c r="AV784" s="588"/>
      <c r="AW784" s="588"/>
      <c r="AX784" s="589"/>
    </row>
    <row r="785" spans="1:50" ht="24.75" hidden="1" customHeight="1" x14ac:dyDescent="0.15">
      <c r="A785" s="620"/>
      <c r="B785" s="621"/>
      <c r="C785" s="621"/>
      <c r="D785" s="621"/>
      <c r="E785" s="621"/>
      <c r="F785" s="622"/>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hidden="1" customHeight="1" x14ac:dyDescent="0.15">
      <c r="A786" s="620"/>
      <c r="B786" s="621"/>
      <c r="C786" s="621"/>
      <c r="D786" s="621"/>
      <c r="E786" s="621"/>
      <c r="F786" s="622"/>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hidden="1" customHeight="1" x14ac:dyDescent="0.15">
      <c r="A787" s="620"/>
      <c r="B787" s="621"/>
      <c r="C787" s="621"/>
      <c r="D787" s="621"/>
      <c r="E787" s="621"/>
      <c r="F787" s="622"/>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hidden="1" customHeight="1" x14ac:dyDescent="0.15">
      <c r="A788" s="620"/>
      <c r="B788" s="621"/>
      <c r="C788" s="621"/>
      <c r="D788" s="621"/>
      <c r="E788" s="621"/>
      <c r="F788" s="622"/>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hidden="1" customHeight="1" x14ac:dyDescent="0.15">
      <c r="A789" s="620"/>
      <c r="B789" s="621"/>
      <c r="C789" s="621"/>
      <c r="D789" s="621"/>
      <c r="E789" s="621"/>
      <c r="F789" s="622"/>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hidden="1" customHeight="1" x14ac:dyDescent="0.15">
      <c r="A790" s="620"/>
      <c r="B790" s="621"/>
      <c r="C790" s="621"/>
      <c r="D790" s="621"/>
      <c r="E790" s="621"/>
      <c r="F790" s="622"/>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hidden="1" customHeight="1" x14ac:dyDescent="0.15">
      <c r="A791" s="620"/>
      <c r="B791" s="621"/>
      <c r="C791" s="621"/>
      <c r="D791" s="621"/>
      <c r="E791" s="621"/>
      <c r="F791" s="622"/>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0" ht="27" customHeight="1" thickBot="1" x14ac:dyDescent="0.2">
      <c r="A792" s="620"/>
      <c r="B792" s="621"/>
      <c r="C792" s="621"/>
      <c r="D792" s="621"/>
      <c r="E792" s="621"/>
      <c r="F792" s="622"/>
      <c r="G792" s="812" t="s">
        <v>20</v>
      </c>
      <c r="H792" s="813"/>
      <c r="I792" s="813"/>
      <c r="J792" s="813"/>
      <c r="K792" s="813"/>
      <c r="L792" s="814"/>
      <c r="M792" s="815"/>
      <c r="N792" s="815"/>
      <c r="O792" s="815"/>
      <c r="P792" s="815"/>
      <c r="Q792" s="815"/>
      <c r="R792" s="815"/>
      <c r="S792" s="815"/>
      <c r="T792" s="815"/>
      <c r="U792" s="815"/>
      <c r="V792" s="815"/>
      <c r="W792" s="815"/>
      <c r="X792" s="816"/>
      <c r="Y792" s="817">
        <f>SUM(Y782:AB791)</f>
        <v>8630</v>
      </c>
      <c r="Z792" s="818"/>
      <c r="AA792" s="818"/>
      <c r="AB792" s="819"/>
      <c r="AC792" s="812" t="s">
        <v>20</v>
      </c>
      <c r="AD792" s="813"/>
      <c r="AE792" s="813"/>
      <c r="AF792" s="813"/>
      <c r="AG792" s="813"/>
      <c r="AH792" s="814"/>
      <c r="AI792" s="815"/>
      <c r="AJ792" s="815"/>
      <c r="AK792" s="815"/>
      <c r="AL792" s="815"/>
      <c r="AM792" s="815"/>
      <c r="AN792" s="815"/>
      <c r="AO792" s="815"/>
      <c r="AP792" s="815"/>
      <c r="AQ792" s="815"/>
      <c r="AR792" s="815"/>
      <c r="AS792" s="815"/>
      <c r="AT792" s="816"/>
      <c r="AU792" s="817">
        <f>SUM(AU782:AX791)</f>
        <v>77</v>
      </c>
      <c r="AV792" s="818"/>
      <c r="AW792" s="818"/>
      <c r="AX792" s="820"/>
    </row>
    <row r="793" spans="1:50" ht="24.75" customHeight="1" x14ac:dyDescent="0.15">
      <c r="A793" s="620"/>
      <c r="B793" s="621"/>
      <c r="C793" s="621"/>
      <c r="D793" s="621"/>
      <c r="E793" s="621"/>
      <c r="F793" s="622"/>
      <c r="G793" s="581" t="s">
        <v>546</v>
      </c>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581" t="s">
        <v>244</v>
      </c>
      <c r="AD793" s="582"/>
      <c r="AE793" s="582"/>
      <c r="AF793" s="582"/>
      <c r="AG793" s="582"/>
      <c r="AH793" s="582"/>
      <c r="AI793" s="582"/>
      <c r="AJ793" s="582"/>
      <c r="AK793" s="582"/>
      <c r="AL793" s="582"/>
      <c r="AM793" s="582"/>
      <c r="AN793" s="582"/>
      <c r="AO793" s="582"/>
      <c r="AP793" s="582"/>
      <c r="AQ793" s="582"/>
      <c r="AR793" s="582"/>
      <c r="AS793" s="582"/>
      <c r="AT793" s="582"/>
      <c r="AU793" s="582"/>
      <c r="AV793" s="582"/>
      <c r="AW793" s="582"/>
      <c r="AX793" s="779"/>
    </row>
    <row r="794" spans="1:50" ht="24.75" customHeight="1" x14ac:dyDescent="0.15">
      <c r="A794" s="620"/>
      <c r="B794" s="621"/>
      <c r="C794" s="621"/>
      <c r="D794" s="621"/>
      <c r="E794" s="621"/>
      <c r="F794" s="622"/>
      <c r="G794" s="801" t="s">
        <v>17</v>
      </c>
      <c r="H794" s="657"/>
      <c r="I794" s="657"/>
      <c r="J794" s="657"/>
      <c r="K794" s="657"/>
      <c r="L794" s="656" t="s">
        <v>18</v>
      </c>
      <c r="M794" s="657"/>
      <c r="N794" s="657"/>
      <c r="O794" s="657"/>
      <c r="P794" s="657"/>
      <c r="Q794" s="657"/>
      <c r="R794" s="657"/>
      <c r="S794" s="657"/>
      <c r="T794" s="657"/>
      <c r="U794" s="657"/>
      <c r="V794" s="657"/>
      <c r="W794" s="657"/>
      <c r="X794" s="658"/>
      <c r="Y794" s="642" t="s">
        <v>19</v>
      </c>
      <c r="Z794" s="643"/>
      <c r="AA794" s="643"/>
      <c r="AB794" s="784"/>
      <c r="AC794" s="801" t="s">
        <v>17</v>
      </c>
      <c r="AD794" s="657"/>
      <c r="AE794" s="657"/>
      <c r="AF794" s="657"/>
      <c r="AG794" s="657"/>
      <c r="AH794" s="656" t="s">
        <v>18</v>
      </c>
      <c r="AI794" s="657"/>
      <c r="AJ794" s="657"/>
      <c r="AK794" s="657"/>
      <c r="AL794" s="657"/>
      <c r="AM794" s="657"/>
      <c r="AN794" s="657"/>
      <c r="AO794" s="657"/>
      <c r="AP794" s="657"/>
      <c r="AQ794" s="657"/>
      <c r="AR794" s="657"/>
      <c r="AS794" s="657"/>
      <c r="AT794" s="658"/>
      <c r="AU794" s="642" t="s">
        <v>19</v>
      </c>
      <c r="AV794" s="643"/>
      <c r="AW794" s="643"/>
      <c r="AX794" s="644"/>
    </row>
    <row r="795" spans="1:50" ht="32.25" customHeight="1" x14ac:dyDescent="0.15">
      <c r="A795" s="620"/>
      <c r="B795" s="621"/>
      <c r="C795" s="621"/>
      <c r="D795" s="621"/>
      <c r="E795" s="621"/>
      <c r="F795" s="622"/>
      <c r="G795" s="592" t="s">
        <v>541</v>
      </c>
      <c r="H795" s="593"/>
      <c r="I795" s="593"/>
      <c r="J795" s="593"/>
      <c r="K795" s="594"/>
      <c r="L795" s="653" t="s">
        <v>547</v>
      </c>
      <c r="M795" s="654"/>
      <c r="N795" s="654"/>
      <c r="O795" s="654"/>
      <c r="P795" s="654"/>
      <c r="Q795" s="654"/>
      <c r="R795" s="654"/>
      <c r="S795" s="654"/>
      <c r="T795" s="654"/>
      <c r="U795" s="654"/>
      <c r="V795" s="654"/>
      <c r="W795" s="654"/>
      <c r="X795" s="655"/>
      <c r="Y795" s="374">
        <v>39</v>
      </c>
      <c r="Z795" s="375"/>
      <c r="AA795" s="375"/>
      <c r="AB795" s="791"/>
      <c r="AC795" s="659"/>
      <c r="AD795" s="660"/>
      <c r="AE795" s="660"/>
      <c r="AF795" s="660"/>
      <c r="AG795" s="661"/>
      <c r="AH795" s="653"/>
      <c r="AI795" s="654"/>
      <c r="AJ795" s="654"/>
      <c r="AK795" s="654"/>
      <c r="AL795" s="654"/>
      <c r="AM795" s="654"/>
      <c r="AN795" s="654"/>
      <c r="AO795" s="654"/>
      <c r="AP795" s="654"/>
      <c r="AQ795" s="654"/>
      <c r="AR795" s="654"/>
      <c r="AS795" s="654"/>
      <c r="AT795" s="655"/>
      <c r="AU795" s="374"/>
      <c r="AV795" s="375"/>
      <c r="AW795" s="375"/>
      <c r="AX795" s="376"/>
    </row>
    <row r="796" spans="1:50" ht="32.25" customHeight="1" x14ac:dyDescent="0.15">
      <c r="A796" s="620"/>
      <c r="B796" s="621"/>
      <c r="C796" s="621"/>
      <c r="D796" s="621"/>
      <c r="E796" s="621"/>
      <c r="F796" s="622"/>
      <c r="G796" s="592" t="s">
        <v>541</v>
      </c>
      <c r="H796" s="593"/>
      <c r="I796" s="593"/>
      <c r="J796" s="593"/>
      <c r="K796" s="594"/>
      <c r="L796" s="584" t="s">
        <v>548</v>
      </c>
      <c r="M796" s="585"/>
      <c r="N796" s="585"/>
      <c r="O796" s="585"/>
      <c r="P796" s="585"/>
      <c r="Q796" s="585"/>
      <c r="R796" s="585"/>
      <c r="S796" s="585"/>
      <c r="T796" s="585"/>
      <c r="U796" s="585"/>
      <c r="V796" s="585"/>
      <c r="W796" s="585"/>
      <c r="X796" s="586"/>
      <c r="Y796" s="587">
        <v>11</v>
      </c>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32.25" customHeight="1" x14ac:dyDescent="0.15">
      <c r="A797" s="620"/>
      <c r="B797" s="621"/>
      <c r="C797" s="621"/>
      <c r="D797" s="621"/>
      <c r="E797" s="621"/>
      <c r="F797" s="622"/>
      <c r="G797" s="592" t="s">
        <v>541</v>
      </c>
      <c r="H797" s="593"/>
      <c r="I797" s="593"/>
      <c r="J797" s="593"/>
      <c r="K797" s="594"/>
      <c r="L797" s="584" t="s">
        <v>549</v>
      </c>
      <c r="M797" s="585"/>
      <c r="N797" s="585"/>
      <c r="O797" s="585"/>
      <c r="P797" s="585"/>
      <c r="Q797" s="585"/>
      <c r="R797" s="585"/>
      <c r="S797" s="585"/>
      <c r="T797" s="585"/>
      <c r="U797" s="585"/>
      <c r="V797" s="585"/>
      <c r="W797" s="585"/>
      <c r="X797" s="586"/>
      <c r="Y797" s="587">
        <v>9</v>
      </c>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32.25" customHeight="1" x14ac:dyDescent="0.15">
      <c r="A798" s="620"/>
      <c r="B798" s="621"/>
      <c r="C798" s="621"/>
      <c r="D798" s="621"/>
      <c r="E798" s="621"/>
      <c r="F798" s="622"/>
      <c r="G798" s="592" t="s">
        <v>541</v>
      </c>
      <c r="H798" s="593"/>
      <c r="I798" s="593"/>
      <c r="J798" s="593"/>
      <c r="K798" s="594"/>
      <c r="L798" s="584" t="s">
        <v>550</v>
      </c>
      <c r="M798" s="585"/>
      <c r="N798" s="585"/>
      <c r="O798" s="585"/>
      <c r="P798" s="585"/>
      <c r="Q798" s="585"/>
      <c r="R798" s="585"/>
      <c r="S798" s="585"/>
      <c r="T798" s="585"/>
      <c r="U798" s="585"/>
      <c r="V798" s="585"/>
      <c r="W798" s="585"/>
      <c r="X798" s="586"/>
      <c r="Y798" s="587">
        <v>4</v>
      </c>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32.25" customHeight="1" x14ac:dyDescent="0.15">
      <c r="A799" s="620"/>
      <c r="B799" s="621"/>
      <c r="C799" s="621"/>
      <c r="D799" s="621"/>
      <c r="E799" s="621"/>
      <c r="F799" s="622"/>
      <c r="G799" s="592" t="s">
        <v>541</v>
      </c>
      <c r="H799" s="593"/>
      <c r="I799" s="593"/>
      <c r="J799" s="593"/>
      <c r="K799" s="594"/>
      <c r="L799" s="584" t="s">
        <v>551</v>
      </c>
      <c r="M799" s="585"/>
      <c r="N799" s="585"/>
      <c r="O799" s="585"/>
      <c r="P799" s="585"/>
      <c r="Q799" s="585"/>
      <c r="R799" s="585"/>
      <c r="S799" s="585"/>
      <c r="T799" s="585"/>
      <c r="U799" s="585"/>
      <c r="V799" s="585"/>
      <c r="W799" s="585"/>
      <c r="X799" s="586"/>
      <c r="Y799" s="587">
        <v>3</v>
      </c>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32.25" customHeight="1" x14ac:dyDescent="0.15">
      <c r="A800" s="620"/>
      <c r="B800" s="621"/>
      <c r="C800" s="621"/>
      <c r="D800" s="621"/>
      <c r="E800" s="621"/>
      <c r="F800" s="622"/>
      <c r="G800" s="592" t="s">
        <v>541</v>
      </c>
      <c r="H800" s="593"/>
      <c r="I800" s="593"/>
      <c r="J800" s="593"/>
      <c r="K800" s="594"/>
      <c r="L800" s="584" t="s">
        <v>552</v>
      </c>
      <c r="M800" s="585"/>
      <c r="N800" s="585"/>
      <c r="O800" s="585"/>
      <c r="P800" s="585"/>
      <c r="Q800" s="585"/>
      <c r="R800" s="585"/>
      <c r="S800" s="585"/>
      <c r="T800" s="585"/>
      <c r="U800" s="585"/>
      <c r="V800" s="585"/>
      <c r="W800" s="585"/>
      <c r="X800" s="586"/>
      <c r="Y800" s="587">
        <v>1</v>
      </c>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34.5" hidden="1" customHeight="1" x14ac:dyDescent="0.15">
      <c r="A801" s="620"/>
      <c r="B801" s="621"/>
      <c r="C801" s="621"/>
      <c r="D801" s="621"/>
      <c r="E801" s="621"/>
      <c r="F801" s="622"/>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34.5" hidden="1" customHeight="1" x14ac:dyDescent="0.15">
      <c r="A802" s="620"/>
      <c r="B802" s="621"/>
      <c r="C802" s="621"/>
      <c r="D802" s="621"/>
      <c r="E802" s="621"/>
      <c r="F802" s="622"/>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34.5" hidden="1" customHeight="1" x14ac:dyDescent="0.15">
      <c r="A803" s="620"/>
      <c r="B803" s="621"/>
      <c r="C803" s="621"/>
      <c r="D803" s="621"/>
      <c r="E803" s="621"/>
      <c r="F803" s="622"/>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34.5" hidden="1" customHeight="1" x14ac:dyDescent="0.15">
      <c r="A804" s="620"/>
      <c r="B804" s="621"/>
      <c r="C804" s="621"/>
      <c r="D804" s="621"/>
      <c r="E804" s="621"/>
      <c r="F804" s="622"/>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row>
    <row r="805" spans="1:50" ht="27" customHeight="1" x14ac:dyDescent="0.15">
      <c r="A805" s="620"/>
      <c r="B805" s="621"/>
      <c r="C805" s="621"/>
      <c r="D805" s="621"/>
      <c r="E805" s="621"/>
      <c r="F805" s="622"/>
      <c r="G805" s="812" t="s">
        <v>20</v>
      </c>
      <c r="H805" s="813"/>
      <c r="I805" s="813"/>
      <c r="J805" s="813"/>
      <c r="K805" s="813"/>
      <c r="L805" s="814"/>
      <c r="M805" s="815"/>
      <c r="N805" s="815"/>
      <c r="O805" s="815"/>
      <c r="P805" s="815"/>
      <c r="Q805" s="815"/>
      <c r="R805" s="815"/>
      <c r="S805" s="815"/>
      <c r="T805" s="815"/>
      <c r="U805" s="815"/>
      <c r="V805" s="815"/>
      <c r="W805" s="815"/>
      <c r="X805" s="816"/>
      <c r="Y805" s="817">
        <f>SUM(Y795:AB804)</f>
        <v>67</v>
      </c>
      <c r="Z805" s="818"/>
      <c r="AA805" s="818"/>
      <c r="AB805" s="819"/>
      <c r="AC805" s="812" t="s">
        <v>20</v>
      </c>
      <c r="AD805" s="813"/>
      <c r="AE805" s="813"/>
      <c r="AF805" s="813"/>
      <c r="AG805" s="813"/>
      <c r="AH805" s="814"/>
      <c r="AI805" s="815"/>
      <c r="AJ805" s="815"/>
      <c r="AK805" s="815"/>
      <c r="AL805" s="815"/>
      <c r="AM805" s="815"/>
      <c r="AN805" s="815"/>
      <c r="AO805" s="815"/>
      <c r="AP805" s="815"/>
      <c r="AQ805" s="815"/>
      <c r="AR805" s="815"/>
      <c r="AS805" s="815"/>
      <c r="AT805" s="816"/>
      <c r="AU805" s="817">
        <f>SUM(AU795:AX804)</f>
        <v>0</v>
      </c>
      <c r="AV805" s="818"/>
      <c r="AW805" s="818"/>
      <c r="AX805" s="820"/>
    </row>
    <row r="806" spans="1:50" ht="24.75" hidden="1" customHeight="1" x14ac:dyDescent="0.15">
      <c r="A806" s="620"/>
      <c r="B806" s="621"/>
      <c r="C806" s="621"/>
      <c r="D806" s="621"/>
      <c r="E806" s="621"/>
      <c r="F806" s="622"/>
      <c r="G806" s="581" t="s">
        <v>245</v>
      </c>
      <c r="H806" s="582"/>
      <c r="I806" s="582"/>
      <c r="J806" s="582"/>
      <c r="K806" s="582"/>
      <c r="L806" s="582"/>
      <c r="M806" s="582"/>
      <c r="N806" s="582"/>
      <c r="O806" s="582"/>
      <c r="P806" s="582"/>
      <c r="Q806" s="582"/>
      <c r="R806" s="582"/>
      <c r="S806" s="582"/>
      <c r="T806" s="582"/>
      <c r="U806" s="582"/>
      <c r="V806" s="582"/>
      <c r="W806" s="582"/>
      <c r="X806" s="582"/>
      <c r="Y806" s="582"/>
      <c r="Z806" s="582"/>
      <c r="AA806" s="582"/>
      <c r="AB806" s="583"/>
      <c r="AC806" s="581" t="s">
        <v>246</v>
      </c>
      <c r="AD806" s="582"/>
      <c r="AE806" s="582"/>
      <c r="AF806" s="582"/>
      <c r="AG806" s="582"/>
      <c r="AH806" s="582"/>
      <c r="AI806" s="582"/>
      <c r="AJ806" s="582"/>
      <c r="AK806" s="582"/>
      <c r="AL806" s="582"/>
      <c r="AM806" s="582"/>
      <c r="AN806" s="582"/>
      <c r="AO806" s="582"/>
      <c r="AP806" s="582"/>
      <c r="AQ806" s="582"/>
      <c r="AR806" s="582"/>
      <c r="AS806" s="582"/>
      <c r="AT806" s="582"/>
      <c r="AU806" s="582"/>
      <c r="AV806" s="582"/>
      <c r="AW806" s="582"/>
      <c r="AX806" s="779"/>
    </row>
    <row r="807" spans="1:50" ht="24.75" hidden="1" customHeight="1" x14ac:dyDescent="0.15">
      <c r="A807" s="620"/>
      <c r="B807" s="621"/>
      <c r="C807" s="621"/>
      <c r="D807" s="621"/>
      <c r="E807" s="621"/>
      <c r="F807" s="622"/>
      <c r="G807" s="801" t="s">
        <v>17</v>
      </c>
      <c r="H807" s="657"/>
      <c r="I807" s="657"/>
      <c r="J807" s="657"/>
      <c r="K807" s="657"/>
      <c r="L807" s="656" t="s">
        <v>18</v>
      </c>
      <c r="M807" s="657"/>
      <c r="N807" s="657"/>
      <c r="O807" s="657"/>
      <c r="P807" s="657"/>
      <c r="Q807" s="657"/>
      <c r="R807" s="657"/>
      <c r="S807" s="657"/>
      <c r="T807" s="657"/>
      <c r="U807" s="657"/>
      <c r="V807" s="657"/>
      <c r="W807" s="657"/>
      <c r="X807" s="658"/>
      <c r="Y807" s="642" t="s">
        <v>19</v>
      </c>
      <c r="Z807" s="643"/>
      <c r="AA807" s="643"/>
      <c r="AB807" s="784"/>
      <c r="AC807" s="801" t="s">
        <v>17</v>
      </c>
      <c r="AD807" s="657"/>
      <c r="AE807" s="657"/>
      <c r="AF807" s="657"/>
      <c r="AG807" s="657"/>
      <c r="AH807" s="656" t="s">
        <v>18</v>
      </c>
      <c r="AI807" s="657"/>
      <c r="AJ807" s="657"/>
      <c r="AK807" s="657"/>
      <c r="AL807" s="657"/>
      <c r="AM807" s="657"/>
      <c r="AN807" s="657"/>
      <c r="AO807" s="657"/>
      <c r="AP807" s="657"/>
      <c r="AQ807" s="657"/>
      <c r="AR807" s="657"/>
      <c r="AS807" s="657"/>
      <c r="AT807" s="658"/>
      <c r="AU807" s="642" t="s">
        <v>19</v>
      </c>
      <c r="AV807" s="643"/>
      <c r="AW807" s="643"/>
      <c r="AX807" s="644"/>
    </row>
    <row r="808" spans="1:50" ht="24.75" hidden="1" customHeight="1" x14ac:dyDescent="0.15">
      <c r="A808" s="620"/>
      <c r="B808" s="621"/>
      <c r="C808" s="621"/>
      <c r="D808" s="621"/>
      <c r="E808" s="621"/>
      <c r="F808" s="622"/>
      <c r="G808" s="659"/>
      <c r="H808" s="660"/>
      <c r="I808" s="660"/>
      <c r="J808" s="660"/>
      <c r="K808" s="661"/>
      <c r="L808" s="653"/>
      <c r="M808" s="654"/>
      <c r="N808" s="654"/>
      <c r="O808" s="654"/>
      <c r="P808" s="654"/>
      <c r="Q808" s="654"/>
      <c r="R808" s="654"/>
      <c r="S808" s="654"/>
      <c r="T808" s="654"/>
      <c r="U808" s="654"/>
      <c r="V808" s="654"/>
      <c r="W808" s="654"/>
      <c r="X808" s="655"/>
      <c r="Y808" s="374"/>
      <c r="Z808" s="375"/>
      <c r="AA808" s="375"/>
      <c r="AB808" s="791"/>
      <c r="AC808" s="659"/>
      <c r="AD808" s="660"/>
      <c r="AE808" s="660"/>
      <c r="AF808" s="660"/>
      <c r="AG808" s="661"/>
      <c r="AH808" s="653"/>
      <c r="AI808" s="654"/>
      <c r="AJ808" s="654"/>
      <c r="AK808" s="654"/>
      <c r="AL808" s="654"/>
      <c r="AM808" s="654"/>
      <c r="AN808" s="654"/>
      <c r="AO808" s="654"/>
      <c r="AP808" s="654"/>
      <c r="AQ808" s="654"/>
      <c r="AR808" s="654"/>
      <c r="AS808" s="654"/>
      <c r="AT808" s="655"/>
      <c r="AU808" s="374"/>
      <c r="AV808" s="375"/>
      <c r="AW808" s="375"/>
      <c r="AX808" s="376"/>
    </row>
    <row r="809" spans="1:50" ht="24.75" hidden="1" customHeight="1" x14ac:dyDescent="0.15">
      <c r="A809" s="620"/>
      <c r="B809" s="621"/>
      <c r="C809" s="621"/>
      <c r="D809" s="621"/>
      <c r="E809" s="621"/>
      <c r="F809" s="622"/>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20"/>
      <c r="B810" s="621"/>
      <c r="C810" s="621"/>
      <c r="D810" s="621"/>
      <c r="E810" s="621"/>
      <c r="F810" s="622"/>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20"/>
      <c r="B811" s="621"/>
      <c r="C811" s="621"/>
      <c r="D811" s="621"/>
      <c r="E811" s="621"/>
      <c r="F811" s="622"/>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20"/>
      <c r="B812" s="621"/>
      <c r="C812" s="621"/>
      <c r="D812" s="621"/>
      <c r="E812" s="621"/>
      <c r="F812" s="622"/>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20"/>
      <c r="B813" s="621"/>
      <c r="C813" s="621"/>
      <c r="D813" s="621"/>
      <c r="E813" s="621"/>
      <c r="F813" s="622"/>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20"/>
      <c r="B814" s="621"/>
      <c r="C814" s="621"/>
      <c r="D814" s="621"/>
      <c r="E814" s="621"/>
      <c r="F814" s="622"/>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20"/>
      <c r="B815" s="621"/>
      <c r="C815" s="621"/>
      <c r="D815" s="621"/>
      <c r="E815" s="621"/>
      <c r="F815" s="622"/>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20"/>
      <c r="B816" s="621"/>
      <c r="C816" s="621"/>
      <c r="D816" s="621"/>
      <c r="E816" s="621"/>
      <c r="F816" s="622"/>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x14ac:dyDescent="0.15">
      <c r="A817" s="620"/>
      <c r="B817" s="621"/>
      <c r="C817" s="621"/>
      <c r="D817" s="621"/>
      <c r="E817" s="621"/>
      <c r="F817" s="622"/>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row>
    <row r="818" spans="1:50" ht="24.75" hidden="1" customHeight="1" thickBot="1" x14ac:dyDescent="0.2">
      <c r="A818" s="620"/>
      <c r="B818" s="621"/>
      <c r="C818" s="621"/>
      <c r="D818" s="621"/>
      <c r="E818" s="621"/>
      <c r="F818" s="622"/>
      <c r="G818" s="812" t="s">
        <v>20</v>
      </c>
      <c r="H818" s="813"/>
      <c r="I818" s="813"/>
      <c r="J818" s="813"/>
      <c r="K818" s="813"/>
      <c r="L818" s="814"/>
      <c r="M818" s="815"/>
      <c r="N818" s="815"/>
      <c r="O818" s="815"/>
      <c r="P818" s="815"/>
      <c r="Q818" s="815"/>
      <c r="R818" s="815"/>
      <c r="S818" s="815"/>
      <c r="T818" s="815"/>
      <c r="U818" s="815"/>
      <c r="V818" s="815"/>
      <c r="W818" s="815"/>
      <c r="X818" s="816"/>
      <c r="Y818" s="817">
        <f>SUM(Y808:AB817)</f>
        <v>0</v>
      </c>
      <c r="Z818" s="818"/>
      <c r="AA818" s="818"/>
      <c r="AB818" s="819"/>
      <c r="AC818" s="812" t="s">
        <v>20</v>
      </c>
      <c r="AD818" s="813"/>
      <c r="AE818" s="813"/>
      <c r="AF818" s="813"/>
      <c r="AG818" s="813"/>
      <c r="AH818" s="814"/>
      <c r="AI818" s="815"/>
      <c r="AJ818" s="815"/>
      <c r="AK818" s="815"/>
      <c r="AL818" s="815"/>
      <c r="AM818" s="815"/>
      <c r="AN818" s="815"/>
      <c r="AO818" s="815"/>
      <c r="AP818" s="815"/>
      <c r="AQ818" s="815"/>
      <c r="AR818" s="815"/>
      <c r="AS818" s="815"/>
      <c r="AT818" s="816"/>
      <c r="AU818" s="817">
        <f>SUM(AU808:AX817)</f>
        <v>0</v>
      </c>
      <c r="AV818" s="818"/>
      <c r="AW818" s="818"/>
      <c r="AX818" s="820"/>
    </row>
    <row r="819" spans="1:50" ht="24.75" hidden="1" customHeight="1" x14ac:dyDescent="0.15">
      <c r="A819" s="620"/>
      <c r="B819" s="621"/>
      <c r="C819" s="621"/>
      <c r="D819" s="621"/>
      <c r="E819" s="621"/>
      <c r="F819" s="622"/>
      <c r="G819" s="581" t="s">
        <v>221</v>
      </c>
      <c r="H819" s="582"/>
      <c r="I819" s="582"/>
      <c r="J819" s="582"/>
      <c r="K819" s="582"/>
      <c r="L819" s="582"/>
      <c r="M819" s="582"/>
      <c r="N819" s="582"/>
      <c r="O819" s="582"/>
      <c r="P819" s="582"/>
      <c r="Q819" s="582"/>
      <c r="R819" s="582"/>
      <c r="S819" s="582"/>
      <c r="T819" s="582"/>
      <c r="U819" s="582"/>
      <c r="V819" s="582"/>
      <c r="W819" s="582"/>
      <c r="X819" s="582"/>
      <c r="Y819" s="582"/>
      <c r="Z819" s="582"/>
      <c r="AA819" s="582"/>
      <c r="AB819" s="583"/>
      <c r="AC819" s="581" t="s">
        <v>179</v>
      </c>
      <c r="AD819" s="582"/>
      <c r="AE819" s="582"/>
      <c r="AF819" s="582"/>
      <c r="AG819" s="582"/>
      <c r="AH819" s="582"/>
      <c r="AI819" s="582"/>
      <c r="AJ819" s="582"/>
      <c r="AK819" s="582"/>
      <c r="AL819" s="582"/>
      <c r="AM819" s="582"/>
      <c r="AN819" s="582"/>
      <c r="AO819" s="582"/>
      <c r="AP819" s="582"/>
      <c r="AQ819" s="582"/>
      <c r="AR819" s="582"/>
      <c r="AS819" s="582"/>
      <c r="AT819" s="582"/>
      <c r="AU819" s="582"/>
      <c r="AV819" s="582"/>
      <c r="AW819" s="582"/>
      <c r="AX819" s="779"/>
    </row>
    <row r="820" spans="1:50" ht="24.75" hidden="1" customHeight="1" x14ac:dyDescent="0.15">
      <c r="A820" s="620"/>
      <c r="B820" s="621"/>
      <c r="C820" s="621"/>
      <c r="D820" s="621"/>
      <c r="E820" s="621"/>
      <c r="F820" s="622"/>
      <c r="G820" s="801" t="s">
        <v>17</v>
      </c>
      <c r="H820" s="657"/>
      <c r="I820" s="657"/>
      <c r="J820" s="657"/>
      <c r="K820" s="657"/>
      <c r="L820" s="656" t="s">
        <v>18</v>
      </c>
      <c r="M820" s="657"/>
      <c r="N820" s="657"/>
      <c r="O820" s="657"/>
      <c r="P820" s="657"/>
      <c r="Q820" s="657"/>
      <c r="R820" s="657"/>
      <c r="S820" s="657"/>
      <c r="T820" s="657"/>
      <c r="U820" s="657"/>
      <c r="V820" s="657"/>
      <c r="W820" s="657"/>
      <c r="X820" s="658"/>
      <c r="Y820" s="642" t="s">
        <v>19</v>
      </c>
      <c r="Z820" s="643"/>
      <c r="AA820" s="643"/>
      <c r="AB820" s="784"/>
      <c r="AC820" s="801" t="s">
        <v>17</v>
      </c>
      <c r="AD820" s="657"/>
      <c r="AE820" s="657"/>
      <c r="AF820" s="657"/>
      <c r="AG820" s="657"/>
      <c r="AH820" s="656" t="s">
        <v>18</v>
      </c>
      <c r="AI820" s="657"/>
      <c r="AJ820" s="657"/>
      <c r="AK820" s="657"/>
      <c r="AL820" s="657"/>
      <c r="AM820" s="657"/>
      <c r="AN820" s="657"/>
      <c r="AO820" s="657"/>
      <c r="AP820" s="657"/>
      <c r="AQ820" s="657"/>
      <c r="AR820" s="657"/>
      <c r="AS820" s="657"/>
      <c r="AT820" s="658"/>
      <c r="AU820" s="642" t="s">
        <v>19</v>
      </c>
      <c r="AV820" s="643"/>
      <c r="AW820" s="643"/>
      <c r="AX820" s="644"/>
    </row>
    <row r="821" spans="1:50" s="16" customFormat="1" ht="24.75" hidden="1" customHeight="1" x14ac:dyDescent="0.15">
      <c r="A821" s="620"/>
      <c r="B821" s="621"/>
      <c r="C821" s="621"/>
      <c r="D821" s="621"/>
      <c r="E821" s="621"/>
      <c r="F821" s="622"/>
      <c r="G821" s="659"/>
      <c r="H821" s="660"/>
      <c r="I821" s="660"/>
      <c r="J821" s="660"/>
      <c r="K821" s="661"/>
      <c r="L821" s="653"/>
      <c r="M821" s="654"/>
      <c r="N821" s="654"/>
      <c r="O821" s="654"/>
      <c r="P821" s="654"/>
      <c r="Q821" s="654"/>
      <c r="R821" s="654"/>
      <c r="S821" s="654"/>
      <c r="T821" s="654"/>
      <c r="U821" s="654"/>
      <c r="V821" s="654"/>
      <c r="W821" s="654"/>
      <c r="X821" s="655"/>
      <c r="Y821" s="374"/>
      <c r="Z821" s="375"/>
      <c r="AA821" s="375"/>
      <c r="AB821" s="791"/>
      <c r="AC821" s="659"/>
      <c r="AD821" s="660"/>
      <c r="AE821" s="660"/>
      <c r="AF821" s="660"/>
      <c r="AG821" s="661"/>
      <c r="AH821" s="653"/>
      <c r="AI821" s="654"/>
      <c r="AJ821" s="654"/>
      <c r="AK821" s="654"/>
      <c r="AL821" s="654"/>
      <c r="AM821" s="654"/>
      <c r="AN821" s="654"/>
      <c r="AO821" s="654"/>
      <c r="AP821" s="654"/>
      <c r="AQ821" s="654"/>
      <c r="AR821" s="654"/>
      <c r="AS821" s="654"/>
      <c r="AT821" s="655"/>
      <c r="AU821" s="374"/>
      <c r="AV821" s="375"/>
      <c r="AW821" s="375"/>
      <c r="AX821" s="376"/>
    </row>
    <row r="822" spans="1:50" ht="24.75" hidden="1" customHeight="1" x14ac:dyDescent="0.15">
      <c r="A822" s="620"/>
      <c r="B822" s="621"/>
      <c r="C822" s="621"/>
      <c r="D822" s="621"/>
      <c r="E822" s="621"/>
      <c r="F822" s="622"/>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20"/>
      <c r="B823" s="621"/>
      <c r="C823" s="621"/>
      <c r="D823" s="621"/>
      <c r="E823" s="621"/>
      <c r="F823" s="622"/>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20"/>
      <c r="B824" s="621"/>
      <c r="C824" s="621"/>
      <c r="D824" s="621"/>
      <c r="E824" s="621"/>
      <c r="F824" s="622"/>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20"/>
      <c r="B825" s="621"/>
      <c r="C825" s="621"/>
      <c r="D825" s="621"/>
      <c r="E825" s="621"/>
      <c r="F825" s="622"/>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20"/>
      <c r="B826" s="621"/>
      <c r="C826" s="621"/>
      <c r="D826" s="621"/>
      <c r="E826" s="621"/>
      <c r="F826" s="622"/>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20"/>
      <c r="B827" s="621"/>
      <c r="C827" s="621"/>
      <c r="D827" s="621"/>
      <c r="E827" s="621"/>
      <c r="F827" s="622"/>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20"/>
      <c r="B828" s="621"/>
      <c r="C828" s="621"/>
      <c r="D828" s="621"/>
      <c r="E828" s="621"/>
      <c r="F828" s="622"/>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20"/>
      <c r="B829" s="621"/>
      <c r="C829" s="621"/>
      <c r="D829" s="621"/>
      <c r="E829" s="621"/>
      <c r="F829" s="622"/>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20"/>
      <c r="B830" s="621"/>
      <c r="C830" s="621"/>
      <c r="D830" s="621"/>
      <c r="E830" s="621"/>
      <c r="F830" s="622"/>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row>
    <row r="831" spans="1:50" ht="24.75" hidden="1" customHeight="1" x14ac:dyDescent="0.15">
      <c r="A831" s="620"/>
      <c r="B831" s="621"/>
      <c r="C831" s="621"/>
      <c r="D831" s="621"/>
      <c r="E831" s="621"/>
      <c r="F831" s="622"/>
      <c r="G831" s="812" t="s">
        <v>20</v>
      </c>
      <c r="H831" s="813"/>
      <c r="I831" s="813"/>
      <c r="J831" s="813"/>
      <c r="K831" s="813"/>
      <c r="L831" s="814"/>
      <c r="M831" s="815"/>
      <c r="N831" s="815"/>
      <c r="O831" s="815"/>
      <c r="P831" s="815"/>
      <c r="Q831" s="815"/>
      <c r="R831" s="815"/>
      <c r="S831" s="815"/>
      <c r="T831" s="815"/>
      <c r="U831" s="815"/>
      <c r="V831" s="815"/>
      <c r="W831" s="815"/>
      <c r="X831" s="816"/>
      <c r="Y831" s="817">
        <f>SUM(Y821:AB830)</f>
        <v>0</v>
      </c>
      <c r="Z831" s="818"/>
      <c r="AA831" s="818"/>
      <c r="AB831" s="819"/>
      <c r="AC831" s="812" t="s">
        <v>20</v>
      </c>
      <c r="AD831" s="813"/>
      <c r="AE831" s="813"/>
      <c r="AF831" s="813"/>
      <c r="AG831" s="813"/>
      <c r="AH831" s="814"/>
      <c r="AI831" s="815"/>
      <c r="AJ831" s="815"/>
      <c r="AK831" s="815"/>
      <c r="AL831" s="815"/>
      <c r="AM831" s="815"/>
      <c r="AN831" s="815"/>
      <c r="AO831" s="815"/>
      <c r="AP831" s="815"/>
      <c r="AQ831" s="815"/>
      <c r="AR831" s="815"/>
      <c r="AS831" s="815"/>
      <c r="AT831" s="816"/>
      <c r="AU831" s="817">
        <f>SUM(AU821:AX830)</f>
        <v>0</v>
      </c>
      <c r="AV831" s="818"/>
      <c r="AW831" s="818"/>
      <c r="AX831" s="820"/>
    </row>
    <row r="832" spans="1:50" ht="24.75" customHeight="1" thickBot="1" x14ac:dyDescent="0.2">
      <c r="A832" s="890" t="s">
        <v>147</v>
      </c>
      <c r="B832" s="891"/>
      <c r="C832" s="891"/>
      <c r="D832" s="891"/>
      <c r="E832" s="891"/>
      <c r="F832" s="891"/>
      <c r="G832" s="891"/>
      <c r="H832" s="891"/>
      <c r="I832" s="891"/>
      <c r="J832" s="891"/>
      <c r="K832" s="891"/>
      <c r="L832" s="891"/>
      <c r="M832" s="891"/>
      <c r="N832" s="891"/>
      <c r="O832" s="891"/>
      <c r="P832" s="891"/>
      <c r="Q832" s="891"/>
      <c r="R832" s="891"/>
      <c r="S832" s="891"/>
      <c r="T832" s="891"/>
      <c r="U832" s="891"/>
      <c r="V832" s="891"/>
      <c r="W832" s="891"/>
      <c r="X832" s="891"/>
      <c r="Y832" s="891"/>
      <c r="Z832" s="891"/>
      <c r="AA832" s="891"/>
      <c r="AB832" s="891"/>
      <c r="AC832" s="891"/>
      <c r="AD832" s="891"/>
      <c r="AE832" s="891"/>
      <c r="AF832" s="891"/>
      <c r="AG832" s="891"/>
      <c r="AH832" s="891"/>
      <c r="AI832" s="891"/>
      <c r="AJ832" s="891"/>
      <c r="AK832" s="892"/>
      <c r="AL832" s="264" t="s">
        <v>268</v>
      </c>
      <c r="AM832" s="265"/>
      <c r="AN832" s="265"/>
      <c r="AO832" s="67" t="s">
        <v>266</v>
      </c>
      <c r="AP832" s="21"/>
      <c r="AQ832" s="21"/>
      <c r="AR832" s="21"/>
      <c r="AS832" s="21"/>
      <c r="AT832" s="21"/>
      <c r="AU832" s="21"/>
      <c r="AV832" s="21"/>
      <c r="AW832" s="21"/>
      <c r="AX832" s="22"/>
    </row>
    <row r="833" spans="1:50" ht="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2.5" customHeight="1" x14ac:dyDescent="0.15">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262</v>
      </c>
      <c r="AD837" s="134"/>
      <c r="AE837" s="134"/>
      <c r="AF837" s="134"/>
      <c r="AG837" s="134"/>
      <c r="AH837" s="353" t="s">
        <v>290</v>
      </c>
      <c r="AI837" s="350"/>
      <c r="AJ837" s="350"/>
      <c r="AK837" s="350"/>
      <c r="AL837" s="350" t="s">
        <v>21</v>
      </c>
      <c r="AM837" s="350"/>
      <c r="AN837" s="350"/>
      <c r="AO837" s="355"/>
      <c r="AP837" s="356" t="s">
        <v>225</v>
      </c>
      <c r="AQ837" s="356"/>
      <c r="AR837" s="356"/>
      <c r="AS837" s="356"/>
      <c r="AT837" s="356"/>
      <c r="AU837" s="356"/>
      <c r="AV837" s="356"/>
      <c r="AW837" s="356"/>
      <c r="AX837" s="356"/>
    </row>
    <row r="838" spans="1:50" ht="45" customHeight="1" x14ac:dyDescent="0.15">
      <c r="A838" s="362">
        <v>1</v>
      </c>
      <c r="B838" s="362">
        <v>1</v>
      </c>
      <c r="C838" s="347" t="s">
        <v>553</v>
      </c>
      <c r="D838" s="333"/>
      <c r="E838" s="333"/>
      <c r="F838" s="333"/>
      <c r="G838" s="333"/>
      <c r="H838" s="333"/>
      <c r="I838" s="333"/>
      <c r="J838" s="334">
        <v>8050005005206</v>
      </c>
      <c r="K838" s="335"/>
      <c r="L838" s="335"/>
      <c r="M838" s="335"/>
      <c r="N838" s="335"/>
      <c r="O838" s="335"/>
      <c r="P838" s="348" t="s">
        <v>554</v>
      </c>
      <c r="Q838" s="336"/>
      <c r="R838" s="336"/>
      <c r="S838" s="336"/>
      <c r="T838" s="336"/>
      <c r="U838" s="336"/>
      <c r="V838" s="336"/>
      <c r="W838" s="336"/>
      <c r="X838" s="336"/>
      <c r="Y838" s="337">
        <v>8630</v>
      </c>
      <c r="Z838" s="338"/>
      <c r="AA838" s="338"/>
      <c r="AB838" s="339"/>
      <c r="AC838" s="349" t="s">
        <v>555</v>
      </c>
      <c r="AD838" s="357"/>
      <c r="AE838" s="357"/>
      <c r="AF838" s="357"/>
      <c r="AG838" s="357"/>
      <c r="AH838" s="358" t="s">
        <v>556</v>
      </c>
      <c r="AI838" s="359"/>
      <c r="AJ838" s="359"/>
      <c r="AK838" s="359"/>
      <c r="AL838" s="343" t="s">
        <v>557</v>
      </c>
      <c r="AM838" s="344"/>
      <c r="AN838" s="344"/>
      <c r="AO838" s="345"/>
      <c r="AP838" s="346"/>
      <c r="AQ838" s="346"/>
      <c r="AR838" s="346"/>
      <c r="AS838" s="346"/>
      <c r="AT838" s="346"/>
      <c r="AU838" s="346"/>
      <c r="AV838" s="346"/>
      <c r="AW838" s="346"/>
      <c r="AX838" s="346"/>
    </row>
    <row r="839" spans="1:50" ht="27.75" hidden="1" customHeight="1" x14ac:dyDescent="0.15">
      <c r="A839" s="362">
        <v>2</v>
      </c>
      <c r="B839" s="362">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27.75" hidden="1" customHeight="1" x14ac:dyDescent="0.15">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27.75" hidden="1" customHeight="1" x14ac:dyDescent="0.15">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27.75" hidden="1" customHeight="1" x14ac:dyDescent="0.15">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27.75" hidden="1" customHeight="1" x14ac:dyDescent="0.15">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27.75" hidden="1" customHeight="1" x14ac:dyDescent="0.15">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27.75" hidden="1" customHeight="1" x14ac:dyDescent="0.15">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27.75" hidden="1" customHeight="1" x14ac:dyDescent="0.15">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27.75" hidden="1" customHeight="1" x14ac:dyDescent="0.15">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4.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3.2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262</v>
      </c>
      <c r="AD870" s="134"/>
      <c r="AE870" s="134"/>
      <c r="AF870" s="134"/>
      <c r="AG870" s="134"/>
      <c r="AH870" s="353" t="s">
        <v>290</v>
      </c>
      <c r="AI870" s="350"/>
      <c r="AJ870" s="350"/>
      <c r="AK870" s="350"/>
      <c r="AL870" s="350" t="s">
        <v>21</v>
      </c>
      <c r="AM870" s="350"/>
      <c r="AN870" s="350"/>
      <c r="AO870" s="355"/>
      <c r="AP870" s="356" t="s">
        <v>225</v>
      </c>
      <c r="AQ870" s="356"/>
      <c r="AR870" s="356"/>
      <c r="AS870" s="356"/>
      <c r="AT870" s="356"/>
      <c r="AU870" s="356"/>
      <c r="AV870" s="356"/>
      <c r="AW870" s="356"/>
      <c r="AX870" s="356"/>
    </row>
    <row r="871" spans="1:50" ht="54.75" customHeight="1" x14ac:dyDescent="0.15">
      <c r="A871" s="362">
        <v>1</v>
      </c>
      <c r="B871" s="362">
        <v>1</v>
      </c>
      <c r="C871" s="347" t="s">
        <v>558</v>
      </c>
      <c r="D871" s="333"/>
      <c r="E871" s="333"/>
      <c r="F871" s="333"/>
      <c r="G871" s="333"/>
      <c r="H871" s="333"/>
      <c r="I871" s="333"/>
      <c r="J871" s="334">
        <v>9010001122288</v>
      </c>
      <c r="K871" s="335"/>
      <c r="L871" s="335"/>
      <c r="M871" s="335"/>
      <c r="N871" s="335"/>
      <c r="O871" s="335"/>
      <c r="P871" s="348" t="s">
        <v>559</v>
      </c>
      <c r="Q871" s="336"/>
      <c r="R871" s="336"/>
      <c r="S871" s="336"/>
      <c r="T871" s="336"/>
      <c r="U871" s="336"/>
      <c r="V871" s="336"/>
      <c r="W871" s="336"/>
      <c r="X871" s="336"/>
      <c r="Y871" s="337">
        <v>77</v>
      </c>
      <c r="Z871" s="338"/>
      <c r="AA871" s="338"/>
      <c r="AB871" s="339"/>
      <c r="AC871" s="349" t="s">
        <v>79</v>
      </c>
      <c r="AD871" s="357"/>
      <c r="AE871" s="357"/>
      <c r="AF871" s="357"/>
      <c r="AG871" s="357"/>
      <c r="AH871" s="358" t="s">
        <v>562</v>
      </c>
      <c r="AI871" s="359"/>
      <c r="AJ871" s="359"/>
      <c r="AK871" s="359"/>
      <c r="AL871" s="343" t="s">
        <v>563</v>
      </c>
      <c r="AM871" s="344"/>
      <c r="AN871" s="344"/>
      <c r="AO871" s="345"/>
      <c r="AP871" s="346"/>
      <c r="AQ871" s="346"/>
      <c r="AR871" s="346"/>
      <c r="AS871" s="346"/>
      <c r="AT871" s="346"/>
      <c r="AU871" s="346"/>
      <c r="AV871" s="346"/>
      <c r="AW871" s="346"/>
      <c r="AX871" s="346"/>
    </row>
    <row r="872" spans="1:50" ht="46.5" customHeight="1" x14ac:dyDescent="0.15">
      <c r="A872" s="362">
        <v>2</v>
      </c>
      <c r="B872" s="362">
        <v>1</v>
      </c>
      <c r="C872" s="347" t="s">
        <v>560</v>
      </c>
      <c r="D872" s="333"/>
      <c r="E872" s="333"/>
      <c r="F872" s="333"/>
      <c r="G872" s="333"/>
      <c r="H872" s="333"/>
      <c r="I872" s="333"/>
      <c r="J872" s="334">
        <v>6430001004083</v>
      </c>
      <c r="K872" s="335"/>
      <c r="L872" s="335"/>
      <c r="M872" s="335"/>
      <c r="N872" s="335"/>
      <c r="O872" s="335"/>
      <c r="P872" s="348" t="s">
        <v>561</v>
      </c>
      <c r="Q872" s="336"/>
      <c r="R872" s="336"/>
      <c r="S872" s="336"/>
      <c r="T872" s="336"/>
      <c r="U872" s="336"/>
      <c r="V872" s="336"/>
      <c r="W872" s="336"/>
      <c r="X872" s="336"/>
      <c r="Y872" s="337">
        <v>43</v>
      </c>
      <c r="Z872" s="338"/>
      <c r="AA872" s="338"/>
      <c r="AB872" s="339"/>
      <c r="AC872" s="349" t="s">
        <v>294</v>
      </c>
      <c r="AD872" s="349"/>
      <c r="AE872" s="349"/>
      <c r="AF872" s="349"/>
      <c r="AG872" s="349"/>
      <c r="AH872" s="358">
        <v>3</v>
      </c>
      <c r="AI872" s="359"/>
      <c r="AJ872" s="359"/>
      <c r="AK872" s="359"/>
      <c r="AL872" s="343">
        <v>90.5</v>
      </c>
      <c r="AM872" s="344"/>
      <c r="AN872" s="344"/>
      <c r="AO872" s="345"/>
      <c r="AP872" s="346"/>
      <c r="AQ872" s="346"/>
      <c r="AR872" s="346"/>
      <c r="AS872" s="346"/>
      <c r="AT872" s="346"/>
      <c r="AU872" s="346"/>
      <c r="AV872" s="346"/>
      <c r="AW872" s="346"/>
      <c r="AX872" s="346"/>
    </row>
    <row r="873" spans="1:50" ht="46.5" customHeight="1" x14ac:dyDescent="0.15">
      <c r="A873" s="362">
        <v>3</v>
      </c>
      <c r="B873" s="362">
        <v>1</v>
      </c>
      <c r="C873" s="347" t="s">
        <v>564</v>
      </c>
      <c r="D873" s="333"/>
      <c r="E873" s="333"/>
      <c r="F873" s="333"/>
      <c r="G873" s="333"/>
      <c r="H873" s="333"/>
      <c r="I873" s="333"/>
      <c r="J873" s="334">
        <v>5430001008259</v>
      </c>
      <c r="K873" s="335"/>
      <c r="L873" s="335"/>
      <c r="M873" s="335"/>
      <c r="N873" s="335"/>
      <c r="O873" s="335"/>
      <c r="P873" s="348" t="s">
        <v>565</v>
      </c>
      <c r="Q873" s="336"/>
      <c r="R873" s="336"/>
      <c r="S873" s="336"/>
      <c r="T873" s="336"/>
      <c r="U873" s="336"/>
      <c r="V873" s="336"/>
      <c r="W873" s="336"/>
      <c r="X873" s="336"/>
      <c r="Y873" s="337">
        <v>35</v>
      </c>
      <c r="Z873" s="338"/>
      <c r="AA873" s="338"/>
      <c r="AB873" s="339"/>
      <c r="AC873" s="349" t="s">
        <v>294</v>
      </c>
      <c r="AD873" s="349"/>
      <c r="AE873" s="349"/>
      <c r="AF873" s="349"/>
      <c r="AG873" s="349"/>
      <c r="AH873" s="341">
        <v>1</v>
      </c>
      <c r="AI873" s="342"/>
      <c r="AJ873" s="342"/>
      <c r="AK873" s="342"/>
      <c r="AL873" s="343">
        <v>95.8</v>
      </c>
      <c r="AM873" s="344"/>
      <c r="AN873" s="344"/>
      <c r="AO873" s="345"/>
      <c r="AP873" s="346"/>
      <c r="AQ873" s="346"/>
      <c r="AR873" s="346"/>
      <c r="AS873" s="346"/>
      <c r="AT873" s="346"/>
      <c r="AU873" s="346"/>
      <c r="AV873" s="346"/>
      <c r="AW873" s="346"/>
      <c r="AX873" s="346"/>
    </row>
    <row r="874" spans="1:50" ht="46.5" customHeight="1" x14ac:dyDescent="0.15">
      <c r="A874" s="362">
        <v>4</v>
      </c>
      <c r="B874" s="362">
        <v>1</v>
      </c>
      <c r="C874" s="347" t="s">
        <v>566</v>
      </c>
      <c r="D874" s="333"/>
      <c r="E874" s="333"/>
      <c r="F874" s="333"/>
      <c r="G874" s="333"/>
      <c r="H874" s="333"/>
      <c r="I874" s="333"/>
      <c r="J874" s="334">
        <v>3013201006646</v>
      </c>
      <c r="K874" s="335"/>
      <c r="L874" s="335"/>
      <c r="M874" s="335"/>
      <c r="N874" s="335"/>
      <c r="O874" s="335"/>
      <c r="P874" s="348" t="s">
        <v>567</v>
      </c>
      <c r="Q874" s="336"/>
      <c r="R874" s="336"/>
      <c r="S874" s="336"/>
      <c r="T874" s="336"/>
      <c r="U874" s="336"/>
      <c r="V874" s="336"/>
      <c r="W874" s="336"/>
      <c r="X874" s="336"/>
      <c r="Y874" s="337">
        <v>29</v>
      </c>
      <c r="Z874" s="338"/>
      <c r="AA874" s="338"/>
      <c r="AB874" s="339"/>
      <c r="AC874" s="349" t="s">
        <v>294</v>
      </c>
      <c r="AD874" s="349"/>
      <c r="AE874" s="349"/>
      <c r="AF874" s="349"/>
      <c r="AG874" s="349"/>
      <c r="AH874" s="341">
        <v>2</v>
      </c>
      <c r="AI874" s="342"/>
      <c r="AJ874" s="342"/>
      <c r="AK874" s="342"/>
      <c r="AL874" s="343">
        <v>95.1</v>
      </c>
      <c r="AM874" s="344"/>
      <c r="AN874" s="344"/>
      <c r="AO874" s="345"/>
      <c r="AP874" s="346"/>
      <c r="AQ874" s="346"/>
      <c r="AR874" s="346"/>
      <c r="AS874" s="346"/>
      <c r="AT874" s="346"/>
      <c r="AU874" s="346"/>
      <c r="AV874" s="346"/>
      <c r="AW874" s="346"/>
      <c r="AX874" s="346"/>
    </row>
    <row r="875" spans="1:50" ht="46.5" customHeight="1" x14ac:dyDescent="0.15">
      <c r="A875" s="362">
        <v>5</v>
      </c>
      <c r="B875" s="362">
        <v>1</v>
      </c>
      <c r="C875" s="347" t="s">
        <v>568</v>
      </c>
      <c r="D875" s="333"/>
      <c r="E875" s="333"/>
      <c r="F875" s="333"/>
      <c r="G875" s="333"/>
      <c r="H875" s="333"/>
      <c r="I875" s="333"/>
      <c r="J875" s="334">
        <v>5040001072146</v>
      </c>
      <c r="K875" s="335"/>
      <c r="L875" s="335"/>
      <c r="M875" s="335"/>
      <c r="N875" s="335"/>
      <c r="O875" s="335"/>
      <c r="P875" s="348" t="s">
        <v>569</v>
      </c>
      <c r="Q875" s="336"/>
      <c r="R875" s="336"/>
      <c r="S875" s="336"/>
      <c r="T875" s="336"/>
      <c r="U875" s="336"/>
      <c r="V875" s="336"/>
      <c r="W875" s="336"/>
      <c r="X875" s="336"/>
      <c r="Y875" s="337">
        <v>28</v>
      </c>
      <c r="Z875" s="338"/>
      <c r="AA875" s="338"/>
      <c r="AB875" s="339"/>
      <c r="AC875" s="340" t="s">
        <v>294</v>
      </c>
      <c r="AD875" s="340"/>
      <c r="AE875" s="340"/>
      <c r="AF875" s="340"/>
      <c r="AG875" s="340"/>
      <c r="AH875" s="341">
        <v>1</v>
      </c>
      <c r="AI875" s="342"/>
      <c r="AJ875" s="342"/>
      <c r="AK875" s="342"/>
      <c r="AL875" s="343">
        <v>96.8</v>
      </c>
      <c r="AM875" s="344"/>
      <c r="AN875" s="344"/>
      <c r="AO875" s="345"/>
      <c r="AP875" s="346"/>
      <c r="AQ875" s="346"/>
      <c r="AR875" s="346"/>
      <c r="AS875" s="346"/>
      <c r="AT875" s="346"/>
      <c r="AU875" s="346"/>
      <c r="AV875" s="346"/>
      <c r="AW875" s="346"/>
      <c r="AX875" s="346"/>
    </row>
    <row r="876" spans="1:50" ht="46.5" customHeight="1" x14ac:dyDescent="0.15">
      <c r="A876" s="362">
        <v>6</v>
      </c>
      <c r="B876" s="362">
        <v>1</v>
      </c>
      <c r="C876" s="347" t="s">
        <v>570</v>
      </c>
      <c r="D876" s="333"/>
      <c r="E876" s="333"/>
      <c r="F876" s="333"/>
      <c r="G876" s="333"/>
      <c r="H876" s="333"/>
      <c r="I876" s="333"/>
      <c r="J876" s="334">
        <v>7010001042703</v>
      </c>
      <c r="K876" s="335"/>
      <c r="L876" s="335"/>
      <c r="M876" s="335"/>
      <c r="N876" s="335"/>
      <c r="O876" s="335"/>
      <c r="P876" s="348" t="s">
        <v>571</v>
      </c>
      <c r="Q876" s="336"/>
      <c r="R876" s="336"/>
      <c r="S876" s="336"/>
      <c r="T876" s="336"/>
      <c r="U876" s="336"/>
      <c r="V876" s="336"/>
      <c r="W876" s="336"/>
      <c r="X876" s="336"/>
      <c r="Y876" s="337">
        <v>28</v>
      </c>
      <c r="Z876" s="338"/>
      <c r="AA876" s="338"/>
      <c r="AB876" s="339"/>
      <c r="AC876" s="340" t="s">
        <v>294</v>
      </c>
      <c r="AD876" s="340"/>
      <c r="AE876" s="340"/>
      <c r="AF876" s="340"/>
      <c r="AG876" s="340"/>
      <c r="AH876" s="341">
        <v>2</v>
      </c>
      <c r="AI876" s="342"/>
      <c r="AJ876" s="342"/>
      <c r="AK876" s="342"/>
      <c r="AL876" s="343">
        <v>78.900000000000006</v>
      </c>
      <c r="AM876" s="344"/>
      <c r="AN876" s="344"/>
      <c r="AO876" s="345"/>
      <c r="AP876" s="346"/>
      <c r="AQ876" s="346"/>
      <c r="AR876" s="346"/>
      <c r="AS876" s="346"/>
      <c r="AT876" s="346"/>
      <c r="AU876" s="346"/>
      <c r="AV876" s="346"/>
      <c r="AW876" s="346"/>
      <c r="AX876" s="346"/>
    </row>
    <row r="877" spans="1:50" ht="46.5" customHeight="1" x14ac:dyDescent="0.15">
      <c r="A877" s="362">
        <v>7</v>
      </c>
      <c r="B877" s="362">
        <v>1</v>
      </c>
      <c r="C877" s="347" t="s">
        <v>572</v>
      </c>
      <c r="D877" s="333"/>
      <c r="E877" s="333"/>
      <c r="F877" s="333"/>
      <c r="G877" s="333"/>
      <c r="H877" s="333"/>
      <c r="I877" s="333"/>
      <c r="J877" s="334">
        <v>4050001015963</v>
      </c>
      <c r="K877" s="335"/>
      <c r="L877" s="335"/>
      <c r="M877" s="335"/>
      <c r="N877" s="335"/>
      <c r="O877" s="335"/>
      <c r="P877" s="348" t="s">
        <v>573</v>
      </c>
      <c r="Q877" s="336"/>
      <c r="R877" s="336"/>
      <c r="S877" s="336"/>
      <c r="T877" s="336"/>
      <c r="U877" s="336"/>
      <c r="V877" s="336"/>
      <c r="W877" s="336"/>
      <c r="X877" s="336"/>
      <c r="Y877" s="337">
        <v>26</v>
      </c>
      <c r="Z877" s="338"/>
      <c r="AA877" s="338"/>
      <c r="AB877" s="339"/>
      <c r="AC877" s="340" t="s">
        <v>294</v>
      </c>
      <c r="AD877" s="340"/>
      <c r="AE877" s="340"/>
      <c r="AF877" s="340"/>
      <c r="AG877" s="340"/>
      <c r="AH877" s="341">
        <v>1</v>
      </c>
      <c r="AI877" s="342"/>
      <c r="AJ877" s="342"/>
      <c r="AK877" s="342"/>
      <c r="AL877" s="343">
        <v>71.2</v>
      </c>
      <c r="AM877" s="344"/>
      <c r="AN877" s="344"/>
      <c r="AO877" s="345"/>
      <c r="AP877" s="346"/>
      <c r="AQ877" s="346"/>
      <c r="AR877" s="346"/>
      <c r="AS877" s="346"/>
      <c r="AT877" s="346"/>
      <c r="AU877" s="346"/>
      <c r="AV877" s="346"/>
      <c r="AW877" s="346"/>
      <c r="AX877" s="346"/>
    </row>
    <row r="878" spans="1:50" ht="46.5" customHeight="1" x14ac:dyDescent="0.15">
      <c r="A878" s="362">
        <v>8</v>
      </c>
      <c r="B878" s="362">
        <v>1</v>
      </c>
      <c r="C878" s="347" t="s">
        <v>574</v>
      </c>
      <c r="D878" s="333"/>
      <c r="E878" s="333"/>
      <c r="F878" s="333"/>
      <c r="G878" s="333"/>
      <c r="H878" s="333"/>
      <c r="I878" s="333"/>
      <c r="J878" s="334">
        <v>6010701025710</v>
      </c>
      <c r="K878" s="335"/>
      <c r="L878" s="335"/>
      <c r="M878" s="335"/>
      <c r="N878" s="335"/>
      <c r="O878" s="335"/>
      <c r="P878" s="348" t="s">
        <v>575</v>
      </c>
      <c r="Q878" s="336"/>
      <c r="R878" s="336"/>
      <c r="S878" s="336"/>
      <c r="T878" s="336"/>
      <c r="U878" s="336"/>
      <c r="V878" s="336"/>
      <c r="W878" s="336"/>
      <c r="X878" s="336"/>
      <c r="Y878" s="337">
        <v>24</v>
      </c>
      <c r="Z878" s="338"/>
      <c r="AA878" s="338"/>
      <c r="AB878" s="339"/>
      <c r="AC878" s="340" t="s">
        <v>294</v>
      </c>
      <c r="AD878" s="340"/>
      <c r="AE878" s="340"/>
      <c r="AF878" s="340"/>
      <c r="AG878" s="340"/>
      <c r="AH878" s="341">
        <v>1</v>
      </c>
      <c r="AI878" s="342"/>
      <c r="AJ878" s="342"/>
      <c r="AK878" s="342"/>
      <c r="AL878" s="343">
        <v>72.099999999999994</v>
      </c>
      <c r="AM878" s="344"/>
      <c r="AN878" s="344"/>
      <c r="AO878" s="345"/>
      <c r="AP878" s="346"/>
      <c r="AQ878" s="346"/>
      <c r="AR878" s="346"/>
      <c r="AS878" s="346"/>
      <c r="AT878" s="346"/>
      <c r="AU878" s="346"/>
      <c r="AV878" s="346"/>
      <c r="AW878" s="346"/>
      <c r="AX878" s="346"/>
    </row>
    <row r="879" spans="1:50" ht="46.5" customHeight="1" x14ac:dyDescent="0.15">
      <c r="A879" s="362">
        <v>9</v>
      </c>
      <c r="B879" s="362">
        <v>1</v>
      </c>
      <c r="C879" s="347" t="s">
        <v>576</v>
      </c>
      <c r="D879" s="333"/>
      <c r="E879" s="333"/>
      <c r="F879" s="333"/>
      <c r="G879" s="333"/>
      <c r="H879" s="333"/>
      <c r="I879" s="333"/>
      <c r="J879" s="334">
        <v>7430001015088</v>
      </c>
      <c r="K879" s="335"/>
      <c r="L879" s="335"/>
      <c r="M879" s="335"/>
      <c r="N879" s="335"/>
      <c r="O879" s="335"/>
      <c r="P879" s="348" t="s">
        <v>577</v>
      </c>
      <c r="Q879" s="336"/>
      <c r="R879" s="336"/>
      <c r="S879" s="336"/>
      <c r="T879" s="336"/>
      <c r="U879" s="336"/>
      <c r="V879" s="336"/>
      <c r="W879" s="336"/>
      <c r="X879" s="336"/>
      <c r="Y879" s="337">
        <v>22</v>
      </c>
      <c r="Z879" s="338"/>
      <c r="AA879" s="338"/>
      <c r="AB879" s="339"/>
      <c r="AC879" s="340" t="s">
        <v>294</v>
      </c>
      <c r="AD879" s="340"/>
      <c r="AE879" s="340"/>
      <c r="AF879" s="340"/>
      <c r="AG879" s="340"/>
      <c r="AH879" s="341">
        <v>1</v>
      </c>
      <c r="AI879" s="342"/>
      <c r="AJ879" s="342"/>
      <c r="AK879" s="342"/>
      <c r="AL879" s="343">
        <v>94.8</v>
      </c>
      <c r="AM879" s="344"/>
      <c r="AN879" s="344"/>
      <c r="AO879" s="345"/>
      <c r="AP879" s="346"/>
      <c r="AQ879" s="346"/>
      <c r="AR879" s="346"/>
      <c r="AS879" s="346"/>
      <c r="AT879" s="346"/>
      <c r="AU879" s="346"/>
      <c r="AV879" s="346"/>
      <c r="AW879" s="346"/>
      <c r="AX879" s="346"/>
    </row>
    <row r="880" spans="1:50" ht="46.5" customHeight="1" x14ac:dyDescent="0.15">
      <c r="A880" s="362">
        <v>10</v>
      </c>
      <c r="B880" s="362">
        <v>1</v>
      </c>
      <c r="C880" s="347" t="s">
        <v>578</v>
      </c>
      <c r="D880" s="333"/>
      <c r="E880" s="333"/>
      <c r="F880" s="333"/>
      <c r="G880" s="333"/>
      <c r="H880" s="333"/>
      <c r="I880" s="333"/>
      <c r="J880" s="334">
        <v>1430001003528</v>
      </c>
      <c r="K880" s="335"/>
      <c r="L880" s="335"/>
      <c r="M880" s="335"/>
      <c r="N880" s="335"/>
      <c r="O880" s="335"/>
      <c r="P880" s="348" t="s">
        <v>579</v>
      </c>
      <c r="Q880" s="336"/>
      <c r="R880" s="336"/>
      <c r="S880" s="336"/>
      <c r="T880" s="336"/>
      <c r="U880" s="336"/>
      <c r="V880" s="336"/>
      <c r="W880" s="336"/>
      <c r="X880" s="336"/>
      <c r="Y880" s="337">
        <v>22</v>
      </c>
      <c r="Z880" s="338"/>
      <c r="AA880" s="338"/>
      <c r="AB880" s="339"/>
      <c r="AC880" s="340" t="s">
        <v>294</v>
      </c>
      <c r="AD880" s="340"/>
      <c r="AE880" s="340"/>
      <c r="AF880" s="340"/>
      <c r="AG880" s="340"/>
      <c r="AH880" s="341">
        <v>2</v>
      </c>
      <c r="AI880" s="342"/>
      <c r="AJ880" s="342"/>
      <c r="AK880" s="342"/>
      <c r="AL880" s="343">
        <v>85.3</v>
      </c>
      <c r="AM880" s="344"/>
      <c r="AN880" s="344"/>
      <c r="AO880" s="345"/>
      <c r="AP880" s="346"/>
      <c r="AQ880" s="346"/>
      <c r="AR880" s="346"/>
      <c r="AS880" s="346"/>
      <c r="AT880" s="346"/>
      <c r="AU880" s="346"/>
      <c r="AV880" s="346"/>
      <c r="AW880" s="346"/>
      <c r="AX880" s="346"/>
    </row>
    <row r="881" spans="1:50" ht="30" hidden="1" customHeight="1" x14ac:dyDescent="0.15">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0.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 customHeight="1" x14ac:dyDescent="0.15">
      <c r="A902" s="49"/>
      <c r="B902" s="53" t="s">
        <v>247</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262</v>
      </c>
      <c r="AD903" s="134"/>
      <c r="AE903" s="134"/>
      <c r="AF903" s="134"/>
      <c r="AG903" s="134"/>
      <c r="AH903" s="353" t="s">
        <v>290</v>
      </c>
      <c r="AI903" s="350"/>
      <c r="AJ903" s="350"/>
      <c r="AK903" s="350"/>
      <c r="AL903" s="350" t="s">
        <v>21</v>
      </c>
      <c r="AM903" s="350"/>
      <c r="AN903" s="350"/>
      <c r="AO903" s="355"/>
      <c r="AP903" s="356" t="s">
        <v>225</v>
      </c>
      <c r="AQ903" s="356"/>
      <c r="AR903" s="356"/>
      <c r="AS903" s="356"/>
      <c r="AT903" s="356"/>
      <c r="AU903" s="356"/>
      <c r="AV903" s="356"/>
      <c r="AW903" s="356"/>
      <c r="AX903" s="356"/>
    </row>
    <row r="904" spans="1:50" ht="43.5" customHeight="1" x14ac:dyDescent="0.15">
      <c r="A904" s="362">
        <v>1</v>
      </c>
      <c r="B904" s="362">
        <v>1</v>
      </c>
      <c r="C904" s="347" t="s">
        <v>581</v>
      </c>
      <c r="D904" s="333"/>
      <c r="E904" s="333"/>
      <c r="F904" s="333"/>
      <c r="G904" s="333"/>
      <c r="H904" s="333"/>
      <c r="I904" s="333"/>
      <c r="J904" s="334">
        <v>6010505002096</v>
      </c>
      <c r="K904" s="335"/>
      <c r="L904" s="335"/>
      <c r="M904" s="335"/>
      <c r="N904" s="335"/>
      <c r="O904" s="335"/>
      <c r="P904" s="348" t="s">
        <v>580</v>
      </c>
      <c r="Q904" s="336"/>
      <c r="R904" s="336"/>
      <c r="S904" s="336"/>
      <c r="T904" s="336"/>
      <c r="U904" s="336"/>
      <c r="V904" s="336"/>
      <c r="W904" s="336"/>
      <c r="X904" s="336"/>
      <c r="Y904" s="337">
        <v>67</v>
      </c>
      <c r="Z904" s="338"/>
      <c r="AA904" s="338"/>
      <c r="AB904" s="339"/>
      <c r="AC904" s="349" t="s">
        <v>294</v>
      </c>
      <c r="AD904" s="357"/>
      <c r="AE904" s="357"/>
      <c r="AF904" s="357"/>
      <c r="AG904" s="357"/>
      <c r="AH904" s="358">
        <v>1</v>
      </c>
      <c r="AI904" s="359"/>
      <c r="AJ904" s="359"/>
      <c r="AK904" s="359"/>
      <c r="AL904" s="343">
        <v>95.3</v>
      </c>
      <c r="AM904" s="344"/>
      <c r="AN904" s="344"/>
      <c r="AO904" s="345"/>
      <c r="AP904" s="346"/>
      <c r="AQ904" s="346"/>
      <c r="AR904" s="346"/>
      <c r="AS904" s="346"/>
      <c r="AT904" s="346"/>
      <c r="AU904" s="346"/>
      <c r="AV904" s="346"/>
      <c r="AW904" s="346"/>
      <c r="AX904" s="346"/>
    </row>
    <row r="905" spans="1:50" ht="43.5" customHeight="1" x14ac:dyDescent="0.15">
      <c r="A905" s="362">
        <v>2</v>
      </c>
      <c r="B905" s="362">
        <v>1</v>
      </c>
      <c r="C905" s="347" t="s">
        <v>594</v>
      </c>
      <c r="D905" s="333"/>
      <c r="E905" s="333"/>
      <c r="F905" s="333"/>
      <c r="G905" s="333"/>
      <c r="H905" s="333"/>
      <c r="I905" s="333"/>
      <c r="J905" s="334">
        <v>4013305001526</v>
      </c>
      <c r="K905" s="335"/>
      <c r="L905" s="335"/>
      <c r="M905" s="335"/>
      <c r="N905" s="335"/>
      <c r="O905" s="335"/>
      <c r="P905" s="348" t="s">
        <v>583</v>
      </c>
      <c r="Q905" s="336"/>
      <c r="R905" s="336"/>
      <c r="S905" s="336"/>
      <c r="T905" s="336"/>
      <c r="U905" s="336"/>
      <c r="V905" s="336"/>
      <c r="W905" s="336"/>
      <c r="X905" s="336"/>
      <c r="Y905" s="337">
        <v>10</v>
      </c>
      <c r="Z905" s="338"/>
      <c r="AA905" s="338"/>
      <c r="AB905" s="339"/>
      <c r="AC905" s="349" t="s">
        <v>294</v>
      </c>
      <c r="AD905" s="349"/>
      <c r="AE905" s="349"/>
      <c r="AF905" s="349"/>
      <c r="AG905" s="349"/>
      <c r="AH905" s="358">
        <v>2</v>
      </c>
      <c r="AI905" s="359"/>
      <c r="AJ905" s="359"/>
      <c r="AK905" s="359"/>
      <c r="AL905" s="343">
        <v>80.400000000000006</v>
      </c>
      <c r="AM905" s="344"/>
      <c r="AN905" s="344"/>
      <c r="AO905" s="345"/>
      <c r="AP905" s="346"/>
      <c r="AQ905" s="346"/>
      <c r="AR905" s="346"/>
      <c r="AS905" s="346"/>
      <c r="AT905" s="346"/>
      <c r="AU905" s="346"/>
      <c r="AV905" s="346"/>
      <c r="AW905" s="346"/>
      <c r="AX905" s="346"/>
    </row>
    <row r="906" spans="1:50" ht="43.5" customHeight="1" x14ac:dyDescent="0.15">
      <c r="A906" s="362">
        <v>3</v>
      </c>
      <c r="B906" s="362">
        <v>1</v>
      </c>
      <c r="C906" s="347" t="s">
        <v>595</v>
      </c>
      <c r="D906" s="333"/>
      <c r="E906" s="333"/>
      <c r="F906" s="333"/>
      <c r="G906" s="333"/>
      <c r="H906" s="333"/>
      <c r="I906" s="333"/>
      <c r="J906" s="334">
        <v>4010005015204</v>
      </c>
      <c r="K906" s="335"/>
      <c r="L906" s="335"/>
      <c r="M906" s="335"/>
      <c r="N906" s="335"/>
      <c r="O906" s="335"/>
      <c r="P906" s="348" t="s">
        <v>584</v>
      </c>
      <c r="Q906" s="336"/>
      <c r="R906" s="336"/>
      <c r="S906" s="336"/>
      <c r="T906" s="336"/>
      <c r="U906" s="336"/>
      <c r="V906" s="336"/>
      <c r="W906" s="336"/>
      <c r="X906" s="336"/>
      <c r="Y906" s="337">
        <v>3</v>
      </c>
      <c r="Z906" s="338"/>
      <c r="AA906" s="338"/>
      <c r="AB906" s="339"/>
      <c r="AC906" s="349" t="s">
        <v>294</v>
      </c>
      <c r="AD906" s="349"/>
      <c r="AE906" s="349"/>
      <c r="AF906" s="349"/>
      <c r="AG906" s="349"/>
      <c r="AH906" s="341">
        <v>1</v>
      </c>
      <c r="AI906" s="342"/>
      <c r="AJ906" s="342"/>
      <c r="AK906" s="342"/>
      <c r="AL906" s="343">
        <v>93.2</v>
      </c>
      <c r="AM906" s="344"/>
      <c r="AN906" s="344"/>
      <c r="AO906" s="345"/>
      <c r="AP906" s="346"/>
      <c r="AQ906" s="346"/>
      <c r="AR906" s="346"/>
      <c r="AS906" s="346"/>
      <c r="AT906" s="346"/>
      <c r="AU906" s="346"/>
      <c r="AV906" s="346"/>
      <c r="AW906" s="346"/>
      <c r="AX906" s="346"/>
    </row>
    <row r="907" spans="1:50" ht="43.5" customHeight="1" x14ac:dyDescent="0.15">
      <c r="A907" s="362">
        <v>4</v>
      </c>
      <c r="B907" s="362">
        <v>1</v>
      </c>
      <c r="C907" s="347" t="s">
        <v>596</v>
      </c>
      <c r="D907" s="333"/>
      <c r="E907" s="333"/>
      <c r="F907" s="333"/>
      <c r="G907" s="333"/>
      <c r="H907" s="333"/>
      <c r="I907" s="333"/>
      <c r="J907" s="334">
        <v>3010005018587</v>
      </c>
      <c r="K907" s="335"/>
      <c r="L907" s="335"/>
      <c r="M907" s="335"/>
      <c r="N907" s="335"/>
      <c r="O907" s="335"/>
      <c r="P907" s="348" t="s">
        <v>585</v>
      </c>
      <c r="Q907" s="336"/>
      <c r="R907" s="336"/>
      <c r="S907" s="336"/>
      <c r="T907" s="336"/>
      <c r="U907" s="336"/>
      <c r="V907" s="336"/>
      <c r="W907" s="336"/>
      <c r="X907" s="336"/>
      <c r="Y907" s="337">
        <v>2</v>
      </c>
      <c r="Z907" s="338"/>
      <c r="AA907" s="338"/>
      <c r="AB907" s="339"/>
      <c r="AC907" s="349" t="s">
        <v>300</v>
      </c>
      <c r="AD907" s="349"/>
      <c r="AE907" s="349"/>
      <c r="AF907" s="349"/>
      <c r="AG907" s="349"/>
      <c r="AH907" s="341" t="s">
        <v>556</v>
      </c>
      <c r="AI907" s="342"/>
      <c r="AJ907" s="342"/>
      <c r="AK907" s="342"/>
      <c r="AL907" s="343" t="s">
        <v>592</v>
      </c>
      <c r="AM907" s="344"/>
      <c r="AN907" s="344"/>
      <c r="AO907" s="345"/>
      <c r="AP907" s="346"/>
      <c r="AQ907" s="346"/>
      <c r="AR907" s="346"/>
      <c r="AS907" s="346"/>
      <c r="AT907" s="346"/>
      <c r="AU907" s="346"/>
      <c r="AV907" s="346"/>
      <c r="AW907" s="346"/>
      <c r="AX907" s="346"/>
    </row>
    <row r="908" spans="1:50" ht="43.5" customHeight="1" x14ac:dyDescent="0.15">
      <c r="A908" s="362">
        <v>5</v>
      </c>
      <c r="B908" s="362">
        <v>1</v>
      </c>
      <c r="C908" s="347" t="s">
        <v>597</v>
      </c>
      <c r="D908" s="333"/>
      <c r="E908" s="333"/>
      <c r="F908" s="333"/>
      <c r="G908" s="333"/>
      <c r="H908" s="333"/>
      <c r="I908" s="333"/>
      <c r="J908" s="334">
        <v>9430005010802</v>
      </c>
      <c r="K908" s="335"/>
      <c r="L908" s="335"/>
      <c r="M908" s="335"/>
      <c r="N908" s="335"/>
      <c r="O908" s="335"/>
      <c r="P908" s="348" t="s">
        <v>586</v>
      </c>
      <c r="Q908" s="336"/>
      <c r="R908" s="336"/>
      <c r="S908" s="336"/>
      <c r="T908" s="336"/>
      <c r="U908" s="336"/>
      <c r="V908" s="336"/>
      <c r="W908" s="336"/>
      <c r="X908" s="336"/>
      <c r="Y908" s="337">
        <v>1</v>
      </c>
      <c r="Z908" s="338"/>
      <c r="AA908" s="338"/>
      <c r="AB908" s="339"/>
      <c r="AC908" s="340" t="s">
        <v>301</v>
      </c>
      <c r="AD908" s="340"/>
      <c r="AE908" s="340"/>
      <c r="AF908" s="340"/>
      <c r="AG908" s="340"/>
      <c r="AH908" s="341">
        <v>1</v>
      </c>
      <c r="AI908" s="342"/>
      <c r="AJ908" s="342"/>
      <c r="AK908" s="342"/>
      <c r="AL908" s="343">
        <v>100</v>
      </c>
      <c r="AM908" s="344"/>
      <c r="AN908" s="344"/>
      <c r="AO908" s="345"/>
      <c r="AP908" s="346"/>
      <c r="AQ908" s="346"/>
      <c r="AR908" s="346"/>
      <c r="AS908" s="346"/>
      <c r="AT908" s="346"/>
      <c r="AU908" s="346"/>
      <c r="AV908" s="346"/>
      <c r="AW908" s="346"/>
      <c r="AX908" s="346"/>
    </row>
    <row r="909" spans="1:50" ht="43.5" customHeight="1" x14ac:dyDescent="0.15">
      <c r="A909" s="362">
        <v>6</v>
      </c>
      <c r="B909" s="362">
        <v>1</v>
      </c>
      <c r="C909" s="347" t="s">
        <v>582</v>
      </c>
      <c r="D909" s="333"/>
      <c r="E909" s="333"/>
      <c r="F909" s="333"/>
      <c r="G909" s="333"/>
      <c r="H909" s="333"/>
      <c r="I909" s="333"/>
      <c r="J909" s="334">
        <v>2080105003616</v>
      </c>
      <c r="K909" s="335"/>
      <c r="L909" s="335"/>
      <c r="M909" s="335"/>
      <c r="N909" s="335"/>
      <c r="O909" s="335"/>
      <c r="P909" s="348" t="s">
        <v>587</v>
      </c>
      <c r="Q909" s="336"/>
      <c r="R909" s="336"/>
      <c r="S909" s="336"/>
      <c r="T909" s="336"/>
      <c r="U909" s="336"/>
      <c r="V909" s="336"/>
      <c r="W909" s="336"/>
      <c r="X909" s="336"/>
      <c r="Y909" s="337">
        <v>1</v>
      </c>
      <c r="Z909" s="338"/>
      <c r="AA909" s="338"/>
      <c r="AB909" s="339"/>
      <c r="AC909" s="340" t="s">
        <v>300</v>
      </c>
      <c r="AD909" s="340"/>
      <c r="AE909" s="340"/>
      <c r="AF909" s="340"/>
      <c r="AG909" s="340"/>
      <c r="AH909" s="341" t="s">
        <v>556</v>
      </c>
      <c r="AI909" s="342"/>
      <c r="AJ909" s="342"/>
      <c r="AK909" s="342"/>
      <c r="AL909" s="341" t="s">
        <v>556</v>
      </c>
      <c r="AM909" s="342"/>
      <c r="AN909" s="342"/>
      <c r="AO909" s="342"/>
      <c r="AP909" s="346"/>
      <c r="AQ909" s="346"/>
      <c r="AR909" s="346"/>
      <c r="AS909" s="346"/>
      <c r="AT909" s="346"/>
      <c r="AU909" s="346"/>
      <c r="AV909" s="346"/>
      <c r="AW909" s="346"/>
      <c r="AX909" s="346"/>
    </row>
    <row r="910" spans="1:50" ht="43.5" customHeight="1" x14ac:dyDescent="0.15">
      <c r="A910" s="362">
        <v>7</v>
      </c>
      <c r="B910" s="362">
        <v>1</v>
      </c>
      <c r="C910" s="347" t="s">
        <v>598</v>
      </c>
      <c r="D910" s="333"/>
      <c r="E910" s="333"/>
      <c r="F910" s="333"/>
      <c r="G910" s="333"/>
      <c r="H910" s="333"/>
      <c r="I910" s="333"/>
      <c r="J910" s="334">
        <v>3110005014849</v>
      </c>
      <c r="K910" s="335"/>
      <c r="L910" s="335"/>
      <c r="M910" s="335"/>
      <c r="N910" s="335"/>
      <c r="O910" s="335"/>
      <c r="P910" s="348" t="s">
        <v>588</v>
      </c>
      <c r="Q910" s="336"/>
      <c r="R910" s="336"/>
      <c r="S910" s="336"/>
      <c r="T910" s="336"/>
      <c r="U910" s="336"/>
      <c r="V910" s="336"/>
      <c r="W910" s="336"/>
      <c r="X910" s="336"/>
      <c r="Y910" s="337">
        <v>0.4</v>
      </c>
      <c r="Z910" s="338"/>
      <c r="AA910" s="338"/>
      <c r="AB910" s="339"/>
      <c r="AC910" s="340" t="s">
        <v>300</v>
      </c>
      <c r="AD910" s="340"/>
      <c r="AE910" s="340"/>
      <c r="AF910" s="340"/>
      <c r="AG910" s="340"/>
      <c r="AH910" s="341" t="s">
        <v>556</v>
      </c>
      <c r="AI910" s="342"/>
      <c r="AJ910" s="342"/>
      <c r="AK910" s="342"/>
      <c r="AL910" s="341" t="s">
        <v>556</v>
      </c>
      <c r="AM910" s="342"/>
      <c r="AN910" s="342"/>
      <c r="AO910" s="342"/>
      <c r="AP910" s="346"/>
      <c r="AQ910" s="346"/>
      <c r="AR910" s="346"/>
      <c r="AS910" s="346"/>
      <c r="AT910" s="346"/>
      <c r="AU910" s="346"/>
      <c r="AV910" s="346"/>
      <c r="AW910" s="346"/>
      <c r="AX910" s="346"/>
    </row>
    <row r="911" spans="1:50" ht="43.5" customHeight="1" x14ac:dyDescent="0.15">
      <c r="A911" s="362">
        <v>8</v>
      </c>
      <c r="B911" s="362">
        <v>1</v>
      </c>
      <c r="C911" s="347" t="s">
        <v>599</v>
      </c>
      <c r="D911" s="333"/>
      <c r="E911" s="333"/>
      <c r="F911" s="333"/>
      <c r="G911" s="333"/>
      <c r="H911" s="333"/>
      <c r="I911" s="333"/>
      <c r="J911" s="334">
        <v>6080105005121</v>
      </c>
      <c r="K911" s="335"/>
      <c r="L911" s="335"/>
      <c r="M911" s="335"/>
      <c r="N911" s="335"/>
      <c r="O911" s="335"/>
      <c r="P911" s="348" t="s">
        <v>589</v>
      </c>
      <c r="Q911" s="336"/>
      <c r="R911" s="336"/>
      <c r="S911" s="336"/>
      <c r="T911" s="336"/>
      <c r="U911" s="336"/>
      <c r="V911" s="336"/>
      <c r="W911" s="336"/>
      <c r="X911" s="336"/>
      <c r="Y911" s="337">
        <v>0.4</v>
      </c>
      <c r="Z911" s="338"/>
      <c r="AA911" s="338"/>
      <c r="AB911" s="339"/>
      <c r="AC911" s="340" t="s">
        <v>300</v>
      </c>
      <c r="AD911" s="340"/>
      <c r="AE911" s="340"/>
      <c r="AF911" s="340"/>
      <c r="AG911" s="340"/>
      <c r="AH911" s="341" t="s">
        <v>556</v>
      </c>
      <c r="AI911" s="342"/>
      <c r="AJ911" s="342"/>
      <c r="AK911" s="342"/>
      <c r="AL911" s="341" t="s">
        <v>556</v>
      </c>
      <c r="AM911" s="342"/>
      <c r="AN911" s="342"/>
      <c r="AO911" s="342"/>
      <c r="AP911" s="346"/>
      <c r="AQ911" s="346"/>
      <c r="AR911" s="346"/>
      <c r="AS911" s="346"/>
      <c r="AT911" s="346"/>
      <c r="AU911" s="346"/>
      <c r="AV911" s="346"/>
      <c r="AW911" s="346"/>
      <c r="AX911" s="346"/>
    </row>
    <row r="912" spans="1:50" ht="43.5" customHeight="1" x14ac:dyDescent="0.15">
      <c r="A912" s="362">
        <v>9</v>
      </c>
      <c r="B912" s="362">
        <v>1</v>
      </c>
      <c r="C912" s="347" t="s">
        <v>600</v>
      </c>
      <c r="D912" s="333"/>
      <c r="E912" s="333"/>
      <c r="F912" s="333"/>
      <c r="G912" s="333"/>
      <c r="H912" s="333"/>
      <c r="I912" s="333"/>
      <c r="J912" s="334">
        <v>2370005003380</v>
      </c>
      <c r="K912" s="335"/>
      <c r="L912" s="335"/>
      <c r="M912" s="335"/>
      <c r="N912" s="335"/>
      <c r="O912" s="335"/>
      <c r="P912" s="348" t="s">
        <v>590</v>
      </c>
      <c r="Q912" s="336"/>
      <c r="R912" s="336"/>
      <c r="S912" s="336"/>
      <c r="T912" s="336"/>
      <c r="U912" s="336"/>
      <c r="V912" s="336"/>
      <c r="W912" s="336"/>
      <c r="X912" s="336"/>
      <c r="Y912" s="337">
        <v>0.2</v>
      </c>
      <c r="Z912" s="338"/>
      <c r="AA912" s="338"/>
      <c r="AB912" s="339"/>
      <c r="AC912" s="340" t="s">
        <v>300</v>
      </c>
      <c r="AD912" s="340"/>
      <c r="AE912" s="340"/>
      <c r="AF912" s="340"/>
      <c r="AG912" s="340"/>
      <c r="AH912" s="341" t="s">
        <v>556</v>
      </c>
      <c r="AI912" s="342"/>
      <c r="AJ912" s="342"/>
      <c r="AK912" s="342"/>
      <c r="AL912" s="341" t="s">
        <v>556</v>
      </c>
      <c r="AM912" s="342"/>
      <c r="AN912" s="342"/>
      <c r="AO912" s="342"/>
      <c r="AP912" s="346"/>
      <c r="AQ912" s="346"/>
      <c r="AR912" s="346"/>
      <c r="AS912" s="346"/>
      <c r="AT912" s="346"/>
      <c r="AU912" s="346"/>
      <c r="AV912" s="346"/>
      <c r="AW912" s="346"/>
      <c r="AX912" s="346"/>
    </row>
    <row r="913" spans="1:50" ht="43.5" customHeight="1" x14ac:dyDescent="0.15">
      <c r="A913" s="362">
        <v>10</v>
      </c>
      <c r="B913" s="362">
        <v>1</v>
      </c>
      <c r="C913" s="347" t="s">
        <v>601</v>
      </c>
      <c r="D913" s="333"/>
      <c r="E913" s="333"/>
      <c r="F913" s="333"/>
      <c r="G913" s="333"/>
      <c r="H913" s="333"/>
      <c r="I913" s="333"/>
      <c r="J913" s="334">
        <v>7010005018674</v>
      </c>
      <c r="K913" s="335"/>
      <c r="L913" s="335"/>
      <c r="M913" s="335"/>
      <c r="N913" s="335"/>
      <c r="O913" s="335"/>
      <c r="P913" s="348" t="s">
        <v>591</v>
      </c>
      <c r="Q913" s="336"/>
      <c r="R913" s="336"/>
      <c r="S913" s="336"/>
      <c r="T913" s="336"/>
      <c r="U913" s="336"/>
      <c r="V913" s="336"/>
      <c r="W913" s="336"/>
      <c r="X913" s="336"/>
      <c r="Y913" s="337">
        <v>0.2</v>
      </c>
      <c r="Z913" s="338"/>
      <c r="AA913" s="338"/>
      <c r="AB913" s="339"/>
      <c r="AC913" s="340" t="s">
        <v>300</v>
      </c>
      <c r="AD913" s="340"/>
      <c r="AE913" s="340"/>
      <c r="AF913" s="340"/>
      <c r="AG913" s="340"/>
      <c r="AH913" s="341" t="s">
        <v>562</v>
      </c>
      <c r="AI913" s="342"/>
      <c r="AJ913" s="342"/>
      <c r="AK913" s="342"/>
      <c r="AL913" s="341" t="s">
        <v>562</v>
      </c>
      <c r="AM913" s="342"/>
      <c r="AN913" s="342"/>
      <c r="AO913" s="342"/>
      <c r="AP913" s="346"/>
      <c r="AQ913" s="346"/>
      <c r="AR913" s="346"/>
      <c r="AS913" s="346"/>
      <c r="AT913" s="346"/>
      <c r="AU913" s="346"/>
      <c r="AV913" s="346"/>
      <c r="AW913" s="346"/>
      <c r="AX913" s="346"/>
    </row>
    <row r="914" spans="1:50" ht="30" hidden="1"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262</v>
      </c>
      <c r="AD936" s="134"/>
      <c r="AE936" s="134"/>
      <c r="AF936" s="134"/>
      <c r="AG936" s="134"/>
      <c r="AH936" s="353" t="s">
        <v>290</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15">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15">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262</v>
      </c>
      <c r="AD969" s="134"/>
      <c r="AE969" s="134"/>
      <c r="AF969" s="134"/>
      <c r="AG969" s="134"/>
      <c r="AH969" s="353" t="s">
        <v>290</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15">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15">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262</v>
      </c>
      <c r="AD1002" s="134"/>
      <c r="AE1002" s="134"/>
      <c r="AF1002" s="134"/>
      <c r="AG1002" s="134"/>
      <c r="AH1002" s="353" t="s">
        <v>290</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15">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262</v>
      </c>
      <c r="AD1035" s="134"/>
      <c r="AE1035" s="134"/>
      <c r="AF1035" s="134"/>
      <c r="AG1035" s="134"/>
      <c r="AH1035" s="353" t="s">
        <v>290</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15">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262</v>
      </c>
      <c r="AD1068" s="134"/>
      <c r="AE1068" s="134"/>
      <c r="AF1068" s="134"/>
      <c r="AG1068" s="134"/>
      <c r="AH1068" s="353" t="s">
        <v>290</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15">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15">
      <c r="A1099" s="363" t="s">
        <v>253</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268</v>
      </c>
      <c r="AM1099" s="267"/>
      <c r="AN1099" s="267"/>
      <c r="AO1099" s="65"/>
      <c r="AP1099" s="59"/>
      <c r="AQ1099" s="59"/>
      <c r="AR1099" s="59"/>
      <c r="AS1099" s="59"/>
      <c r="AT1099" s="59"/>
      <c r="AU1099" s="59"/>
      <c r="AV1099" s="59"/>
      <c r="AW1099" s="59"/>
      <c r="AX1099" s="60"/>
    </row>
    <row r="1100" spans="1:50" ht="3.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254</v>
      </c>
      <c r="AQ1102" s="356"/>
      <c r="AR1102" s="356"/>
      <c r="AS1102" s="356"/>
      <c r="AT1102" s="356"/>
      <c r="AU1102" s="356"/>
      <c r="AV1102" s="356"/>
      <c r="AW1102" s="356"/>
      <c r="AX1102" s="356"/>
    </row>
    <row r="1103" spans="1:50" ht="26.25" customHeight="1" x14ac:dyDescent="0.15">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P15:AC17">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AD15:AX15 P13:AX13 AD16:AQ17">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 RIGHT(TEXT(AL840,"0.#"),1)&lt;&gt;"."),TRUE,FALSE)</formula>
    </cfRule>
    <cfRule type="expression" dxfId="1796" priority="6626">
      <formula>IF(AND(AL840&gt;=0, RIGHT(TEXT(AL840,"0.#"),1)="."),TRUE,FALSE)</formula>
    </cfRule>
    <cfRule type="expression" dxfId="1795" priority="6627">
      <formula>IF(AND(AL840&lt;0, RIGHT(TEXT(AL840,"0.#"),1)&lt;&gt;"."),TRUE,FALSE)</formula>
    </cfRule>
    <cfRule type="expression" dxfId="1794" priority="6628">
      <formula>IF(AND(AL840&lt;0, 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 RIGHT(TEXT(AL1103,"0.#"),1)&lt;&gt;"."),TRUE,FALSE)</formula>
    </cfRule>
    <cfRule type="expression" dxfId="1692" priority="2860">
      <formula>IF(AND(AL1103&gt;=0, RIGHT(TEXT(AL1103,"0.#"),1)="."),TRUE,FALSE)</formula>
    </cfRule>
    <cfRule type="expression" dxfId="1691" priority="2861">
      <formula>IF(AND(AL1103&lt;0, RIGHT(TEXT(AL1103,"0.#"),1)&lt;&gt;"."),TRUE,FALSE)</formula>
    </cfRule>
    <cfRule type="expression" dxfId="1690" priority="2862">
      <formula>IF(AND(AL1103&lt;0, 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 RIGHT(TEXT(AL838,"0.#"),1)&lt;&gt;"."),TRUE,FALSE)</formula>
    </cfRule>
    <cfRule type="expression" dxfId="1678" priority="2812">
      <formula>IF(AND(AL838&gt;=0, RIGHT(TEXT(AL838,"0.#"),1)="."),TRUE,FALSE)</formula>
    </cfRule>
    <cfRule type="expression" dxfId="1677" priority="2813">
      <formula>IF(AND(AL838&lt;0, RIGHT(TEXT(AL838,"0.#"),1)&lt;&gt;"."),TRUE,FALSE)</formula>
    </cfRule>
    <cfRule type="expression" dxfId="1676" priority="2814">
      <formula>IF(AND(AL838&lt;0, 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 RIGHT(TEXT(AL873,"0.#"),1)&lt;&gt;"."),TRUE,FALSE)</formula>
    </cfRule>
    <cfRule type="expression" dxfId="1258" priority="2072">
      <formula>IF(AND(AL873&gt;=0, RIGHT(TEXT(AL873,"0.#"),1)="."),TRUE,FALSE)</formula>
    </cfRule>
    <cfRule type="expression" dxfId="1257" priority="2073">
      <formula>IF(AND(AL873&lt;0, RIGHT(TEXT(AL873,"0.#"),1)&lt;&gt;"."),TRUE,FALSE)</formula>
    </cfRule>
    <cfRule type="expression" dxfId="1256" priority="2074">
      <formula>IF(AND(AL873&lt;0, RIGHT(TEXT(AL873,"0.#"),1)="."),TRUE,FALSE)</formula>
    </cfRule>
  </conditionalFormatting>
  <conditionalFormatting sqref="AL871:AO872">
    <cfRule type="expression" dxfId="1255" priority="2065">
      <formula>IF(AND(AL871&gt;=0, RIGHT(TEXT(AL871,"0.#"),1)&lt;&gt;"."),TRUE,FALSE)</formula>
    </cfRule>
    <cfRule type="expression" dxfId="1254" priority="2066">
      <formula>IF(AND(AL871&gt;=0, RIGHT(TEXT(AL871,"0.#"),1)="."),TRUE,FALSE)</formula>
    </cfRule>
    <cfRule type="expression" dxfId="1253" priority="2067">
      <formula>IF(AND(AL871&lt;0, RIGHT(TEXT(AL871,"0.#"),1)&lt;&gt;"."),TRUE,FALSE)</formula>
    </cfRule>
    <cfRule type="expression" dxfId="1252" priority="2068">
      <formula>IF(AND(AL871&lt;0, RIGHT(TEXT(AL871,"0.#"),1)="."),TRUE,FALSE)</formula>
    </cfRule>
  </conditionalFormatting>
  <conditionalFormatting sqref="AL906:AO908 AL914:AO933">
    <cfRule type="expression" dxfId="1251" priority="2059">
      <formula>IF(AND(AL906&gt;=0, RIGHT(TEXT(AL906,"0.#"),1)&lt;&gt;"."),TRUE,FALSE)</formula>
    </cfRule>
    <cfRule type="expression" dxfId="1250" priority="2060">
      <formula>IF(AND(AL906&gt;=0, RIGHT(TEXT(AL906,"0.#"),1)="."),TRUE,FALSE)</formula>
    </cfRule>
    <cfRule type="expression" dxfId="1249" priority="2061">
      <formula>IF(AND(AL906&lt;0, RIGHT(TEXT(AL906,"0.#"),1)&lt;&gt;"."),TRUE,FALSE)</formula>
    </cfRule>
    <cfRule type="expression" dxfId="1248" priority="2062">
      <formula>IF(AND(AL906&lt;0, RIGHT(TEXT(AL906,"0.#"),1)="."),TRUE,FALSE)</formula>
    </cfRule>
  </conditionalFormatting>
  <conditionalFormatting sqref="AL904:AO905">
    <cfRule type="expression" dxfId="1247" priority="2053">
      <formula>IF(AND(AL904&gt;=0, RIGHT(TEXT(AL904,"0.#"),1)&lt;&gt;"."),TRUE,FALSE)</formula>
    </cfRule>
    <cfRule type="expression" dxfId="1246" priority="2054">
      <formula>IF(AND(AL904&gt;=0, RIGHT(TEXT(AL904,"0.#"),1)="."),TRUE,FALSE)</formula>
    </cfRule>
    <cfRule type="expression" dxfId="1245" priority="2055">
      <formula>IF(AND(AL904&lt;0, RIGHT(TEXT(AL904,"0.#"),1)&lt;&gt;"."),TRUE,FALSE)</formula>
    </cfRule>
    <cfRule type="expression" dxfId="1244" priority="2056">
      <formula>IF(AND(AL904&lt;0, RIGHT(TEXT(AL904,"0.#"),1)="."),TRUE,FALSE)</formula>
    </cfRule>
  </conditionalFormatting>
  <conditionalFormatting sqref="AL939:AO966">
    <cfRule type="expression" dxfId="1243" priority="2047">
      <formula>IF(AND(AL939&gt;=0, RIGHT(TEXT(AL939,"0.#"),1)&lt;&gt;"."),TRUE,FALSE)</formula>
    </cfRule>
    <cfRule type="expression" dxfId="1242" priority="2048">
      <formula>IF(AND(AL939&gt;=0, RIGHT(TEXT(AL939,"0.#"),1)="."),TRUE,FALSE)</formula>
    </cfRule>
    <cfRule type="expression" dxfId="1241" priority="2049">
      <formula>IF(AND(AL939&lt;0, RIGHT(TEXT(AL939,"0.#"),1)&lt;&gt;"."),TRUE,FALSE)</formula>
    </cfRule>
    <cfRule type="expression" dxfId="1240" priority="2050">
      <formula>IF(AND(AL939&lt;0, RIGHT(TEXT(AL939,"0.#"),1)="."),TRUE,FALSE)</formula>
    </cfRule>
  </conditionalFormatting>
  <conditionalFormatting sqref="AL937:AO938">
    <cfRule type="expression" dxfId="1239" priority="2041">
      <formula>IF(AND(AL937&gt;=0, RIGHT(TEXT(AL937,"0.#"),1)&lt;&gt;"."),TRUE,FALSE)</formula>
    </cfRule>
    <cfRule type="expression" dxfId="1238" priority="2042">
      <formula>IF(AND(AL937&gt;=0, RIGHT(TEXT(AL937,"0.#"),1)="."),TRUE,FALSE)</formula>
    </cfRule>
    <cfRule type="expression" dxfId="1237" priority="2043">
      <formula>IF(AND(AL937&lt;0, RIGHT(TEXT(AL937,"0.#"),1)&lt;&gt;"."),TRUE,FALSE)</formula>
    </cfRule>
    <cfRule type="expression" dxfId="1236" priority="2044">
      <formula>IF(AND(AL937&lt;0, RIGHT(TEXT(AL937,"0.#"),1)="."),TRUE,FALSE)</formula>
    </cfRule>
  </conditionalFormatting>
  <conditionalFormatting sqref="AL972:AO999">
    <cfRule type="expression" dxfId="1235" priority="2035">
      <formula>IF(AND(AL972&gt;=0, RIGHT(TEXT(AL972,"0.#"),1)&lt;&gt;"."),TRUE,FALSE)</formula>
    </cfRule>
    <cfRule type="expression" dxfId="1234" priority="2036">
      <formula>IF(AND(AL972&gt;=0, RIGHT(TEXT(AL972,"0.#"),1)="."),TRUE,FALSE)</formula>
    </cfRule>
    <cfRule type="expression" dxfId="1233" priority="2037">
      <formula>IF(AND(AL972&lt;0, RIGHT(TEXT(AL972,"0.#"),1)&lt;&gt;"."),TRUE,FALSE)</formula>
    </cfRule>
    <cfRule type="expression" dxfId="1232" priority="2038">
      <formula>IF(AND(AL972&lt;0, RIGHT(TEXT(AL972,"0.#"),1)="."),TRUE,FALSE)</formula>
    </cfRule>
  </conditionalFormatting>
  <conditionalFormatting sqref="AL970:AO971">
    <cfRule type="expression" dxfId="1231" priority="2029">
      <formula>IF(AND(AL970&gt;=0, RIGHT(TEXT(AL970,"0.#"),1)&lt;&gt;"."),TRUE,FALSE)</formula>
    </cfRule>
    <cfRule type="expression" dxfId="1230" priority="2030">
      <formula>IF(AND(AL970&gt;=0, RIGHT(TEXT(AL970,"0.#"),1)="."),TRUE,FALSE)</formula>
    </cfRule>
    <cfRule type="expression" dxfId="1229" priority="2031">
      <formula>IF(AND(AL970&lt;0, RIGHT(TEXT(AL970,"0.#"),1)&lt;&gt;"."),TRUE,FALSE)</formula>
    </cfRule>
    <cfRule type="expression" dxfId="1228" priority="2032">
      <formula>IF(AND(AL970&lt;0, RIGHT(TEXT(AL970,"0.#"),1)="."),TRUE,FALSE)</formula>
    </cfRule>
  </conditionalFormatting>
  <conditionalFormatting sqref="AL1005:AO1032">
    <cfRule type="expression" dxfId="1227" priority="2023">
      <formula>IF(AND(AL1005&gt;=0, RIGHT(TEXT(AL1005,"0.#"),1)&lt;&gt;"."),TRUE,FALSE)</formula>
    </cfRule>
    <cfRule type="expression" dxfId="1226" priority="2024">
      <formula>IF(AND(AL1005&gt;=0, RIGHT(TEXT(AL1005,"0.#"),1)="."),TRUE,FALSE)</formula>
    </cfRule>
    <cfRule type="expression" dxfId="1225" priority="2025">
      <formula>IF(AND(AL1005&lt;0, RIGHT(TEXT(AL1005,"0.#"),1)&lt;&gt;"."),TRUE,FALSE)</formula>
    </cfRule>
    <cfRule type="expression" dxfId="1224" priority="2026">
      <formula>IF(AND(AL1005&lt;0, RIGHT(TEXT(AL1005,"0.#"),1)="."),TRUE,FALSE)</formula>
    </cfRule>
  </conditionalFormatting>
  <conditionalFormatting sqref="AL1003:AO1004">
    <cfRule type="expression" dxfId="1223" priority="2017">
      <formula>IF(AND(AL1003&gt;=0, RIGHT(TEXT(AL1003,"0.#"),1)&lt;&gt;"."),TRUE,FALSE)</formula>
    </cfRule>
    <cfRule type="expression" dxfId="1222" priority="2018">
      <formula>IF(AND(AL1003&gt;=0, RIGHT(TEXT(AL1003,"0.#"),1)="."),TRUE,FALSE)</formula>
    </cfRule>
    <cfRule type="expression" dxfId="1221" priority="2019">
      <formula>IF(AND(AL1003&lt;0, RIGHT(TEXT(AL1003,"0.#"),1)&lt;&gt;"."),TRUE,FALSE)</formula>
    </cfRule>
    <cfRule type="expression" dxfId="1220" priority="2020">
      <formula>IF(AND(AL1003&lt;0, 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 RIGHT(TEXT(AL1038,"0.#"),1)&lt;&gt;"."),TRUE,FALSE)</formula>
    </cfRule>
    <cfRule type="expression" dxfId="1216" priority="2012">
      <formula>IF(AND(AL1038&gt;=0, RIGHT(TEXT(AL1038,"0.#"),1)="."),TRUE,FALSE)</formula>
    </cfRule>
    <cfRule type="expression" dxfId="1215" priority="2013">
      <formula>IF(AND(AL1038&lt;0, RIGHT(TEXT(AL1038,"0.#"),1)&lt;&gt;"."),TRUE,FALSE)</formula>
    </cfRule>
    <cfRule type="expression" dxfId="1214" priority="2014">
      <formula>IF(AND(AL1038&lt;0, 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 RIGHT(TEXT(AL1036,"0.#"),1)&lt;&gt;"."),TRUE,FALSE)</formula>
    </cfRule>
    <cfRule type="expression" dxfId="1210" priority="2006">
      <formula>IF(AND(AL1036&gt;=0, RIGHT(TEXT(AL1036,"0.#"),1)="."),TRUE,FALSE)</formula>
    </cfRule>
    <cfRule type="expression" dxfId="1209" priority="2007">
      <formula>IF(AND(AL1036&lt;0, RIGHT(TEXT(AL1036,"0.#"),1)&lt;&gt;"."),TRUE,FALSE)</formula>
    </cfRule>
    <cfRule type="expression" dxfId="1208" priority="2008">
      <formula>IF(AND(AL1036&lt;0, 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 RIGHT(TEXT(AL1071,"0.#"),1)&lt;&gt;"."),TRUE,FALSE)</formula>
    </cfRule>
    <cfRule type="expression" dxfId="1204" priority="2000">
      <formula>IF(AND(AL1071&gt;=0, RIGHT(TEXT(AL1071,"0.#"),1)="."),TRUE,FALSE)</formula>
    </cfRule>
    <cfRule type="expression" dxfId="1203" priority="2001">
      <formula>IF(AND(AL1071&lt;0, RIGHT(TEXT(AL1071,"0.#"),1)&lt;&gt;"."),TRUE,FALSE)</formula>
    </cfRule>
    <cfRule type="expression" dxfId="1202" priority="2002">
      <formula>IF(AND(AL1071&lt;0, 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 RIGHT(TEXT(AL1069,"0.#"),1)&lt;&gt;"."),TRUE,FALSE)</formula>
    </cfRule>
    <cfRule type="expression" dxfId="1198" priority="1994">
      <formula>IF(AND(AL1069&gt;=0, RIGHT(TEXT(AL1069,"0.#"),1)="."),TRUE,FALSE)</formula>
    </cfRule>
    <cfRule type="expression" dxfId="1197" priority="1995">
      <formula>IF(AND(AL1069&lt;0, RIGHT(TEXT(AL1069,"0.#"),1)&lt;&gt;"."),TRUE,FALSE)</formula>
    </cfRule>
    <cfRule type="expression" dxfId="1196" priority="1996">
      <formula>IF(AND(AL1069&lt;0, 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59055118110236227" right="0.59055118110236227" top="0.19685039370078741" bottom="0.19685039370078741" header="0.51181102362204722" footer="0.51181102362204722"/>
  <pageSetup paperSize="9" scale="67" fitToHeight="0" orientation="portrait" r:id="rId1"/>
  <headerFooter differentFirst="1" alignWithMargins="0"/>
  <rowBreaks count="4" manualBreakCount="4">
    <brk id="129" max="49" man="1"/>
    <brk id="714" max="49" man="1"/>
    <brk id="740" max="49" man="1"/>
    <brk id="832"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L26" sqref="L2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279</v>
      </c>
    </row>
    <row r="2" spans="1:42" ht="13.5" customHeight="1" x14ac:dyDescent="0.15">
      <c r="A2" s="14" t="s">
        <v>84</v>
      </c>
      <c r="B2" s="15"/>
      <c r="C2" s="13" t="str">
        <f>IF(B2="","",A2)</f>
        <v/>
      </c>
      <c r="D2" s="13" t="str">
        <f>IF(C2="","",IF(D1&lt;&gt;"",CONCATENATE(D1,"、",C2),C2))</f>
        <v/>
      </c>
      <c r="F2" s="12" t="s">
        <v>71</v>
      </c>
      <c r="G2" s="17" t="s">
        <v>491</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340</v>
      </c>
      <c r="AB2" s="31"/>
      <c r="AC2" s="33" t="s">
        <v>134</v>
      </c>
      <c r="AD2" s="28"/>
      <c r="AE2" s="35" t="s">
        <v>172</v>
      </c>
      <c r="AF2" s="30"/>
      <c r="AG2" s="46" t="s">
        <v>294</v>
      </c>
      <c r="AI2" s="44" t="s">
        <v>330</v>
      </c>
      <c r="AK2" s="44" t="s">
        <v>215</v>
      </c>
      <c r="AM2" s="73"/>
      <c r="AN2" s="73"/>
      <c r="AP2" s="46" t="s">
        <v>294</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491</v>
      </c>
      <c r="M3" s="13" t="str">
        <f t="shared" ref="M3:M11" si="2">IF(L3="","",K3)</f>
        <v>文教及び科学振興</v>
      </c>
      <c r="N3" s="13" t="str">
        <f>IF(M3="",N2,IF(N2&lt;&gt;"",CONCATENATE(N2,"、",M3),M3))</f>
        <v>文教及び科学振興</v>
      </c>
      <c r="O3" s="13"/>
      <c r="P3" s="12" t="s">
        <v>74</v>
      </c>
      <c r="Q3" s="17"/>
      <c r="R3" s="13" t="str">
        <f t="shared" ref="R3:R8" si="3">IF(Q3="","",P3)</f>
        <v/>
      </c>
      <c r="S3" s="13" t="str">
        <f t="shared" ref="S3:S8" si="4">IF(R3="",S2,IF(S2&lt;&gt;"",CONCATENATE(S2,"、",R3),R3))</f>
        <v/>
      </c>
      <c r="T3" s="13"/>
      <c r="U3" s="32" t="s">
        <v>342</v>
      </c>
      <c r="W3" s="32" t="s">
        <v>149</v>
      </c>
      <c r="Y3" s="32" t="s">
        <v>68</v>
      </c>
      <c r="Z3" s="30"/>
      <c r="AA3" s="32" t="s">
        <v>450</v>
      </c>
      <c r="AB3" s="31"/>
      <c r="AC3" s="33" t="s">
        <v>135</v>
      </c>
      <c r="AD3" s="28"/>
      <c r="AE3" s="35" t="s">
        <v>173</v>
      </c>
      <c r="AF3" s="30"/>
      <c r="AG3" s="46" t="s">
        <v>295</v>
      </c>
      <c r="AI3" s="44" t="s">
        <v>208</v>
      </c>
      <c r="AK3" s="44" t="str">
        <f>CHAR(CODE(AK2)+1)</f>
        <v>B</v>
      </c>
      <c r="AM3" s="73"/>
      <c r="AN3" s="73"/>
      <c r="AP3" s="46" t="s">
        <v>295</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
      </c>
      <c r="T4" s="13"/>
      <c r="U4" s="32" t="s">
        <v>343</v>
      </c>
      <c r="W4" s="32" t="s">
        <v>150</v>
      </c>
      <c r="Y4" s="32" t="s">
        <v>357</v>
      </c>
      <c r="Z4" s="30"/>
      <c r="AA4" s="32" t="s">
        <v>451</v>
      </c>
      <c r="AB4" s="31"/>
      <c r="AC4" s="32" t="s">
        <v>136</v>
      </c>
      <c r="AD4" s="28"/>
      <c r="AE4" s="35" t="s">
        <v>174</v>
      </c>
      <c r="AF4" s="30"/>
      <c r="AG4" s="46" t="s">
        <v>296</v>
      </c>
      <c r="AI4" s="44" t="s">
        <v>210</v>
      </c>
      <c r="AK4" s="44" t="str">
        <f t="shared" ref="AK4:AK49" si="7">CHAR(CODE(AK3)+1)</f>
        <v>C</v>
      </c>
      <c r="AM4" s="73"/>
      <c r="AN4" s="73"/>
      <c r="AP4" s="46" t="s">
        <v>296</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
      </c>
      <c r="T5" s="13"/>
      <c r="W5" s="32" t="s">
        <v>250</v>
      </c>
      <c r="Y5" s="32" t="s">
        <v>358</v>
      </c>
      <c r="Z5" s="30"/>
      <c r="AA5" s="32" t="s">
        <v>452</v>
      </c>
      <c r="AB5" s="31"/>
      <c r="AC5" s="32" t="s">
        <v>175</v>
      </c>
      <c r="AD5" s="31"/>
      <c r="AE5" s="35" t="s">
        <v>307</v>
      </c>
      <c r="AF5" s="30"/>
      <c r="AG5" s="46" t="s">
        <v>297</v>
      </c>
      <c r="AI5" s="44" t="s">
        <v>345</v>
      </c>
      <c r="AK5" s="44" t="str">
        <f t="shared" si="7"/>
        <v>D</v>
      </c>
      <c r="AP5" s="46" t="s">
        <v>297</v>
      </c>
    </row>
    <row r="6" spans="1:42" ht="13.5" customHeight="1" x14ac:dyDescent="0.15">
      <c r="A6" s="14" t="s">
        <v>88</v>
      </c>
      <c r="B6" s="15" t="s">
        <v>491</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t="s">
        <v>491</v>
      </c>
      <c r="R6" s="13" t="str">
        <f t="shared" si="3"/>
        <v>交付</v>
      </c>
      <c r="S6" s="13" t="str">
        <f t="shared" si="4"/>
        <v>交付</v>
      </c>
      <c r="T6" s="13"/>
      <c r="U6" s="32" t="s">
        <v>309</v>
      </c>
      <c r="W6" s="32" t="s">
        <v>151</v>
      </c>
      <c r="Y6" s="32" t="s">
        <v>359</v>
      </c>
      <c r="Z6" s="30"/>
      <c r="AA6" s="32" t="s">
        <v>453</v>
      </c>
      <c r="AB6" s="31"/>
      <c r="AC6" s="32" t="s">
        <v>137</v>
      </c>
      <c r="AD6" s="31"/>
      <c r="AE6" s="35" t="s">
        <v>304</v>
      </c>
      <c r="AF6" s="30"/>
      <c r="AG6" s="46" t="s">
        <v>298</v>
      </c>
      <c r="AI6" s="44" t="s">
        <v>346</v>
      </c>
      <c r="AK6" s="44" t="str">
        <f>CHAR(CODE(AK5)+1)</f>
        <v>E</v>
      </c>
      <c r="AP6" s="46" t="s">
        <v>298</v>
      </c>
    </row>
    <row r="7" spans="1:42" ht="13.5" customHeight="1" x14ac:dyDescent="0.15">
      <c r="A7" s="14" t="s">
        <v>89</v>
      </c>
      <c r="B7" s="15"/>
      <c r="C7" s="13" t="str">
        <f t="shared" si="0"/>
        <v/>
      </c>
      <c r="D7" s="13" t="str">
        <f t="shared" si="8"/>
        <v>科学技術・イノベーション</v>
      </c>
      <c r="F7" s="18" t="s">
        <v>227</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交付</v>
      </c>
      <c r="T7" s="13"/>
      <c r="U7" s="32" t="s">
        <v>168</v>
      </c>
      <c r="W7" s="32" t="s">
        <v>152</v>
      </c>
      <c r="Y7" s="32" t="s">
        <v>360</v>
      </c>
      <c r="Z7" s="30"/>
      <c r="AA7" s="32" t="s">
        <v>454</v>
      </c>
      <c r="AB7" s="31"/>
      <c r="AC7" s="31"/>
      <c r="AD7" s="31"/>
      <c r="AE7" s="32" t="s">
        <v>137</v>
      </c>
      <c r="AF7" s="30"/>
      <c r="AG7" s="46" t="s">
        <v>299</v>
      </c>
      <c r="AH7" s="77"/>
      <c r="AI7" s="46" t="s">
        <v>323</v>
      </c>
      <c r="AK7" s="44" t="str">
        <f>CHAR(CODE(AK6)+1)</f>
        <v>F</v>
      </c>
      <c r="AP7" s="46" t="s">
        <v>299</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交付</v>
      </c>
      <c r="T8" s="13"/>
      <c r="U8" s="32" t="s">
        <v>310</v>
      </c>
      <c r="W8" s="32" t="s">
        <v>153</v>
      </c>
      <c r="Y8" s="32" t="s">
        <v>361</v>
      </c>
      <c r="Z8" s="30"/>
      <c r="AA8" s="32" t="s">
        <v>455</v>
      </c>
      <c r="AB8" s="31"/>
      <c r="AC8" s="31"/>
      <c r="AD8" s="31"/>
      <c r="AE8" s="31"/>
      <c r="AF8" s="30"/>
      <c r="AG8" s="46" t="s">
        <v>300</v>
      </c>
      <c r="AI8" s="44" t="s">
        <v>324</v>
      </c>
      <c r="AK8" s="44" t="str">
        <f t="shared" si="7"/>
        <v>G</v>
      </c>
      <c r="AP8" s="46" t="s">
        <v>300</v>
      </c>
    </row>
    <row r="9" spans="1:42" ht="13.5" customHeight="1" x14ac:dyDescent="0.15">
      <c r="A9" s="14" t="s">
        <v>91</v>
      </c>
      <c r="B9" s="15"/>
      <c r="C9" s="13" t="str">
        <f t="shared" si="0"/>
        <v/>
      </c>
      <c r="D9" s="13" t="str">
        <f t="shared" si="8"/>
        <v>科学技術・イノベーション</v>
      </c>
      <c r="F9" s="18" t="s">
        <v>228</v>
      </c>
      <c r="G9" s="17"/>
      <c r="H9" s="13" t="str">
        <f t="shared" si="1"/>
        <v/>
      </c>
      <c r="I9" s="13" t="str">
        <f t="shared" si="5"/>
        <v>一般会計</v>
      </c>
      <c r="K9" s="14" t="s">
        <v>109</v>
      </c>
      <c r="L9" s="15"/>
      <c r="M9" s="13" t="str">
        <f t="shared" si="2"/>
        <v/>
      </c>
      <c r="N9" s="13" t="str">
        <f t="shared" si="6"/>
        <v>文教及び科学振興</v>
      </c>
      <c r="O9" s="13"/>
      <c r="P9" s="13"/>
      <c r="Q9" s="19"/>
      <c r="T9" s="13"/>
      <c r="U9" s="32" t="s">
        <v>321</v>
      </c>
      <c r="W9" s="32" t="s">
        <v>154</v>
      </c>
      <c r="Y9" s="32" t="s">
        <v>362</v>
      </c>
      <c r="Z9" s="30"/>
      <c r="AA9" s="32" t="s">
        <v>456</v>
      </c>
      <c r="AB9" s="31"/>
      <c r="AC9" s="31"/>
      <c r="AD9" s="31"/>
      <c r="AE9" s="31"/>
      <c r="AF9" s="30"/>
      <c r="AG9" s="46" t="s">
        <v>301</v>
      </c>
      <c r="AI9" s="72"/>
      <c r="AK9" s="44" t="str">
        <f t="shared" si="7"/>
        <v>H</v>
      </c>
      <c r="AP9" s="46" t="s">
        <v>301</v>
      </c>
    </row>
    <row r="10" spans="1:42" ht="13.5" customHeight="1" x14ac:dyDescent="0.15">
      <c r="A10" s="14" t="s">
        <v>251</v>
      </c>
      <c r="B10" s="15"/>
      <c r="C10" s="13" t="str">
        <f t="shared" si="0"/>
        <v/>
      </c>
      <c r="D10" s="13" t="str">
        <f t="shared" si="8"/>
        <v>科学技術・イノベーション</v>
      </c>
      <c r="F10" s="18" t="s">
        <v>116</v>
      </c>
      <c r="G10" s="17"/>
      <c r="H10" s="13" t="str">
        <f t="shared" si="1"/>
        <v/>
      </c>
      <c r="I10" s="13" t="str">
        <f t="shared" si="5"/>
        <v>一般会計</v>
      </c>
      <c r="K10" s="14" t="s">
        <v>255</v>
      </c>
      <c r="L10" s="15"/>
      <c r="M10" s="13" t="str">
        <f t="shared" si="2"/>
        <v/>
      </c>
      <c r="N10" s="13" t="str">
        <f t="shared" si="6"/>
        <v>文教及び科学振興</v>
      </c>
      <c r="O10" s="13"/>
      <c r="P10" s="13" t="str">
        <f>S8</f>
        <v>交付</v>
      </c>
      <c r="Q10" s="19"/>
      <c r="T10" s="13"/>
      <c r="W10" s="32" t="s">
        <v>155</v>
      </c>
      <c r="Y10" s="32" t="s">
        <v>363</v>
      </c>
      <c r="Z10" s="30"/>
      <c r="AA10" s="32" t="s">
        <v>457</v>
      </c>
      <c r="AB10" s="31"/>
      <c r="AC10" s="31"/>
      <c r="AD10" s="31"/>
      <c r="AE10" s="31"/>
      <c r="AF10" s="30"/>
      <c r="AG10" s="46" t="s">
        <v>286</v>
      </c>
      <c r="AK10" s="44" t="str">
        <f t="shared" si="7"/>
        <v>I</v>
      </c>
      <c r="AP10" s="44" t="s">
        <v>280</v>
      </c>
    </row>
    <row r="11" spans="1:42" ht="13.5" customHeight="1" x14ac:dyDescent="0.15">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364</v>
      </c>
      <c r="Z11" s="30"/>
      <c r="AA11" s="32" t="s">
        <v>458</v>
      </c>
      <c r="AB11" s="31"/>
      <c r="AC11" s="31"/>
      <c r="AD11" s="31"/>
      <c r="AE11" s="31"/>
      <c r="AF11" s="30"/>
      <c r="AG11" s="44" t="s">
        <v>289</v>
      </c>
      <c r="AK11" s="44" t="str">
        <f t="shared" si="7"/>
        <v>J</v>
      </c>
    </row>
    <row r="12" spans="1:42" ht="13.5" customHeight="1" x14ac:dyDescent="0.15">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W12" s="32" t="s">
        <v>157</v>
      </c>
      <c r="Y12" s="32" t="s">
        <v>365</v>
      </c>
      <c r="Z12" s="30"/>
      <c r="AA12" s="32" t="s">
        <v>459</v>
      </c>
      <c r="AB12" s="31"/>
      <c r="AC12" s="31"/>
      <c r="AD12" s="31"/>
      <c r="AE12" s="31"/>
      <c r="AF12" s="30"/>
      <c r="AG12" s="44" t="s">
        <v>287</v>
      </c>
      <c r="AK12" s="44" t="str">
        <f t="shared" si="7"/>
        <v>K</v>
      </c>
    </row>
    <row r="13" spans="1:42" ht="13.5" customHeight="1" x14ac:dyDescent="0.15">
      <c r="A13" s="14" t="s">
        <v>94</v>
      </c>
      <c r="B13" s="15"/>
      <c r="C13" s="13" t="str">
        <f t="shared" si="9"/>
        <v/>
      </c>
      <c r="D13" s="13" t="str">
        <f t="shared" si="8"/>
        <v>科学技術・イノベーション</v>
      </c>
      <c r="F13" s="18" t="s">
        <v>119</v>
      </c>
      <c r="G13" s="17"/>
      <c r="H13" s="13" t="str">
        <f t="shared" si="1"/>
        <v/>
      </c>
      <c r="I13" s="13" t="str">
        <f t="shared" si="5"/>
        <v>一般会計</v>
      </c>
      <c r="K13" s="13" t="str">
        <f>N11</f>
        <v>文教及び科学振興</v>
      </c>
      <c r="L13" s="13"/>
      <c r="O13" s="13"/>
      <c r="P13" s="13"/>
      <c r="Q13" s="19"/>
      <c r="T13" s="13"/>
      <c r="W13" s="32" t="s">
        <v>158</v>
      </c>
      <c r="Y13" s="32" t="s">
        <v>366</v>
      </c>
      <c r="Z13" s="30"/>
      <c r="AA13" s="32" t="s">
        <v>460</v>
      </c>
      <c r="AB13" s="31"/>
      <c r="AC13" s="31"/>
      <c r="AD13" s="31"/>
      <c r="AE13" s="31"/>
      <c r="AF13" s="30"/>
      <c r="AG13" s="44" t="s">
        <v>288</v>
      </c>
      <c r="AK13" s="44" t="str">
        <f t="shared" si="7"/>
        <v>L</v>
      </c>
    </row>
    <row r="14" spans="1:42" ht="13.5" customHeight="1" x14ac:dyDescent="0.15">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W14" s="32" t="s">
        <v>159</v>
      </c>
      <c r="Y14" s="32" t="s">
        <v>367</v>
      </c>
      <c r="Z14" s="30"/>
      <c r="AA14" s="32" t="s">
        <v>461</v>
      </c>
      <c r="AB14" s="31"/>
      <c r="AC14" s="31"/>
      <c r="AD14" s="31"/>
      <c r="AE14" s="31"/>
      <c r="AF14" s="30"/>
      <c r="AG14" s="72"/>
      <c r="AK14" s="44" t="str">
        <f t="shared" si="7"/>
        <v>M</v>
      </c>
    </row>
    <row r="15" spans="1:42" ht="13.5" customHeight="1" x14ac:dyDescent="0.15">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W15" s="32" t="s">
        <v>160</v>
      </c>
      <c r="Y15" s="32" t="s">
        <v>368</v>
      </c>
      <c r="Z15" s="30"/>
      <c r="AA15" s="32" t="s">
        <v>462</v>
      </c>
      <c r="AB15" s="31"/>
      <c r="AC15" s="31"/>
      <c r="AD15" s="31"/>
      <c r="AE15" s="31"/>
      <c r="AF15" s="30"/>
      <c r="AG15" s="73"/>
      <c r="AK15" s="44" t="str">
        <f t="shared" si="7"/>
        <v>N</v>
      </c>
    </row>
    <row r="16" spans="1:42" ht="13.5" customHeight="1" x14ac:dyDescent="0.15">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W16" s="32" t="s">
        <v>161</v>
      </c>
      <c r="Y16" s="32" t="s">
        <v>369</v>
      </c>
      <c r="Z16" s="30"/>
      <c r="AA16" s="32" t="s">
        <v>463</v>
      </c>
      <c r="AB16" s="31"/>
      <c r="AC16" s="31"/>
      <c r="AD16" s="31"/>
      <c r="AE16" s="31"/>
      <c r="AF16" s="30"/>
      <c r="AG16" s="73"/>
      <c r="AK16" s="44" t="str">
        <f t="shared" si="7"/>
        <v>O</v>
      </c>
    </row>
    <row r="17" spans="1:37" ht="13.5" customHeight="1" x14ac:dyDescent="0.15">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W17" s="32" t="s">
        <v>162</v>
      </c>
      <c r="Y17" s="32" t="s">
        <v>370</v>
      </c>
      <c r="Z17" s="30"/>
      <c r="AA17" s="32" t="s">
        <v>464</v>
      </c>
      <c r="AB17" s="31"/>
      <c r="AC17" s="31"/>
      <c r="AD17" s="31"/>
      <c r="AE17" s="31"/>
      <c r="AF17" s="30"/>
      <c r="AG17" s="73"/>
      <c r="AK17" s="44" t="str">
        <f t="shared" si="7"/>
        <v>P</v>
      </c>
    </row>
    <row r="18" spans="1:37" ht="13.5" customHeight="1" x14ac:dyDescent="0.15">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W18" s="32" t="s">
        <v>163</v>
      </c>
      <c r="Y18" s="32" t="s">
        <v>371</v>
      </c>
      <c r="Z18" s="30"/>
      <c r="AA18" s="32" t="s">
        <v>465</v>
      </c>
      <c r="AB18" s="31"/>
      <c r="AC18" s="31"/>
      <c r="AD18" s="31"/>
      <c r="AE18" s="31"/>
      <c r="AF18" s="30"/>
      <c r="AK18" s="44" t="str">
        <f t="shared" si="7"/>
        <v>Q</v>
      </c>
    </row>
    <row r="19" spans="1:37" ht="13.5" customHeight="1" x14ac:dyDescent="0.15">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W19" s="32" t="s">
        <v>164</v>
      </c>
      <c r="Y19" s="32" t="s">
        <v>372</v>
      </c>
      <c r="Z19" s="30"/>
      <c r="AA19" s="32" t="s">
        <v>466</v>
      </c>
      <c r="AB19" s="31"/>
      <c r="AC19" s="31"/>
      <c r="AD19" s="31"/>
      <c r="AE19" s="31"/>
      <c r="AF19" s="30"/>
      <c r="AK19" s="44" t="str">
        <f t="shared" si="7"/>
        <v>R</v>
      </c>
    </row>
    <row r="20" spans="1:37" ht="13.5" customHeight="1" x14ac:dyDescent="0.15">
      <c r="A20" s="14" t="s">
        <v>238</v>
      </c>
      <c r="B20" s="15"/>
      <c r="C20" s="13" t="str">
        <f t="shared" si="9"/>
        <v/>
      </c>
      <c r="D20" s="13" t="str">
        <f t="shared" si="8"/>
        <v>科学技術・イノベーション</v>
      </c>
      <c r="F20" s="18" t="s">
        <v>237</v>
      </c>
      <c r="G20" s="17"/>
      <c r="H20" s="13" t="str">
        <f t="shared" si="1"/>
        <v/>
      </c>
      <c r="I20" s="13" t="str">
        <f t="shared" si="5"/>
        <v>一般会計</v>
      </c>
      <c r="K20" s="13"/>
      <c r="L20" s="13"/>
      <c r="O20" s="13"/>
      <c r="P20" s="13"/>
      <c r="Q20" s="19"/>
      <c r="T20" s="13"/>
      <c r="W20" s="32" t="s">
        <v>165</v>
      </c>
      <c r="Y20" s="32" t="s">
        <v>373</v>
      </c>
      <c r="Z20" s="30"/>
      <c r="AA20" s="32" t="s">
        <v>467</v>
      </c>
      <c r="AB20" s="31"/>
      <c r="AC20" s="31"/>
      <c r="AD20" s="31"/>
      <c r="AE20" s="31"/>
      <c r="AF20" s="30"/>
      <c r="AK20" s="44" t="str">
        <f t="shared" si="7"/>
        <v>S</v>
      </c>
    </row>
    <row r="21" spans="1:37" ht="13.5" customHeight="1" x14ac:dyDescent="0.15">
      <c r="A21" s="14" t="s">
        <v>239</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W21" s="32" t="s">
        <v>166</v>
      </c>
      <c r="Y21" s="32" t="s">
        <v>374</v>
      </c>
      <c r="Z21" s="30"/>
      <c r="AA21" s="32" t="s">
        <v>468</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W22" s="32" t="s">
        <v>167</v>
      </c>
      <c r="Y22" s="32" t="s">
        <v>375</v>
      </c>
      <c r="Z22" s="30"/>
      <c r="AA22" s="32" t="s">
        <v>469</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Y23" s="32" t="s">
        <v>376</v>
      </c>
      <c r="Z23" s="30"/>
      <c r="AA23" s="32" t="s">
        <v>470</v>
      </c>
      <c r="AB23" s="31"/>
      <c r="AC23" s="31"/>
      <c r="AD23" s="31"/>
      <c r="AE23" s="31"/>
      <c r="AF23" s="30"/>
      <c r="AK23" s="44" t="str">
        <f t="shared" si="7"/>
        <v>V</v>
      </c>
    </row>
    <row r="24" spans="1:37" ht="13.5" customHeight="1" x14ac:dyDescent="0.15">
      <c r="A24" s="83" t="s">
        <v>328</v>
      </c>
      <c r="B24" s="15"/>
      <c r="C24" s="13" t="str">
        <f t="shared" si="9"/>
        <v/>
      </c>
      <c r="D24" s="13" t="str">
        <f>IF(C24="",D23,IF(D23&lt;&gt;"",CONCATENATE(D23,"、",C24),C24))</f>
        <v>科学技術・イノベーション</v>
      </c>
      <c r="F24" s="18" t="s">
        <v>333</v>
      </c>
      <c r="G24" s="17"/>
      <c r="H24" s="13" t="str">
        <f t="shared" si="1"/>
        <v/>
      </c>
      <c r="I24" s="13" t="str">
        <f t="shared" si="5"/>
        <v>一般会計</v>
      </c>
      <c r="K24" s="13"/>
      <c r="L24" s="13"/>
      <c r="O24" s="13"/>
      <c r="P24" s="13"/>
      <c r="Q24" s="19"/>
      <c r="T24" s="13"/>
      <c r="Y24" s="32" t="s">
        <v>377</v>
      </c>
      <c r="Z24" s="30"/>
      <c r="AA24" s="32" t="s">
        <v>471</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378</v>
      </c>
      <c r="Z25" s="30"/>
      <c r="AA25" s="32" t="s">
        <v>472</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379</v>
      </c>
      <c r="Z26" s="30"/>
      <c r="AA26" s="32" t="s">
        <v>473</v>
      </c>
      <c r="AB26" s="31"/>
      <c r="AC26" s="31"/>
      <c r="AD26" s="31"/>
      <c r="AE26" s="31"/>
      <c r="AF26" s="30"/>
      <c r="AK26" s="44" t="str">
        <f t="shared" si="7"/>
        <v>Y</v>
      </c>
    </row>
    <row r="27" spans="1:37" ht="13.5" customHeight="1" x14ac:dyDescent="0.15">
      <c r="A27" s="13" t="str">
        <f>IF(D24="", "-", D24)</f>
        <v>科学技術・イノベーション</v>
      </c>
      <c r="B27" s="13"/>
      <c r="F27" s="18" t="s">
        <v>131</v>
      </c>
      <c r="G27" s="17"/>
      <c r="H27" s="13" t="str">
        <f t="shared" si="1"/>
        <v/>
      </c>
      <c r="I27" s="13" t="str">
        <f t="shared" si="5"/>
        <v>一般会計</v>
      </c>
      <c r="K27" s="13"/>
      <c r="L27" s="13"/>
      <c r="O27" s="13"/>
      <c r="P27" s="13"/>
      <c r="Q27" s="19"/>
      <c r="T27" s="13"/>
      <c r="Y27" s="32" t="s">
        <v>380</v>
      </c>
      <c r="Z27" s="30"/>
      <c r="AA27" s="32" t="s">
        <v>474</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381</v>
      </c>
      <c r="Z28" s="30"/>
      <c r="AA28" s="32" t="s">
        <v>475</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382</v>
      </c>
      <c r="Z29" s="30"/>
      <c r="AA29" s="32" t="s">
        <v>476</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383</v>
      </c>
      <c r="Z30" s="30"/>
      <c r="AA30" s="32" t="s">
        <v>477</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384</v>
      </c>
      <c r="Z31" s="30"/>
      <c r="AA31" s="32" t="s">
        <v>478</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385</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386</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387</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388</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389</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390</v>
      </c>
      <c r="Z37" s="30"/>
      <c r="AF37" s="30"/>
      <c r="AK37" s="44" t="str">
        <f t="shared" si="7"/>
        <v>j</v>
      </c>
    </row>
    <row r="38" spans="1:37" x14ac:dyDescent="0.15">
      <c r="A38" s="13"/>
      <c r="B38" s="13"/>
      <c r="F38" s="13"/>
      <c r="G38" s="19"/>
      <c r="K38" s="13"/>
      <c r="L38" s="13"/>
      <c r="O38" s="13"/>
      <c r="P38" s="13"/>
      <c r="Q38" s="19"/>
      <c r="T38" s="13"/>
      <c r="Y38" s="32" t="s">
        <v>391</v>
      </c>
      <c r="Z38" s="30"/>
      <c r="AF38" s="30"/>
      <c r="AK38" s="44" t="str">
        <f t="shared" si="7"/>
        <v>k</v>
      </c>
    </row>
    <row r="39" spans="1:37" x14ac:dyDescent="0.15">
      <c r="A39" s="13"/>
      <c r="B39" s="13"/>
      <c r="F39" s="13" t="str">
        <f>I37</f>
        <v>一般会計</v>
      </c>
      <c r="G39" s="19"/>
      <c r="K39" s="13"/>
      <c r="L39" s="13"/>
      <c r="O39" s="13"/>
      <c r="P39" s="13"/>
      <c r="Q39" s="19"/>
      <c r="T39" s="13"/>
      <c r="Y39" s="32" t="s">
        <v>392</v>
      </c>
      <c r="Z39" s="30"/>
      <c r="AF39" s="30"/>
      <c r="AK39" s="44" t="str">
        <f t="shared" si="7"/>
        <v>l</v>
      </c>
    </row>
    <row r="40" spans="1:37" x14ac:dyDescent="0.15">
      <c r="A40" s="13"/>
      <c r="B40" s="13"/>
      <c r="F40" s="13"/>
      <c r="G40" s="19"/>
      <c r="K40" s="13"/>
      <c r="L40" s="13"/>
      <c r="O40" s="13"/>
      <c r="P40" s="13"/>
      <c r="Q40" s="19"/>
      <c r="T40" s="13"/>
      <c r="Y40" s="32" t="s">
        <v>393</v>
      </c>
      <c r="Z40" s="30"/>
      <c r="AF40" s="30"/>
      <c r="AK40" s="44" t="str">
        <f t="shared" si="7"/>
        <v>m</v>
      </c>
    </row>
    <row r="41" spans="1:37" x14ac:dyDescent="0.15">
      <c r="A41" s="13"/>
      <c r="B41" s="13"/>
      <c r="F41" s="13"/>
      <c r="G41" s="19"/>
      <c r="K41" s="13"/>
      <c r="L41" s="13"/>
      <c r="O41" s="13"/>
      <c r="P41" s="13"/>
      <c r="Q41" s="19"/>
      <c r="T41" s="13"/>
      <c r="Y41" s="32" t="s">
        <v>394</v>
      </c>
      <c r="Z41" s="30"/>
      <c r="AF41" s="30"/>
      <c r="AK41" s="44" t="str">
        <f t="shared" si="7"/>
        <v>n</v>
      </c>
    </row>
    <row r="42" spans="1:37" x14ac:dyDescent="0.15">
      <c r="A42" s="13"/>
      <c r="B42" s="13"/>
      <c r="F42" s="13"/>
      <c r="G42" s="19"/>
      <c r="K42" s="13"/>
      <c r="L42" s="13"/>
      <c r="O42" s="13"/>
      <c r="P42" s="13"/>
      <c r="Q42" s="19"/>
      <c r="T42" s="13"/>
      <c r="Y42" s="32" t="s">
        <v>395</v>
      </c>
      <c r="Z42" s="30"/>
      <c r="AF42" s="30"/>
      <c r="AK42" s="44" t="str">
        <f t="shared" si="7"/>
        <v>o</v>
      </c>
    </row>
    <row r="43" spans="1:37" x14ac:dyDescent="0.15">
      <c r="A43" s="13"/>
      <c r="B43" s="13"/>
      <c r="F43" s="13"/>
      <c r="G43" s="19"/>
      <c r="K43" s="13"/>
      <c r="L43" s="13"/>
      <c r="O43" s="13"/>
      <c r="P43" s="13"/>
      <c r="Q43" s="19"/>
      <c r="T43" s="13"/>
      <c r="Y43" s="32" t="s">
        <v>396</v>
      </c>
      <c r="Z43" s="30"/>
      <c r="AF43" s="30"/>
      <c r="AK43" s="44" t="str">
        <f t="shared" si="7"/>
        <v>p</v>
      </c>
    </row>
    <row r="44" spans="1:37" x14ac:dyDescent="0.15">
      <c r="A44" s="13"/>
      <c r="B44" s="13"/>
      <c r="F44" s="13"/>
      <c r="G44" s="19"/>
      <c r="K44" s="13"/>
      <c r="L44" s="13"/>
      <c r="O44" s="13"/>
      <c r="P44" s="13"/>
      <c r="Q44" s="19"/>
      <c r="T44" s="13"/>
      <c r="Y44" s="32" t="s">
        <v>397</v>
      </c>
      <c r="Z44" s="30"/>
      <c r="AF44" s="30"/>
      <c r="AK44" s="44" t="str">
        <f t="shared" si="7"/>
        <v>q</v>
      </c>
    </row>
    <row r="45" spans="1:37" x14ac:dyDescent="0.15">
      <c r="A45" s="13"/>
      <c r="B45" s="13"/>
      <c r="F45" s="13"/>
      <c r="G45" s="19"/>
      <c r="K45" s="13"/>
      <c r="L45" s="13"/>
      <c r="O45" s="13"/>
      <c r="P45" s="13"/>
      <c r="Q45" s="19"/>
      <c r="T45" s="13"/>
      <c r="Y45" s="32" t="s">
        <v>398</v>
      </c>
      <c r="Z45" s="30"/>
      <c r="AF45" s="30"/>
      <c r="AK45" s="44" t="str">
        <f t="shared" si="7"/>
        <v>r</v>
      </c>
    </row>
    <row r="46" spans="1:37" x14ac:dyDescent="0.15">
      <c r="A46" s="13"/>
      <c r="B46" s="13"/>
      <c r="F46" s="13"/>
      <c r="G46" s="19"/>
      <c r="K46" s="13"/>
      <c r="L46" s="13"/>
      <c r="O46" s="13"/>
      <c r="P46" s="13"/>
      <c r="Q46" s="19"/>
      <c r="T46" s="13"/>
      <c r="Y46" s="32" t="s">
        <v>399</v>
      </c>
      <c r="Z46" s="30"/>
      <c r="AF46" s="30"/>
      <c r="AK46" s="44" t="str">
        <f t="shared" si="7"/>
        <v>s</v>
      </c>
    </row>
    <row r="47" spans="1:37" x14ac:dyDescent="0.15">
      <c r="A47" s="13"/>
      <c r="B47" s="13"/>
      <c r="F47" s="13"/>
      <c r="G47" s="19"/>
      <c r="K47" s="13"/>
      <c r="L47" s="13"/>
      <c r="O47" s="13"/>
      <c r="P47" s="13"/>
      <c r="Q47" s="19"/>
      <c r="T47" s="13"/>
      <c r="Y47" s="32" t="s">
        <v>400</v>
      </c>
      <c r="Z47" s="30"/>
      <c r="AF47" s="30"/>
      <c r="AK47" s="44" t="str">
        <f t="shared" si="7"/>
        <v>t</v>
      </c>
    </row>
    <row r="48" spans="1:37" x14ac:dyDescent="0.15">
      <c r="A48" s="13"/>
      <c r="B48" s="13"/>
      <c r="F48" s="13"/>
      <c r="G48" s="19"/>
      <c r="K48" s="13"/>
      <c r="L48" s="13"/>
      <c r="O48" s="13"/>
      <c r="P48" s="13"/>
      <c r="Q48" s="19"/>
      <c r="T48" s="13"/>
      <c r="Y48" s="32" t="s">
        <v>401</v>
      </c>
      <c r="Z48" s="30"/>
      <c r="AF48" s="30"/>
      <c r="AK48" s="44" t="str">
        <f t="shared" si="7"/>
        <v>u</v>
      </c>
    </row>
    <row r="49" spans="1:37" x14ac:dyDescent="0.15">
      <c r="A49" s="13"/>
      <c r="B49" s="13"/>
      <c r="F49" s="13"/>
      <c r="G49" s="19"/>
      <c r="K49" s="13"/>
      <c r="L49" s="13"/>
      <c r="O49" s="13"/>
      <c r="P49" s="13"/>
      <c r="Q49" s="19"/>
      <c r="T49" s="13"/>
      <c r="Y49" s="32" t="s">
        <v>402</v>
      </c>
      <c r="Z49" s="30"/>
      <c r="AF49" s="30"/>
      <c r="AK49" s="44" t="str">
        <f t="shared" si="7"/>
        <v>v</v>
      </c>
    </row>
    <row r="50" spans="1:37" x14ac:dyDescent="0.15">
      <c r="A50" s="13"/>
      <c r="B50" s="13"/>
      <c r="F50" s="13"/>
      <c r="G50" s="19"/>
      <c r="K50" s="13"/>
      <c r="L50" s="13"/>
      <c r="O50" s="13"/>
      <c r="P50" s="13"/>
      <c r="Q50" s="19"/>
      <c r="T50" s="13"/>
      <c r="Y50" s="32" t="s">
        <v>403</v>
      </c>
      <c r="Z50" s="30"/>
      <c r="AF50" s="30"/>
    </row>
    <row r="51" spans="1:37" x14ac:dyDescent="0.15">
      <c r="A51" s="13"/>
      <c r="B51" s="13"/>
      <c r="F51" s="13"/>
      <c r="G51" s="19"/>
      <c r="K51" s="13"/>
      <c r="L51" s="13"/>
      <c r="O51" s="13"/>
      <c r="P51" s="13"/>
      <c r="Q51" s="19"/>
      <c r="T51" s="13"/>
      <c r="Y51" s="32" t="s">
        <v>404</v>
      </c>
      <c r="Z51" s="30"/>
      <c r="AF51" s="30"/>
    </row>
    <row r="52" spans="1:37" x14ac:dyDescent="0.15">
      <c r="A52" s="13"/>
      <c r="B52" s="13"/>
      <c r="F52" s="13"/>
      <c r="G52" s="19"/>
      <c r="K52" s="13"/>
      <c r="L52" s="13"/>
      <c r="O52" s="13"/>
      <c r="P52" s="13"/>
      <c r="Q52" s="19"/>
      <c r="T52" s="13"/>
      <c r="Y52" s="32" t="s">
        <v>405</v>
      </c>
      <c r="Z52" s="30"/>
      <c r="AF52" s="30"/>
    </row>
    <row r="53" spans="1:37" x14ac:dyDescent="0.15">
      <c r="A53" s="13"/>
      <c r="B53" s="13"/>
      <c r="F53" s="13"/>
      <c r="G53" s="19"/>
      <c r="K53" s="13"/>
      <c r="L53" s="13"/>
      <c r="O53" s="13"/>
      <c r="P53" s="13"/>
      <c r="Q53" s="19"/>
      <c r="T53" s="13"/>
      <c r="Y53" s="32" t="s">
        <v>406</v>
      </c>
      <c r="Z53" s="30"/>
      <c r="AF53" s="30"/>
    </row>
    <row r="54" spans="1:37" x14ac:dyDescent="0.15">
      <c r="A54" s="13"/>
      <c r="B54" s="13"/>
      <c r="F54" s="13"/>
      <c r="G54" s="19"/>
      <c r="K54" s="13"/>
      <c r="L54" s="13"/>
      <c r="O54" s="13"/>
      <c r="P54" s="20"/>
      <c r="Q54" s="19"/>
      <c r="T54" s="13"/>
      <c r="Y54" s="32" t="s">
        <v>407</v>
      </c>
      <c r="Z54" s="30"/>
      <c r="AF54" s="30"/>
    </row>
    <row r="55" spans="1:37" x14ac:dyDescent="0.15">
      <c r="A55" s="13"/>
      <c r="B55" s="13"/>
      <c r="F55" s="13"/>
      <c r="G55" s="19"/>
      <c r="K55" s="13"/>
      <c r="L55" s="13"/>
      <c r="O55" s="13"/>
      <c r="P55" s="13"/>
      <c r="Q55" s="19"/>
      <c r="T55" s="13"/>
      <c r="Y55" s="32" t="s">
        <v>408</v>
      </c>
      <c r="Z55" s="30"/>
      <c r="AF55" s="30"/>
    </row>
    <row r="56" spans="1:37" x14ac:dyDescent="0.15">
      <c r="A56" s="13"/>
      <c r="B56" s="13"/>
      <c r="F56" s="13"/>
      <c r="G56" s="19"/>
      <c r="K56" s="13"/>
      <c r="L56" s="13"/>
      <c r="O56" s="13"/>
      <c r="P56" s="13"/>
      <c r="Q56" s="19"/>
      <c r="T56" s="13"/>
      <c r="Y56" s="32" t="s">
        <v>409</v>
      </c>
      <c r="Z56" s="30"/>
      <c r="AF56" s="30"/>
    </row>
    <row r="57" spans="1:37" x14ac:dyDescent="0.15">
      <c r="A57" s="13"/>
      <c r="B57" s="13"/>
      <c r="F57" s="13"/>
      <c r="G57" s="19"/>
      <c r="K57" s="13"/>
      <c r="L57" s="13"/>
      <c r="O57" s="13"/>
      <c r="P57" s="13"/>
      <c r="Q57" s="19"/>
      <c r="T57" s="13"/>
      <c r="Y57" s="32" t="s">
        <v>410</v>
      </c>
      <c r="Z57" s="30"/>
      <c r="AF57" s="30"/>
    </row>
    <row r="58" spans="1:37" x14ac:dyDescent="0.15">
      <c r="A58" s="13"/>
      <c r="B58" s="13"/>
      <c r="F58" s="13"/>
      <c r="G58" s="19"/>
      <c r="K58" s="13"/>
      <c r="L58" s="13"/>
      <c r="O58" s="13"/>
      <c r="P58" s="13"/>
      <c r="Q58" s="19"/>
      <c r="T58" s="13"/>
      <c r="Y58" s="32" t="s">
        <v>411</v>
      </c>
      <c r="Z58" s="30"/>
      <c r="AF58" s="30"/>
    </row>
    <row r="59" spans="1:37" x14ac:dyDescent="0.15">
      <c r="A59" s="13"/>
      <c r="B59" s="13"/>
      <c r="F59" s="13"/>
      <c r="G59" s="19"/>
      <c r="K59" s="13"/>
      <c r="L59" s="13"/>
      <c r="O59" s="13"/>
      <c r="P59" s="13"/>
      <c r="Q59" s="19"/>
      <c r="T59" s="13"/>
      <c r="Y59" s="32" t="s">
        <v>412</v>
      </c>
      <c r="Z59" s="30"/>
      <c r="AF59" s="30"/>
    </row>
    <row r="60" spans="1:37" x14ac:dyDescent="0.15">
      <c r="A60" s="13"/>
      <c r="B60" s="13"/>
      <c r="F60" s="13"/>
      <c r="G60" s="19"/>
      <c r="K60" s="13"/>
      <c r="L60" s="13"/>
      <c r="O60" s="13"/>
      <c r="P60" s="13"/>
      <c r="Q60" s="19"/>
      <c r="T60" s="13"/>
      <c r="Y60" s="32" t="s">
        <v>413</v>
      </c>
      <c r="Z60" s="30"/>
      <c r="AF60" s="30"/>
    </row>
    <row r="61" spans="1:37" x14ac:dyDescent="0.15">
      <c r="A61" s="13"/>
      <c r="B61" s="13"/>
      <c r="F61" s="13"/>
      <c r="G61" s="19"/>
      <c r="K61" s="13"/>
      <c r="L61" s="13"/>
      <c r="O61" s="13"/>
      <c r="P61" s="13"/>
      <c r="Q61" s="19"/>
      <c r="T61" s="13"/>
      <c r="Y61" s="32" t="s">
        <v>414</v>
      </c>
      <c r="Z61" s="30"/>
      <c r="AF61" s="30"/>
    </row>
    <row r="62" spans="1:37" x14ac:dyDescent="0.15">
      <c r="A62" s="13"/>
      <c r="B62" s="13"/>
      <c r="F62" s="13"/>
      <c r="G62" s="19"/>
      <c r="K62" s="13"/>
      <c r="L62" s="13"/>
      <c r="O62" s="13"/>
      <c r="P62" s="13"/>
      <c r="Q62" s="19"/>
      <c r="T62" s="13"/>
      <c r="Y62" s="32" t="s">
        <v>415</v>
      </c>
      <c r="Z62" s="30"/>
      <c r="AF62" s="30"/>
    </row>
    <row r="63" spans="1:37" x14ac:dyDescent="0.15">
      <c r="A63" s="13"/>
      <c r="B63" s="13"/>
      <c r="F63" s="13"/>
      <c r="G63" s="19"/>
      <c r="K63" s="13"/>
      <c r="L63" s="13"/>
      <c r="O63" s="13"/>
      <c r="P63" s="13"/>
      <c r="Q63" s="19"/>
      <c r="T63" s="13"/>
      <c r="Y63" s="32" t="s">
        <v>416</v>
      </c>
      <c r="Z63" s="30"/>
      <c r="AF63" s="30"/>
    </row>
    <row r="64" spans="1:37" x14ac:dyDescent="0.15">
      <c r="A64" s="13"/>
      <c r="B64" s="13"/>
      <c r="F64" s="13"/>
      <c r="G64" s="19"/>
      <c r="K64" s="13"/>
      <c r="L64" s="13"/>
      <c r="O64" s="13"/>
      <c r="P64" s="13"/>
      <c r="Q64" s="19"/>
      <c r="T64" s="13"/>
      <c r="Y64" s="32" t="s">
        <v>417</v>
      </c>
      <c r="Z64" s="30"/>
      <c r="AF64" s="30"/>
    </row>
    <row r="65" spans="1:32" x14ac:dyDescent="0.15">
      <c r="A65" s="13"/>
      <c r="B65" s="13"/>
      <c r="F65" s="13"/>
      <c r="G65" s="19"/>
      <c r="K65" s="13"/>
      <c r="L65" s="13"/>
      <c r="O65" s="13"/>
      <c r="P65" s="13"/>
      <c r="Q65" s="19"/>
      <c r="T65" s="13"/>
      <c r="Y65" s="32" t="s">
        <v>418</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419</v>
      </c>
      <c r="Z67" s="30"/>
      <c r="AF67" s="30"/>
    </row>
    <row r="68" spans="1:32" x14ac:dyDescent="0.15">
      <c r="A68" s="13"/>
      <c r="B68" s="13"/>
      <c r="F68" s="13"/>
      <c r="G68" s="19"/>
      <c r="K68" s="13"/>
      <c r="L68" s="13"/>
      <c r="O68" s="13"/>
      <c r="P68" s="13"/>
      <c r="Q68" s="19"/>
      <c r="T68" s="13"/>
      <c r="Y68" s="32" t="s">
        <v>420</v>
      </c>
      <c r="Z68" s="30"/>
      <c r="AF68" s="30"/>
    </row>
    <row r="69" spans="1:32" x14ac:dyDescent="0.15">
      <c r="A69" s="13"/>
      <c r="B69" s="13"/>
      <c r="F69" s="13"/>
      <c r="G69" s="19"/>
      <c r="K69" s="13"/>
      <c r="L69" s="13"/>
      <c r="O69" s="13"/>
      <c r="P69" s="13"/>
      <c r="Q69" s="19"/>
      <c r="T69" s="13"/>
      <c r="Y69" s="32" t="s">
        <v>421</v>
      </c>
      <c r="Z69" s="30"/>
      <c r="AF69" s="30"/>
    </row>
    <row r="70" spans="1:32" x14ac:dyDescent="0.15">
      <c r="A70" s="13"/>
      <c r="B70" s="13"/>
      <c r="Y70" s="32" t="s">
        <v>422</v>
      </c>
    </row>
    <row r="71" spans="1:32" x14ac:dyDescent="0.15">
      <c r="Y71" s="32" t="s">
        <v>423</v>
      </c>
    </row>
    <row r="72" spans="1:32" x14ac:dyDescent="0.15">
      <c r="Y72" s="32" t="s">
        <v>424</v>
      </c>
    </row>
    <row r="73" spans="1:32" x14ac:dyDescent="0.15">
      <c r="Y73" s="32" t="s">
        <v>425</v>
      </c>
    </row>
    <row r="74" spans="1:32" x14ac:dyDescent="0.15">
      <c r="Y74" s="32" t="s">
        <v>426</v>
      </c>
    </row>
    <row r="75" spans="1:32" x14ac:dyDescent="0.15">
      <c r="Y75" s="32" t="s">
        <v>427</v>
      </c>
    </row>
    <row r="76" spans="1:32" x14ac:dyDescent="0.15">
      <c r="Y76" s="32" t="s">
        <v>428</v>
      </c>
    </row>
    <row r="77" spans="1:32" x14ac:dyDescent="0.15">
      <c r="Y77" s="32" t="s">
        <v>429</v>
      </c>
    </row>
    <row r="78" spans="1:32" x14ac:dyDescent="0.15">
      <c r="Y78" s="32" t="s">
        <v>430</v>
      </c>
    </row>
    <row r="79" spans="1:32" x14ac:dyDescent="0.15">
      <c r="Y79" s="32" t="s">
        <v>431</v>
      </c>
    </row>
    <row r="80" spans="1:32" x14ac:dyDescent="0.15">
      <c r="Y80" s="32" t="s">
        <v>432</v>
      </c>
    </row>
    <row r="81" spans="25:25" x14ac:dyDescent="0.15">
      <c r="Y81" s="32" t="s">
        <v>433</v>
      </c>
    </row>
    <row r="82" spans="25:25" x14ac:dyDescent="0.15">
      <c r="Y82" s="32" t="s">
        <v>434</v>
      </c>
    </row>
    <row r="83" spans="25:25" x14ac:dyDescent="0.15">
      <c r="Y83" s="32" t="s">
        <v>435</v>
      </c>
    </row>
    <row r="84" spans="25:25" x14ac:dyDescent="0.15">
      <c r="Y84" s="32" t="s">
        <v>436</v>
      </c>
    </row>
    <row r="85" spans="25:25" x14ac:dyDescent="0.15">
      <c r="Y85" s="32" t="s">
        <v>437</v>
      </c>
    </row>
    <row r="86" spans="25:25" x14ac:dyDescent="0.15">
      <c r="Y86" s="32" t="s">
        <v>438</v>
      </c>
    </row>
    <row r="87" spans="25:25" x14ac:dyDescent="0.15">
      <c r="Y87" s="32" t="s">
        <v>439</v>
      </c>
    </row>
    <row r="88" spans="25:25" x14ac:dyDescent="0.15">
      <c r="Y88" s="32" t="s">
        <v>440</v>
      </c>
    </row>
    <row r="89" spans="25:25" x14ac:dyDescent="0.15">
      <c r="Y89" s="32" t="s">
        <v>441</v>
      </c>
    </row>
    <row r="90" spans="25:25" x14ac:dyDescent="0.15">
      <c r="Y90" s="32" t="s">
        <v>442</v>
      </c>
    </row>
    <row r="91" spans="25:25" x14ac:dyDescent="0.15">
      <c r="Y91" s="32" t="s">
        <v>443</v>
      </c>
    </row>
    <row r="92" spans="25:25" x14ac:dyDescent="0.15">
      <c r="Y92" s="32" t="s">
        <v>444</v>
      </c>
    </row>
    <row r="93" spans="25:25" x14ac:dyDescent="0.15">
      <c r="Y93" s="32" t="s">
        <v>445</v>
      </c>
    </row>
    <row r="94" spans="25:25" x14ac:dyDescent="0.15">
      <c r="Y94" s="32" t="s">
        <v>446</v>
      </c>
    </row>
    <row r="95" spans="25:25" x14ac:dyDescent="0.15">
      <c r="Y95" s="32" t="s">
        <v>447</v>
      </c>
    </row>
    <row r="96" spans="25:25" x14ac:dyDescent="0.15">
      <c r="Y96" s="32" t="s">
        <v>339</v>
      </c>
    </row>
    <row r="97" spans="25:25" x14ac:dyDescent="0.15">
      <c r="Y97" s="32" t="s">
        <v>448</v>
      </c>
    </row>
    <row r="98" spans="25:25" x14ac:dyDescent="0.15">
      <c r="Y98" s="32" t="s">
        <v>449</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木内　達也</cp:lastModifiedBy>
  <cp:lastPrinted>2020-06-11T07:10:30Z</cp:lastPrinted>
  <dcterms:created xsi:type="dcterms:W3CDTF">2012-03-13T00:50:25Z</dcterms:created>
  <dcterms:modified xsi:type="dcterms:W3CDTF">2020-07-16T05:56:28Z</dcterms:modified>
</cp:coreProperties>
</file>