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2\官房会計課\行政事業レビュー\200731【行政事業レビュー】R2レビューシート中間公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Q116" i="3"/>
  <c r="AM116" i="3"/>
  <c r="AI116"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<sst xmlns="http://schemas.openxmlformats.org/spreadsheetml/2006/main" count="2127" uniqueCount="514">
  <si>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</si>
  <si>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</si>
  <si>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</si>
  <si>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</si>
  <si>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</si>
  <si>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</si>
  <si>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</si>
  <si>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</si>
  <si>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</si>
  <si>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</si>
  <si>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液状化被害ハザードマップの作成手法の確立であり、宅地耐震化を促進するため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</si>
  <si>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</si>
  <si>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</si>
  <si>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</si>
  <si>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</si>
  <si>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</si>
  <si>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</si>
  <si>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</si>
  <si>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</si>
  <si>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</si>
  <si>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</si>
  <si>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</si>
  <si>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</si>
  <si>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</si>
  <si>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</si>
  <si>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</si>
  <si>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</si>
  <si>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</si>
  <si>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</si>
  <si>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</si>
  <si>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</si>
  <si>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</si>
  <si>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</si>
  <si>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</si>
  <si>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</si>
  <si>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</si>
  <si>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</si>
  <si>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</si>
  <si>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</si>
  <si>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</si>
  <si>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</si>
  <si>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</si>
  <si>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</si>
  <si>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</si>
  <si>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</si>
  <si>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</si>
  <si>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</si>
  <si>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</si>
  <si>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</si>
  <si>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</si>
  <si>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</si>
  <si>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</si>
  <si>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</si>
  <si>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</si>
  <si>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</si>
  <si>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</si>
  <si>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</si>
  <si>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</si>
  <si>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</si>
  <si>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</si>
  <si>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</si>
  <si>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</si>
  <si>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</si>
  <si>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国土交通省</t>
    <rPh sb="0" eb="5">
      <t>コクドコウツウショウ</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</si>
  <si>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</si>
  <si>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</si>
  <si>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</si>
  <si>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</si>
  <si>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</si>
  <si>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</si>
  <si>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</si>
  <si>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</si>
  <si>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</si>
  <si>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</si>
  <si>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</si>
  <si>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</si>
  <si>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</si>
  <si>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</si>
  <si>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</si>
  <si>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</si>
  <si>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</si>
  <si>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</si>
  <si>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</si>
  <si>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</si>
  <si>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</si>
  <si>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</si>
  <si>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</si>
  <si>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</si>
  <si>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</si>
  <si>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</si>
  <si>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</si>
  <si>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</si>
  <si>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</si>
  <si>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</si>
  <si>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</si>
  <si>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</si>
  <si>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</si>
  <si>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</si>
  <si>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</si>
  <si>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</si>
  <si>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</si>
  <si>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</si>
  <si>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</si>
  <si>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</si>
  <si>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</si>
  <si>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</si>
  <si>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</si>
  <si>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</si>
  <si>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</si>
  <si>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</si>
  <si>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</si>
  <si>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</si>
  <si>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</si>
  <si>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</si>
  <si>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</si>
  <si>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</si>
  <si>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</si>
  <si>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地方公共団体で統一された評価の手法を作成するため</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</si>
  <si>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</si>
  <si>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</si>
  <si>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</si>
  <si>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</si>
  <si>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</si>
  <si>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</si>
  <si>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</si>
  <si>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</si>
  <si>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</si>
  <si>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</si>
  <si>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</si>
  <si>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</si>
  <si>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</si>
  <si>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</si>
  <si>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</si>
  <si>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</si>
  <si>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</si>
  <si>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</si>
  <si>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</si>
  <si>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</si>
  <si>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</si>
  <si>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</si>
  <si>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</si>
  <si>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</si>
  <si>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</si>
  <si>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</si>
  <si>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</si>
  <si>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</si>
  <si>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</si>
  <si>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</si>
  <si>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</si>
  <si>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</si>
  <si>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</si>
  <si>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</si>
  <si>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</si>
  <si>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</si>
  <si>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</si>
  <si>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</si>
  <si>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</si>
  <si>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</si>
  <si>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</si>
  <si>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</si>
  <si>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</si>
  <si>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</si>
  <si>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</si>
  <si>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</si>
  <si>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</si>
  <si>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</si>
  <si>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</si>
  <si>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</si>
  <si>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</si>
  <si>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</si>
  <si>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</si>
  <si>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</si>
  <si>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</si>
  <si>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</si>
  <si>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</si>
  <si>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</si>
  <si>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</si>
  <si>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</si>
  <si>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</si>
  <si>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</si>
  <si>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</si>
  <si>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</si>
  <si>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</si>
  <si>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</si>
  <si>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</si>
  <si>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</si>
  <si>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</si>
  <si>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</si>
  <si>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</si>
  <si>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</si>
  <si>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</si>
  <si>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</si>
  <si>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</si>
  <si>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</si>
  <si>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</si>
  <si>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</si>
  <si>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</si>
  <si>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</si>
  <si>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</si>
  <si>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</si>
  <si>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</si>
  <si>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</si>
  <si>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</si>
  <si>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</si>
  <si>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</si>
  <si>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</si>
  <si>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</si>
  <si>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</si>
  <si>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</si>
  <si>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</si>
  <si>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</si>
  <si>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</si>
  <si>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</si>
  <si>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</si>
  <si>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</si>
  <si>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</si>
  <si>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</si>
  <si>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</si>
  <si>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</si>
  <si>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</si>
  <si>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</si>
  <si>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</si>
  <si>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</si>
  <si>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</si>
  <si>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</si>
  <si>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</si>
  <si>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</si>
  <si>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</si>
  <si>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</si>
  <si>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</si>
  <si>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</si>
  <si>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</si>
  <si>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</si>
  <si>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</si>
  <si>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</si>
  <si>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</si>
  <si>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</si>
  <si>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</si>
  <si>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</si>
  <si>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</si>
  <si>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</si>
  <si>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</si>
  <si>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</si>
  <si>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</si>
  <si>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</si>
  <si>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</si>
  <si>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</si>
  <si>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</si>
  <si>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139 目標を達成した技術研究開発の割合</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</si>
  <si>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</si>
  <si>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</si>
  <si>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</si>
  <si>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</si>
  <si>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</si>
  <si>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</si>
  <si>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</si>
  <si>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</si>
  <si>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</si>
  <si>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</si>
  <si>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</si>
  <si>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事前の収集をした被害データの活用により、効率的に分析・解析をすることができた</t>
    <rPh sb="0" eb="2">
      <t>ジゼン</t>
    </rPh>
    <rPh sb="3" eb="5">
      <t>シュウシュウ</t>
    </rPh>
    <rPh sb="8" eb="10">
      <t>ヒガイ</t>
    </rPh>
    <rPh sb="14" eb="16">
      <t>カツヨウ</t>
    </rPh>
    <rPh sb="20" eb="23">
      <t>コウリツテキ</t>
    </rPh>
    <rPh sb="24" eb="26">
      <t>ブンセキ</t>
    </rPh>
    <rPh sb="27" eb="29">
      <t>カイセキ</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</si>
  <si>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</si>
  <si>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</si>
  <si>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</si>
  <si>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</si>
  <si>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</si>
  <si>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</si>
  <si>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</si>
  <si>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</si>
  <si>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</si>
  <si>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</si>
  <si>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</si>
  <si>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</si>
  <si>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</si>
  <si>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</si>
  <si>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</si>
  <si>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</si>
  <si>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</si>
  <si>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</si>
  <si>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</si>
  <si>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</si>
  <si>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</si>
  <si>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</si>
  <si>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</si>
  <si>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</si>
  <si>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</si>
  <si>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</si>
  <si>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</si>
  <si>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</si>
  <si>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</si>
  <si>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</si>
  <si>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</si>
  <si>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</si>
  <si>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</si>
  <si>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</si>
  <si>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</si>
  <si>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</si>
  <si>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</si>
  <si>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</si>
  <si>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</si>
  <si>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</si>
  <si>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</si>
  <si>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</si>
  <si>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</si>
  <si>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</si>
  <si>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</si>
  <si>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</si>
  <si>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</si>
  <si>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</si>
  <si>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</si>
  <si>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</si>
  <si>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</si>
  <si>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</si>
  <si>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</si>
  <si>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</si>
  <si>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</si>
  <si>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</si>
  <si>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</si>
  <si>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</si>
  <si>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</si>
  <si>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</si>
  <si>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</si>
  <si>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リスクコミュニケーションを取るための液状化ハザードマップ作成手法</t>
    <rPh sb="13" eb="14">
      <t>ト</t>
    </rPh>
    <rPh sb="18" eb="21">
      <t>エキジョウカ</t>
    </rPh>
    <rPh sb="28" eb="30">
      <t>サクセイ</t>
    </rPh>
    <rPh sb="30" eb="32">
      <t>シュホウ</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</si>
  <si>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</si>
  <si>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</si>
  <si>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</si>
  <si>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</si>
  <si>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</si>
  <si>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</si>
  <si>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</si>
  <si>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</si>
  <si>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</si>
  <si>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</si>
  <si>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</si>
  <si>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</si>
  <si>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</si>
  <si>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</si>
  <si>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</si>
  <si>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</si>
  <si>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</si>
  <si>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</si>
  <si>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</si>
  <si>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</si>
  <si>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</si>
  <si>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</si>
  <si>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</si>
  <si>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</si>
  <si>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国土交通省　新30-044</t>
    <rPh sb="0" eb="5">
      <t>コクドコウツウショウ</t>
    </rPh>
    <rPh sb="6" eb="7">
      <t>シン</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</si>
  <si>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</si>
  <si>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</si>
  <si>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</si>
  <si>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</si>
  <si>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</si>
  <si>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</si>
  <si>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</si>
  <si>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</si>
  <si>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</si>
  <si>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</si>
  <si>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</si>
  <si>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</si>
  <si>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</si>
  <si>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</si>
  <si>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</si>
  <si>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</si>
  <si>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</si>
  <si>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</si>
  <si>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</si>
  <si>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</si>
  <si>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</si>
  <si>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</si>
  <si>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</si>
  <si>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</si>
  <si>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</si>
  <si>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</si>
  <si>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</si>
  <si>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</si>
  <si>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</si>
  <si>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</si>
  <si>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</si>
  <si>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</si>
  <si>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</si>
  <si>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</si>
  <si>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</si>
  <si>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</si>
  <si>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</si>
  <si>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</si>
  <si>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</si>
  <si>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</si>
  <si>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</si>
  <si>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</si>
  <si>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</si>
  <si>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</si>
  <si>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</si>
  <si>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</si>
  <si>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</si>
  <si>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</si>
  <si>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</si>
  <si>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</si>
  <si>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</si>
  <si>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</si>
  <si>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</si>
  <si>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</si>
  <si>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</si>
  <si>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</si>
  <si>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</si>
  <si>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</si>
  <si>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</si>
  <si>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</si>
  <si>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</si>
  <si>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</si>
  <si>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</si>
  <si>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</si>
  <si>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</si>
  <si>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</si>
  <si>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</si>
  <si>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</si>
  <si>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</si>
  <si>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</si>
  <si>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</si>
  <si>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</si>
  <si>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</si>
  <si>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</si>
  <si>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</si>
  <si>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</si>
  <si>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</si>
  <si>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</si>
  <si>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</si>
  <si>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</si>
  <si>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</si>
  <si>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</si>
  <si>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</si>
  <si>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</si>
  <si>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</si>
  <si>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</si>
  <si>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</si>
  <si>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</si>
  <si>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HP等で公表された技術資料・ガイダンス等</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</si>
  <si>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</si>
  <si>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</si>
  <si>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</si>
  <si>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</si>
  <si>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</si>
  <si>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</si>
  <si>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</si>
  <si>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</si>
  <si>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</si>
  <si>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計画に従って進めており、概ね順調に進捗している</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</si>
  <si>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</si>
  <si>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</si>
  <si>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</si>
  <si>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</si>
  <si>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</si>
  <si>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</si>
  <si>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</si>
  <si>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</si>
  <si>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</si>
  <si>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</si>
  <si>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</si>
  <si>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</si>
  <si>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</si>
  <si>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</si>
  <si>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</si>
  <si>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</si>
  <si>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</si>
  <si>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</si>
  <si>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</si>
  <si>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</si>
  <si>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</si>
  <si>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</si>
  <si>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</si>
  <si>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</si>
  <si>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</si>
  <si>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</si>
  <si>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</si>
  <si>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</si>
  <si>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</si>
  <si>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</si>
  <si>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</si>
  <si>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</si>
  <si>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リスクコミュニケーションを取るための液状化ハザードマップ作成手法の開発</t>
    <rPh sb="13" eb="14">
      <t>ト</t>
    </rPh>
    <rPh sb="18" eb="21">
      <t>エキジョウカ</t>
    </rPh>
    <rPh sb="28" eb="30">
      <t>サクセイ</t>
    </rPh>
    <rPh sb="30" eb="32">
      <t>シュホウ</t>
    </rPh>
    <rPh sb="33" eb="35">
      <t>カイハツ</t>
    </rPh>
    <phoneticPr fontId="4"/>
  </si>
  <si>
    <t>大臣官房</t>
    <rPh sb="0" eb="2">
      <t>ダイジン</t>
    </rPh>
    <rPh sb="2" eb="4">
      <t>カンボウ</t>
    </rPh>
    <phoneticPr fontId="4"/>
  </si>
  <si>
    <t>技術調査課</t>
    <rPh sb="0" eb="2">
      <t>ギジュツ</t>
    </rPh>
    <rPh sb="2" eb="4">
      <t>チョウサ</t>
    </rPh>
    <rPh sb="4" eb="5">
      <t>カ</t>
    </rPh>
    <phoneticPr fontId="4"/>
  </si>
  <si>
    <t>第5期科学技術基本計画（H28.1閣議決定）、経済財政運営と改革の基本方針2017（H29.6閣議決定）、国土強靱化アクションプラン（H29.6国土強靱化推進本部決定）</t>
  </si>
  <si>
    <t>○</t>
  </si>
  <si>
    <t>リスクコミニュケーションを取るための液状化ハザードマップ作成手法の開発のため、以下の技術開発を行う。
　①液状化しやすさ評価の検討
　②液状化被害リスク評価の検討
　③リスクコミュニケーションを取るための液状化ハザードマップの表現方法の検討</t>
  </si>
  <si>
    <t>件</t>
    <rPh sb="0" eb="1">
      <t>ケン</t>
    </rPh>
    <phoneticPr fontId="4"/>
  </si>
  <si>
    <t>諸謝金</t>
    <rPh sb="0" eb="1">
      <t>モロ</t>
    </rPh>
    <phoneticPr fontId="4"/>
  </si>
  <si>
    <t>委員等旅費</t>
    <rPh sb="0" eb="2">
      <t>イイン</t>
    </rPh>
    <rPh sb="2" eb="3">
      <t>トウ</t>
    </rPh>
    <rPh sb="3" eb="5">
      <t>リョヒ</t>
    </rPh>
    <phoneticPr fontId="4"/>
  </si>
  <si>
    <t>技術研究開発調査費</t>
    <rPh sb="0" eb="2">
      <t>ギジュツ</t>
    </rPh>
    <rPh sb="2" eb="4">
      <t>ケンキュウ</t>
    </rPh>
    <rPh sb="4" eb="6">
      <t>カイハツ</t>
    </rPh>
    <rPh sb="6" eb="8">
      <t>チョウサ</t>
    </rPh>
    <rPh sb="8" eb="9">
      <t>ヒ</t>
    </rPh>
    <phoneticPr fontId="4"/>
  </si>
  <si>
    <t>11　ICTの利活用及び技術開発の推進</t>
    <rPh sb="7" eb="10">
      <t>リカツヨウ</t>
    </rPh>
    <rPh sb="10" eb="11">
      <t>オヨ</t>
    </rPh>
    <rPh sb="12" eb="14">
      <t>ギジュツ</t>
    </rPh>
    <rPh sb="14" eb="16">
      <t>カイハツ</t>
    </rPh>
    <rPh sb="17" eb="19">
      <t>スイシン</t>
    </rPh>
    <phoneticPr fontId="4"/>
  </si>
  <si>
    <t>41　技術研究開発を推進する</t>
    <rPh sb="3" eb="5">
      <t>ギジュツ</t>
    </rPh>
    <rPh sb="5" eb="7">
      <t>ケンキュウ</t>
    </rPh>
    <rPh sb="7" eb="9">
      <t>カイハツ</t>
    </rPh>
    <rPh sb="10" eb="12">
      <t>スイシン</t>
    </rPh>
    <phoneticPr fontId="4"/>
  </si>
  <si>
    <t>国土交通省が実施している技術研究開発課題を効果的・効率的に推進することに資する。</t>
  </si>
  <si>
    <t>%</t>
  </si>
  <si>
    <t>復建調査設計株式会社</t>
    <rPh sb="0" eb="2">
      <t>フッケン</t>
    </rPh>
    <rPh sb="2" eb="4">
      <t>チョウサ</t>
    </rPh>
    <rPh sb="4" eb="6">
      <t>セッケイ</t>
    </rPh>
    <rPh sb="6" eb="10">
      <t>カブシキガイシャ</t>
    </rPh>
    <phoneticPr fontId="4"/>
  </si>
  <si>
    <t>リスクコミュニケーションを取るための液状化ハザードマップ作成手法に関する研究項目の実施件数</t>
    <rPh sb="13" eb="14">
      <t>ト</t>
    </rPh>
    <rPh sb="18" eb="21">
      <t>エキジョウカ</t>
    </rPh>
    <rPh sb="28" eb="30">
      <t>サクセイ</t>
    </rPh>
    <rPh sb="30" eb="32">
      <t>シュホウ</t>
    </rPh>
    <rPh sb="33" eb="34">
      <t>カン</t>
    </rPh>
    <rPh sb="36" eb="38">
      <t>ケンキュウ</t>
    </rPh>
    <rPh sb="38" eb="40">
      <t>コウモク</t>
    </rPh>
    <rPh sb="41" eb="43">
      <t>ジッシ</t>
    </rPh>
    <rPh sb="43" eb="45">
      <t>ケンスウ</t>
    </rPh>
    <phoneticPr fontId="4"/>
  </si>
  <si>
    <t>令和2年度までに、リスクコミニュケーションを取るための液状化ハザードマップ作成手法に関するマニュアル案を１本作成する</t>
    <rPh sb="0" eb="2">
      <t>レイワ</t>
    </rPh>
    <rPh sb="3" eb="5">
      <t>ネンド</t>
    </rPh>
    <phoneticPr fontId="4"/>
  </si>
  <si>
    <t>リスクコミュニケーションを取るための液状化ハザードマップ作成マニュアル案の作成数</t>
    <rPh sb="13" eb="14">
      <t>ト</t>
    </rPh>
    <rPh sb="18" eb="21">
      <t>エキジョウカ</t>
    </rPh>
    <rPh sb="28" eb="30">
      <t>サクセイ</t>
    </rPh>
    <rPh sb="35" eb="36">
      <t>アン</t>
    </rPh>
    <rPh sb="37" eb="39">
      <t>サクセイ</t>
    </rPh>
    <rPh sb="39" eb="40">
      <t>スウ</t>
    </rPh>
    <phoneticPr fontId="4"/>
  </si>
  <si>
    <t>単位当たりコスト＝X／Y
X：執行額（単位：百万円）
Y：リスクコミュニケーションを取るための液状化ハザードマップ作成手法に関する研究項目の終了件数</t>
    <rPh sb="0" eb="2">
      <t>タンイ</t>
    </rPh>
    <rPh sb="2" eb="3">
      <t>ア</t>
    </rPh>
    <rPh sb="15" eb="17">
      <t>シッコウ</t>
    </rPh>
    <rPh sb="17" eb="18">
      <t>ガク</t>
    </rPh>
    <rPh sb="19" eb="21">
      <t>タンイ</t>
    </rPh>
    <rPh sb="22" eb="25">
      <t>ヒャクマンエン</t>
    </rPh>
    <rPh sb="42" eb="43">
      <t>ト</t>
    </rPh>
    <rPh sb="47" eb="50">
      <t>エキジョウカ</t>
    </rPh>
    <rPh sb="57" eb="59">
      <t>サクセイ</t>
    </rPh>
    <rPh sb="59" eb="61">
      <t>シュホウ</t>
    </rPh>
    <rPh sb="62" eb="63">
      <t>カン</t>
    </rPh>
    <rPh sb="65" eb="67">
      <t>ケンキュウ</t>
    </rPh>
    <rPh sb="67" eb="69">
      <t>コウモク</t>
    </rPh>
    <rPh sb="70" eb="72">
      <t>シュウリョウ</t>
    </rPh>
    <rPh sb="72" eb="74">
      <t>ケンスウ</t>
    </rPh>
    <phoneticPr fontId="4"/>
  </si>
  <si>
    <t>百万円</t>
    <rPh sb="0" eb="2">
      <t>ヒャクマン</t>
    </rPh>
    <rPh sb="2" eb="3">
      <t>エン</t>
    </rPh>
    <phoneticPr fontId="4"/>
  </si>
  <si>
    <t>　　X/Y</t>
  </si>
  <si>
    <t>16/3</t>
  </si>
  <si>
    <t>産官民でリスクコミュニケーションを取り、液状化リスクの気づきを得るための基図の作成であるため</t>
  </si>
  <si>
    <t>無</t>
  </si>
  <si>
    <t>業務発注を計画するにあたっては、あらかじめ検討項目、調査内容等について十分検討を行い、効率的な執行に努めている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ナイヨウ</t>
    </rPh>
    <rPh sb="30" eb="31">
      <t>トウ</t>
    </rPh>
    <rPh sb="35" eb="37">
      <t>ジュウブン</t>
    </rPh>
    <rPh sb="37" eb="39">
      <t>ケントウ</t>
    </rPh>
    <rPh sb="40" eb="41">
      <t>オコナ</t>
    </rPh>
    <rPh sb="43" eb="46">
      <t>コウリツテキ</t>
    </rPh>
    <rPh sb="47" eb="49">
      <t>シッコウ</t>
    </rPh>
    <rPh sb="50" eb="51">
      <t>ツト</t>
    </rPh>
    <phoneticPr fontId="4"/>
  </si>
  <si>
    <t>業務発注を計画するにあたっては、あらかじめ必要事項について十分検討を行い、効率的な執行に努めている</t>
    <rPh sb="0" eb="2">
      <t>ギョウム</t>
    </rPh>
    <rPh sb="2" eb="4">
      <t>ハッチュウ</t>
    </rPh>
    <rPh sb="21" eb="23">
      <t>ヒツヨウ</t>
    </rPh>
    <rPh sb="23" eb="25">
      <t>ジコウ</t>
    </rPh>
    <rPh sb="29" eb="31">
      <t>ジュウブン</t>
    </rPh>
    <rPh sb="31" eb="33">
      <t>ケントウ</t>
    </rPh>
    <rPh sb="34" eb="35">
      <t>オコナ</t>
    </rPh>
    <rPh sb="37" eb="40">
      <t>コウリツテキ</t>
    </rPh>
    <rPh sb="41" eb="43">
      <t>シッコウ</t>
    </rPh>
    <rPh sb="44" eb="45">
      <t>ツト</t>
    </rPh>
    <phoneticPr fontId="4"/>
  </si>
  <si>
    <t>検査を行い、成果を確認している</t>
  </si>
  <si>
    <t>業務計画書の作成を義務づけ、適切な実施を確認している</t>
  </si>
  <si>
    <t>人件費</t>
    <rPh sb="0" eb="3">
      <t>ジンケンヒ</t>
    </rPh>
    <phoneticPr fontId="4"/>
  </si>
  <si>
    <t>液状化指標の分析</t>
    <rPh sb="0" eb="3">
      <t>エキジョウカ</t>
    </rPh>
    <rPh sb="3" eb="5">
      <t>シヒョウ</t>
    </rPh>
    <rPh sb="6" eb="8">
      <t>ブンセキ</t>
    </rPh>
    <phoneticPr fontId="4"/>
  </si>
  <si>
    <t>A.復建調査設計株式会社</t>
    <rPh sb="2" eb="12">
      <t>フッケンチョウサセッケイカブシキガイシャ</t>
    </rPh>
    <phoneticPr fontId="4"/>
  </si>
  <si>
    <t>企画競争により競争性の確保に努めており、資格要件の設定に当たっては、テクリス登録等により複数社の応募が可能であることを確認した上で手続きを行っているため</t>
    <rPh sb="0" eb="2">
      <t>キカク</t>
    </rPh>
    <rPh sb="2" eb="4">
      <t>キョウソウ</t>
    </rPh>
    <rPh sb="7" eb="10">
      <t>キョウソウセイ</t>
    </rPh>
    <rPh sb="11" eb="13">
      <t>カクホ</t>
    </rPh>
    <rPh sb="14" eb="15">
      <t>ツト</t>
    </rPh>
    <rPh sb="20" eb="22">
      <t>シカク</t>
    </rPh>
    <rPh sb="22" eb="24">
      <t>ヨウケン</t>
    </rPh>
    <rPh sb="25" eb="27">
      <t>セッテイ</t>
    </rPh>
    <rPh sb="28" eb="29">
      <t>ア</t>
    </rPh>
    <rPh sb="38" eb="40">
      <t>トウロク</t>
    </rPh>
    <rPh sb="40" eb="41">
      <t>トウ</t>
    </rPh>
    <rPh sb="44" eb="47">
      <t>フクスウシャ</t>
    </rPh>
    <rPh sb="48" eb="50">
      <t>オウボ</t>
    </rPh>
    <rPh sb="51" eb="53">
      <t>カノウ</t>
    </rPh>
    <rPh sb="59" eb="61">
      <t>カクニン</t>
    </rPh>
    <rPh sb="63" eb="64">
      <t>ウエ</t>
    </rPh>
    <rPh sb="65" eb="67">
      <t>テツヅ</t>
    </rPh>
    <rPh sb="69" eb="70">
      <t>オコナ</t>
    </rPh>
    <phoneticPr fontId="4"/>
  </si>
  <si>
    <t>・業者の選定にあたっては、引き続き、企画競争入札により発注を行い、競争性の確保に努める。
・関係省庁等と連携し、技術開発の進展など民間の動向等を踏まえ、より効果的・効率的な事業内容の検討を図る。
・地方自治体と連携し、ハザードマップの試作を進め、実用性の高いものとなるように掲載に必要な情報の検討・決定を行う。
・引き続き、検討委員会を行い内容を精査し最終的なとりまとめを行う。</t>
    <rPh sb="137" eb="139">
      <t>ケイサイ</t>
    </rPh>
    <rPh sb="140" eb="142">
      <t>ヒツヨウ</t>
    </rPh>
    <rPh sb="143" eb="145">
      <t>ジョウホウ</t>
    </rPh>
    <rPh sb="146" eb="148">
      <t>ケントウ</t>
    </rPh>
    <rPh sb="149" eb="151">
      <t>ケッテイ</t>
    </rPh>
    <rPh sb="152" eb="153">
      <t>オコナ</t>
    </rPh>
    <rPh sb="157" eb="158">
      <t>ヒ</t>
    </rPh>
    <rPh sb="159" eb="160">
      <t>ツヅ</t>
    </rPh>
    <rPh sb="162" eb="164">
      <t>ケントウ</t>
    </rPh>
    <rPh sb="164" eb="167">
      <t>イインカイ</t>
    </rPh>
    <rPh sb="168" eb="169">
      <t>オコナ</t>
    </rPh>
    <rPh sb="170" eb="172">
      <t>ナイヨウ</t>
    </rPh>
    <rPh sb="173" eb="175">
      <t>セイサ</t>
    </rPh>
    <rPh sb="176" eb="179">
      <t>サイシュウテキ</t>
    </rPh>
    <rPh sb="186" eb="187">
      <t>オコナ</t>
    </rPh>
    <phoneticPr fontId="4"/>
  </si>
  <si>
    <t>・「国費投入の必要性」、「事業の効率性」、「事業の有効性」の各項目については、それぞれ妥当であると判断できる。
・液状化被害リスク評価の検討について、東日本大震災や熊本地震における液状化の実被害と液状化被害評価の分析・解析について関係
  省庁等と連携し、効率的に行えた。
・ハザードマップの試作について、地方自治体と連携し作成方法及び活用方法の検討等を図った。
・業者及び関係省庁等と検討を行った項目について、有識者からなる検討委員会で審議を行った上で結果の反映を行い適切な内容か確認
  した。</t>
    <rPh sb="146" eb="148">
      <t>シサク</t>
    </rPh>
    <rPh sb="153" eb="155">
      <t>チホウ</t>
    </rPh>
    <rPh sb="155" eb="158">
      <t>ジチタイ</t>
    </rPh>
    <rPh sb="159" eb="161">
      <t>レンケイ</t>
    </rPh>
    <rPh sb="183" eb="185">
      <t>ギョウシャ</t>
    </rPh>
    <rPh sb="185" eb="186">
      <t>オヨ</t>
    </rPh>
    <rPh sb="187" eb="189">
      <t>カンケイ</t>
    </rPh>
    <rPh sb="189" eb="191">
      <t>ショウチョウ</t>
    </rPh>
    <rPh sb="191" eb="192">
      <t>トウ</t>
    </rPh>
    <rPh sb="193" eb="195">
      <t>ケントウ</t>
    </rPh>
    <rPh sb="196" eb="197">
      <t>オコナ</t>
    </rPh>
    <rPh sb="199" eb="201">
      <t>コウモク</t>
    </rPh>
    <rPh sb="206" eb="209">
      <t>ユウシキシャ</t>
    </rPh>
    <rPh sb="213" eb="215">
      <t>ケントウ</t>
    </rPh>
    <rPh sb="215" eb="218">
      <t>イインカイ</t>
    </rPh>
    <rPh sb="219" eb="221">
      <t>シンギ</t>
    </rPh>
    <rPh sb="222" eb="223">
      <t>オコナ</t>
    </rPh>
    <rPh sb="225" eb="226">
      <t>ウエ</t>
    </rPh>
    <rPh sb="227" eb="229">
      <t>ケッカ</t>
    </rPh>
    <rPh sb="230" eb="232">
      <t>ハンエイ</t>
    </rPh>
    <rPh sb="233" eb="234">
      <t>オコナ</t>
    </rPh>
    <rPh sb="235" eb="237">
      <t>テキセツ</t>
    </rPh>
    <rPh sb="238" eb="240">
      <t>ナイヨウ</t>
    </rPh>
    <rPh sb="241" eb="243">
      <t>カクニン</t>
    </rPh>
    <phoneticPr fontId="4"/>
  </si>
  <si>
    <t>課長　森戸 義貴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</si>
</sst>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9525</xdr:colOff>
      <xdr:row>742</xdr:row>
      <xdr:rowOff>11430</xdr:rowOff>
    </xdr:from>
    <xdr:to>
      <xdr:col>23</xdr:col>
      <xdr:colOff>1905</xdr:colOff>
      <xdr:row>743</xdr:row>
      <xdr:rowOff>177800</xdr:rowOff>
    </xdr:to>
    <xdr:sp macro="" textlink="">
      <xdr:nvSpPr>
        <xdr:cNvPr id="2" name="テキスト ボックス 1"/>
        <xdr:cNvSpPr txBox="1"/>
      </xdr:nvSpPr>
      <xdr:spPr>
        <a:xfrm>
          <a:off x="2409825" y="39841805"/>
          <a:ext cx="2192655" cy="5264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１６百万円</a:t>
          </a:r>
          <a:endParaRPr kumimoji="1" lang="en-US" altLang="ja-JP" sz="1100"/>
        </a:p>
      </xdr:txBody>
    </xdr:sp>
    <xdr:clientData/>
  </xdr:twoCellAnchor>
  <xdr:twoCellAnchor>
    <xdr:from>
      <xdr:col>7</xdr:col>
      <xdr:colOff>120015</xdr:colOff>
      <xdr:row>743</xdr:row>
      <xdr:rowOff>184785</xdr:rowOff>
    </xdr:from>
    <xdr:to>
      <xdr:col>27</xdr:col>
      <xdr:colOff>15240</xdr:colOff>
      <xdr:row>747</xdr:row>
      <xdr:rowOff>218440</xdr:rowOff>
    </xdr:to>
    <xdr:sp macro="" textlink="">
      <xdr:nvSpPr>
        <xdr:cNvPr id="3" name="大かっこ 2"/>
        <xdr:cNvSpPr/>
      </xdr:nvSpPr>
      <xdr:spPr>
        <a:xfrm>
          <a:off x="1520190" y="40375205"/>
          <a:ext cx="3895725" cy="1466215"/>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xdr:colOff>
      <xdr:row>748</xdr:row>
      <xdr:rowOff>1270</xdr:rowOff>
    </xdr:from>
    <xdr:to>
      <xdr:col>12</xdr:col>
      <xdr:colOff>9525</xdr:colOff>
      <xdr:row>757</xdr:row>
      <xdr:rowOff>191135</xdr:rowOff>
    </xdr:to>
    <xdr:cxnSp macro="">
      <xdr:nvCxnSpPr>
        <xdr:cNvPr id="5" name="直線コネクタ 4"/>
        <xdr:cNvCxnSpPr/>
      </xdr:nvCxnSpPr>
      <xdr:spPr>
        <a:xfrm>
          <a:off x="2409825" y="41976675"/>
          <a:ext cx="0" cy="342265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89535</xdr:colOff>
      <xdr:row>755</xdr:row>
      <xdr:rowOff>42545</xdr:rowOff>
    </xdr:from>
    <xdr:to>
      <xdr:col>32</xdr:col>
      <xdr:colOff>8890</xdr:colOff>
      <xdr:row>755</xdr:row>
      <xdr:rowOff>326390</xdr:rowOff>
    </xdr:to>
    <xdr:sp macro="" textlink="">
      <xdr:nvSpPr>
        <xdr:cNvPr id="6" name="大かっこ 5"/>
        <xdr:cNvSpPr/>
      </xdr:nvSpPr>
      <xdr:spPr>
        <a:xfrm>
          <a:off x="3089910" y="44530645"/>
          <a:ext cx="3319780" cy="2838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12</xdr:col>
      <xdr:colOff>9525</xdr:colOff>
      <xdr:row>754</xdr:row>
      <xdr:rowOff>120015</xdr:rowOff>
    </xdr:from>
    <xdr:to>
      <xdr:col>17</xdr:col>
      <xdr:colOff>13970</xdr:colOff>
      <xdr:row>754</xdr:row>
      <xdr:rowOff>120015</xdr:rowOff>
    </xdr:to>
    <xdr:cxnSp macro="">
      <xdr:nvCxnSpPr>
        <xdr:cNvPr id="4" name="直線矢印コネクタ 3"/>
        <xdr:cNvCxnSpPr/>
      </xdr:nvCxnSpPr>
      <xdr:spPr>
        <a:xfrm flipV="1">
          <a:off x="2409825" y="44248070"/>
          <a:ext cx="100457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18415</xdr:colOff>
      <xdr:row>753</xdr:row>
      <xdr:rowOff>205740</xdr:rowOff>
    </xdr:from>
    <xdr:to>
      <xdr:col>28</xdr:col>
      <xdr:colOff>191135</xdr:colOff>
      <xdr:row>755</xdr:row>
      <xdr:rowOff>26670</xdr:rowOff>
    </xdr:to>
    <xdr:sp macro="" textlink="">
      <xdr:nvSpPr>
        <xdr:cNvPr id="7" name="テキスト ボックス 6"/>
        <xdr:cNvSpPr txBox="1"/>
      </xdr:nvSpPr>
      <xdr:spPr>
        <a:xfrm>
          <a:off x="3418840" y="43981370"/>
          <a:ext cx="2372995" cy="53340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０．２百万円</a:t>
          </a:r>
          <a:endParaRPr kumimoji="1" lang="en-US" altLang="ja-JP" sz="1100"/>
        </a:p>
      </xdr:txBody>
    </xdr:sp>
    <xdr:clientData/>
  </xdr:twoCellAnchor>
  <xdr:twoCellAnchor>
    <xdr:from>
      <xdr:col>7</xdr:col>
      <xdr:colOff>160655</xdr:colOff>
      <xdr:row>743</xdr:row>
      <xdr:rowOff>184785</xdr:rowOff>
    </xdr:from>
    <xdr:to>
      <xdr:col>28</xdr:col>
      <xdr:colOff>88265</xdr:colOff>
      <xdr:row>748</xdr:row>
      <xdr:rowOff>79375</xdr:rowOff>
    </xdr:to>
    <xdr:sp macro="" textlink="">
      <xdr:nvSpPr>
        <xdr:cNvPr id="8" name="正方形/長方形 7"/>
        <xdr:cNvSpPr/>
      </xdr:nvSpPr>
      <xdr:spPr>
        <a:xfrm>
          <a:off x="1560830" y="40375205"/>
          <a:ext cx="4128135" cy="16795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・研究項目①～③の総括、及び、①液状化しやすさ評価、</a:t>
          </a:r>
          <a:endParaRPr lang="en-US" altLang="ja-JP">
            <a:solidFill>
              <a:sysClr val="windowText" lastClr="000000"/>
            </a:solidFill>
            <a:effectLst/>
          </a:endParaRPr>
        </a:p>
        <a:p>
          <a:pPr rtl="0"/>
          <a:r>
            <a:rPr lang="ja-JP" altLang="en-US">
              <a:solidFill>
                <a:sysClr val="windowText" lastClr="000000"/>
              </a:solidFill>
              <a:effectLst/>
            </a:rPr>
            <a:t>　②液状化被害リスク評価、③リスクコミュニケーションを</a:t>
          </a:r>
          <a:endParaRPr lang="en-US" altLang="ja-JP">
            <a:solidFill>
              <a:sysClr val="windowText" lastClr="000000"/>
            </a:solidFill>
            <a:effectLst/>
          </a:endParaRPr>
        </a:p>
        <a:p>
          <a:pPr rtl="0"/>
          <a:r>
            <a:rPr lang="ja-JP" altLang="en-US">
              <a:solidFill>
                <a:sysClr val="windowText" lastClr="000000"/>
              </a:solidFill>
              <a:effectLst/>
            </a:rPr>
            <a:t>　取るための液状化ハザードマップの表現に関する検討・</a:t>
          </a:r>
          <a:endParaRPr lang="en-US" altLang="ja-JP">
            <a:solidFill>
              <a:sysClr val="windowText" lastClr="000000"/>
            </a:solidFill>
            <a:effectLst/>
          </a:endParaRPr>
        </a:p>
        <a:p>
          <a:pPr rtl="0"/>
          <a:r>
            <a:rPr lang="ja-JP" altLang="en-US">
              <a:solidFill>
                <a:sysClr val="windowText" lastClr="000000"/>
              </a:solidFill>
              <a:effectLst/>
            </a:rPr>
            <a:t>　調査、実施等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　（都市局）</a:t>
          </a:r>
          <a:endParaRPr lang="ja-JP" altLang="ja-JP">
            <a:solidFill>
              <a:sysClr val="windowText" lastClr="000000"/>
            </a:solidFill>
            <a:effectLst/>
          </a:endParaRPr>
        </a:p>
      </xdr:txBody>
    </xdr:sp>
    <xdr:clientData/>
  </xdr:twoCellAnchor>
  <xdr:twoCellAnchor>
    <xdr:from>
      <xdr:col>30</xdr:col>
      <xdr:colOff>196215</xdr:colOff>
      <xdr:row>742</xdr:row>
      <xdr:rowOff>10160</xdr:rowOff>
    </xdr:from>
    <xdr:to>
      <xdr:col>42</xdr:col>
      <xdr:colOff>43180</xdr:colOff>
      <xdr:row>744</xdr:row>
      <xdr:rowOff>6985</xdr:rowOff>
    </xdr:to>
    <xdr:sp macro="" textlink="">
      <xdr:nvSpPr>
        <xdr:cNvPr id="9" name="大かっこ 8"/>
        <xdr:cNvSpPr/>
      </xdr:nvSpPr>
      <xdr:spPr>
        <a:xfrm>
          <a:off x="6196965" y="39840535"/>
          <a:ext cx="2247265" cy="716915"/>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168275</xdr:colOff>
      <xdr:row>755</xdr:row>
      <xdr:rowOff>42545</xdr:rowOff>
    </xdr:from>
    <xdr:to>
      <xdr:col>31</xdr:col>
      <xdr:colOff>105410</xdr:colOff>
      <xdr:row>756</xdr:row>
      <xdr:rowOff>310515</xdr:rowOff>
    </xdr:to>
    <xdr:sp macro="" textlink="">
      <xdr:nvSpPr>
        <xdr:cNvPr id="10" name="テキスト ボックス 9"/>
        <xdr:cNvSpPr txBox="1"/>
      </xdr:nvSpPr>
      <xdr:spPr>
        <a:xfrm>
          <a:off x="3168650" y="44530645"/>
          <a:ext cx="3137535" cy="62801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②液状化被害リスク評価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17</xdr:col>
      <xdr:colOff>19050</xdr:colOff>
      <xdr:row>756</xdr:row>
      <xdr:rowOff>283845</xdr:rowOff>
    </xdr:from>
    <xdr:to>
      <xdr:col>28</xdr:col>
      <xdr:colOff>191135</xdr:colOff>
      <xdr:row>757</xdr:row>
      <xdr:rowOff>449580</xdr:rowOff>
    </xdr:to>
    <xdr:sp macro="" textlink="">
      <xdr:nvSpPr>
        <xdr:cNvPr id="11" name="テキスト ボックス 10"/>
        <xdr:cNvSpPr txBox="1"/>
      </xdr:nvSpPr>
      <xdr:spPr>
        <a:xfrm>
          <a:off x="3419475" y="45131990"/>
          <a:ext cx="2372360" cy="52578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国土地理院</a:t>
          </a:r>
          <a:endParaRPr kumimoji="1" lang="en-US" altLang="ja-JP" sz="1100"/>
        </a:p>
        <a:p>
          <a:pPr algn="ctr"/>
          <a:r>
            <a:rPr kumimoji="1" lang="ja-JP" altLang="en-US" sz="1100"/>
            <a:t>０．２百万円</a:t>
          </a:r>
          <a:endParaRPr kumimoji="1" lang="en-US" altLang="ja-JP" sz="1100"/>
        </a:p>
      </xdr:txBody>
    </xdr:sp>
    <xdr:clientData/>
  </xdr:twoCellAnchor>
  <xdr:twoCellAnchor>
    <xdr:from>
      <xdr:col>15</xdr:col>
      <xdr:colOff>168275</xdr:colOff>
      <xdr:row>757</xdr:row>
      <xdr:rowOff>460375</xdr:rowOff>
    </xdr:from>
    <xdr:to>
      <xdr:col>31</xdr:col>
      <xdr:colOff>161925</xdr:colOff>
      <xdr:row>758</xdr:row>
      <xdr:rowOff>575310</xdr:rowOff>
    </xdr:to>
    <xdr:sp macro="" textlink="">
      <xdr:nvSpPr>
        <xdr:cNvPr id="12" name="テキスト ボックス 11"/>
        <xdr:cNvSpPr txBox="1"/>
      </xdr:nvSpPr>
      <xdr:spPr>
        <a:xfrm>
          <a:off x="3168650" y="45668565"/>
          <a:ext cx="3194050" cy="7816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en-US" sz="1100"/>
            <a:t>①液状化しやすさ評価に関する検討補助等、</a:t>
          </a:r>
          <a:endParaRPr kumimoji="1" lang="en-US" altLang="ja-JP" sz="1100"/>
        </a:p>
        <a:p>
          <a:pPr marL="0" marR="0" lvl="0" indent="0" algn="l"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12</xdr:col>
      <xdr:colOff>9525</xdr:colOff>
      <xdr:row>757</xdr:row>
      <xdr:rowOff>191135</xdr:rowOff>
    </xdr:from>
    <xdr:to>
      <xdr:col>17</xdr:col>
      <xdr:colOff>15240</xdr:colOff>
      <xdr:row>757</xdr:row>
      <xdr:rowOff>191135</xdr:rowOff>
    </xdr:to>
    <xdr:cxnSp macro="">
      <xdr:nvCxnSpPr>
        <xdr:cNvPr id="13" name="直線矢印コネクタ 12"/>
        <xdr:cNvCxnSpPr/>
      </xdr:nvCxnSpPr>
      <xdr:spPr>
        <a:xfrm>
          <a:off x="2409825" y="45399325"/>
          <a:ext cx="100584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18415</xdr:colOff>
      <xdr:row>748</xdr:row>
      <xdr:rowOff>201930</xdr:rowOff>
    </xdr:from>
    <xdr:to>
      <xdr:col>35</xdr:col>
      <xdr:colOff>192405</xdr:colOff>
      <xdr:row>750</xdr:row>
      <xdr:rowOff>20955</xdr:rowOff>
    </xdr:to>
    <xdr:sp macro="" textlink="">
      <xdr:nvSpPr>
        <xdr:cNvPr id="14" name="テキスト ボックス 13"/>
        <xdr:cNvSpPr txBox="1"/>
      </xdr:nvSpPr>
      <xdr:spPr>
        <a:xfrm>
          <a:off x="4418965" y="42177335"/>
          <a:ext cx="2774315" cy="5391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ctr" defTabSz="914400" rtl="0" eaLnBrk="1" fontAlgn="auto" latinLnBrk="0" hangingPunct="1">
            <a:lnSpc>
              <a:spcPct val="100000"/>
            </a:lnSpc>
            <a:spcBef>
              <a:spcPts val="0"/>
            </a:spcBef>
            <a:spcAft>
              <a:spcPts val="0"/>
            </a:spcAft>
            <a:defRPr/>
          </a:pPr>
          <a:r>
            <a:rPr kumimoji="1" lang="ja-JP" altLang="en-US" sz="1100"/>
            <a:t>Ａ．</a:t>
          </a:r>
          <a:r>
            <a:rPr lang="ja-JP" altLang="en-US" sz="1100" b="0" i="0" baseline="0">
              <a:solidFill>
                <a:schemeClr val="dk1"/>
              </a:solidFill>
              <a:effectLst/>
              <a:latin typeface="+mn-lt"/>
              <a:ea typeface="+mn-ea"/>
              <a:cs typeface="+mn-cs"/>
            </a:rPr>
            <a:t>復建調査設計株式会社</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defRPr/>
          </a:pPr>
          <a:r>
            <a:rPr kumimoji="1" lang="ja-JP" altLang="en-US" sz="1100"/>
            <a:t>１５百万円</a:t>
          </a:r>
        </a:p>
      </xdr:txBody>
    </xdr:sp>
    <xdr:clientData/>
  </xdr:twoCellAnchor>
  <xdr:twoCellAnchor>
    <xdr:from>
      <xdr:col>20</xdr:col>
      <xdr:colOff>81280</xdr:colOff>
      <xdr:row>750</xdr:row>
      <xdr:rowOff>20955</xdr:rowOff>
    </xdr:from>
    <xdr:to>
      <xdr:col>38</xdr:col>
      <xdr:colOff>31115</xdr:colOff>
      <xdr:row>752</xdr:row>
      <xdr:rowOff>340360</xdr:rowOff>
    </xdr:to>
    <xdr:sp macro="" textlink="">
      <xdr:nvSpPr>
        <xdr:cNvPr id="15" name="大かっこ 14"/>
        <xdr:cNvSpPr/>
      </xdr:nvSpPr>
      <xdr:spPr>
        <a:xfrm>
          <a:off x="4081780" y="42716450"/>
          <a:ext cx="3550285" cy="1039495"/>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193040</xdr:colOff>
      <xdr:row>750</xdr:row>
      <xdr:rowOff>20955</xdr:rowOff>
    </xdr:from>
    <xdr:to>
      <xdr:col>40</xdr:col>
      <xdr:colOff>34925</xdr:colOff>
      <xdr:row>752</xdr:row>
      <xdr:rowOff>330200</xdr:rowOff>
    </xdr:to>
    <xdr:sp macro="" textlink="">
      <xdr:nvSpPr>
        <xdr:cNvPr id="16" name="テキスト ボックス 15"/>
        <xdr:cNvSpPr txBox="1"/>
      </xdr:nvSpPr>
      <xdr:spPr>
        <a:xfrm>
          <a:off x="4193540" y="42716450"/>
          <a:ext cx="3842385" cy="10293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①液状化しやすさ評価、②液状化被害リスク評価、</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③リスクコミュニケーションを取るための液状化</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dk1"/>
              </a:solidFill>
              <a:effectLst/>
              <a:latin typeface="+mn-lt"/>
              <a:ea typeface="+mn-ea"/>
              <a:cs typeface="+mn-cs"/>
            </a:rPr>
            <a:t>　ハザードマップの表現</a:t>
          </a:r>
          <a:r>
            <a:rPr kumimoji="1" lang="ja-JP" altLang="en-US" sz="1100">
              <a:solidFill>
                <a:schemeClr val="dk1"/>
              </a:solidFill>
              <a:effectLst/>
              <a:latin typeface="+mn-lt"/>
              <a:ea typeface="+mn-ea"/>
              <a:cs typeface="+mn-cs"/>
            </a:rPr>
            <a:t>に関する調査・整理、資料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作成等委員会運営補助等</a:t>
          </a:r>
          <a:endParaRPr lang="ja-JP" altLang="ja-JP">
            <a:effectLst/>
          </a:endParaRPr>
        </a:p>
      </xdr:txBody>
    </xdr:sp>
    <xdr:clientData/>
  </xdr:twoCellAnchor>
  <xdr:twoCellAnchor>
    <xdr:from>
      <xdr:col>31</xdr:col>
      <xdr:colOff>120015</xdr:colOff>
      <xdr:row>741</xdr:row>
      <xdr:rowOff>49530</xdr:rowOff>
    </xdr:from>
    <xdr:to>
      <xdr:col>42</xdr:col>
      <xdr:colOff>184150</xdr:colOff>
      <xdr:row>743</xdr:row>
      <xdr:rowOff>324485</xdr:rowOff>
    </xdr:to>
    <xdr:sp macro="" textlink="">
      <xdr:nvSpPr>
        <xdr:cNvPr id="17" name="正方形/長方形 16"/>
        <xdr:cNvSpPr>
          <a:spLocks noChangeArrowheads="1"/>
        </xdr:cNvSpPr>
      </xdr:nvSpPr>
      <xdr:spPr>
        <a:xfrm>
          <a:off x="6320790" y="39519860"/>
          <a:ext cx="2264410" cy="995045"/>
        </a:xfrm>
        <a:prstGeom prst="rect">
          <a:avLst/>
        </a:prstGeom>
        <a:noFill/>
        <a:ln w="12700" algn="ctr">
          <a:noFill/>
          <a:miter lim="800000"/>
          <a:headEnd/>
          <a:tailEnd/>
        </a:ln>
      </xdr:spPr>
      <xdr:txBody>
        <a:bodyPr vertOverflow="clip" horzOverflow="overflow"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０．５百万円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０．１百万円</a:t>
          </a:r>
        </a:p>
      </xdr:txBody>
    </xdr:sp>
    <xdr:clientData/>
  </xdr:twoCellAnchor>
  <xdr:twoCellAnchor>
    <xdr:from>
      <xdr:col>15</xdr:col>
      <xdr:colOff>89535</xdr:colOff>
      <xdr:row>757</xdr:row>
      <xdr:rowOff>460375</xdr:rowOff>
    </xdr:from>
    <xdr:to>
      <xdr:col>32</xdr:col>
      <xdr:colOff>8890</xdr:colOff>
      <xdr:row>758</xdr:row>
      <xdr:rowOff>549275</xdr:rowOff>
    </xdr:to>
    <xdr:sp macro="" textlink="">
      <xdr:nvSpPr>
        <xdr:cNvPr id="18" name="大かっこ 17"/>
        <xdr:cNvSpPr/>
      </xdr:nvSpPr>
      <xdr:spPr>
        <a:xfrm>
          <a:off x="3089910" y="45668565"/>
          <a:ext cx="3319780" cy="755650"/>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196850</xdr:colOff>
      <xdr:row>748</xdr:row>
      <xdr:rowOff>6985</xdr:rowOff>
    </xdr:from>
    <xdr:to>
      <xdr:col>22</xdr:col>
      <xdr:colOff>4445</xdr:colOff>
      <xdr:row>749</xdr:row>
      <xdr:rowOff>114300</xdr:rowOff>
    </xdr:to>
    <xdr:grpSp>
      <xdr:nvGrpSpPr>
        <xdr:cNvPr id="24" name="グループ化 23"/>
        <xdr:cNvGrpSpPr/>
      </xdr:nvGrpSpPr>
      <xdr:grpSpPr>
        <a:xfrm>
          <a:off x="3462564" y="40991699"/>
          <a:ext cx="1032238" cy="461101"/>
          <a:chOff x="3343228" y="41785194"/>
          <a:chExt cx="990000" cy="462220"/>
        </a:xfrm>
      </xdr:grpSpPr>
      <xdr:cxnSp macro="">
        <xdr:nvCxnSpPr>
          <xdr:cNvPr id="19" name="直線コネクタ 18"/>
          <xdr:cNvCxnSpPr/>
        </xdr:nvCxnSpPr>
        <xdr:spPr>
          <a:xfrm>
            <a:off x="3343228" y="41785194"/>
            <a:ext cx="0" cy="46222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43228" y="42247414"/>
            <a:ext cx="9900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25</xdr:col>
      <xdr:colOff>13970</xdr:colOff>
      <xdr:row>747</xdr:row>
      <xdr:rowOff>269240</xdr:rowOff>
    </xdr:from>
    <xdr:ext cx="1594485" cy="274955"/>
    <xdr:sp macro="" textlink="">
      <xdr:nvSpPr>
        <xdr:cNvPr id="21" name="テキスト ボックス 20"/>
        <xdr:cNvSpPr txBox="1"/>
      </xdr:nvSpPr>
      <xdr:spPr>
        <a:xfrm>
          <a:off x="5014595" y="41892220"/>
          <a:ext cx="15944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463</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63</v>
      </c>
      <c r="AK3" s="82"/>
      <c r="AL3" s="82"/>
      <c r="AM3" s="82"/>
      <c r="AN3" s="82"/>
      <c r="AO3" s="82"/>
      <c r="AP3" s="82"/>
      <c r="AQ3" s="82"/>
      <c r="AR3" s="82"/>
      <c r="AS3" s="82"/>
      <c r="AT3" s="82"/>
      <c r="AU3" s="82"/>
      <c r="AV3" s="82"/>
      <c r="AW3" s="82"/>
      <c r="AX3" s="43" t="s">
        <v>109</v>
      </c>
    </row>
    <row r="4" spans="1:50" ht="24.75" customHeight="1" x14ac:dyDescent="0.15">
      <c r="A4" s="83" t="s">
        <v>38</v>
      </c>
      <c r="B4" s="84"/>
      <c r="C4" s="84"/>
      <c r="D4" s="84"/>
      <c r="E4" s="84"/>
      <c r="F4" s="84"/>
      <c r="G4" s="85" t="s">
        <v>479</v>
      </c>
      <c r="H4" s="86"/>
      <c r="I4" s="86"/>
      <c r="J4" s="86"/>
      <c r="K4" s="86"/>
      <c r="L4" s="86"/>
      <c r="M4" s="86"/>
      <c r="N4" s="86"/>
      <c r="O4" s="86"/>
      <c r="P4" s="86"/>
      <c r="Q4" s="86"/>
      <c r="R4" s="86"/>
      <c r="S4" s="86"/>
      <c r="T4" s="86"/>
      <c r="U4" s="86"/>
      <c r="V4" s="86"/>
      <c r="W4" s="86"/>
      <c r="X4" s="86"/>
      <c r="Y4" s="87" t="s">
        <v>9</v>
      </c>
      <c r="Z4" s="88"/>
      <c r="AA4" s="88"/>
      <c r="AB4" s="88"/>
      <c r="AC4" s="88"/>
      <c r="AD4" s="89"/>
      <c r="AE4" s="90" t="s">
        <v>480</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114</v>
      </c>
      <c r="B5" s="95"/>
      <c r="C5" s="95"/>
      <c r="D5" s="95"/>
      <c r="E5" s="95"/>
      <c r="F5" s="96"/>
      <c r="G5" s="97" t="s">
        <v>341</v>
      </c>
      <c r="H5" s="98"/>
      <c r="I5" s="98"/>
      <c r="J5" s="98"/>
      <c r="K5" s="98"/>
      <c r="L5" s="98"/>
      <c r="M5" s="99" t="s">
        <v>111</v>
      </c>
      <c r="N5" s="100"/>
      <c r="O5" s="100"/>
      <c r="P5" s="100"/>
      <c r="Q5" s="100"/>
      <c r="R5" s="101"/>
      <c r="S5" s="102" t="s">
        <v>460</v>
      </c>
      <c r="T5" s="98"/>
      <c r="U5" s="98"/>
      <c r="V5" s="98"/>
      <c r="W5" s="98"/>
      <c r="X5" s="103"/>
      <c r="Y5" s="104" t="s">
        <v>21</v>
      </c>
      <c r="Z5" s="105"/>
      <c r="AA5" s="105"/>
      <c r="AB5" s="105"/>
      <c r="AC5" s="105"/>
      <c r="AD5" s="106"/>
      <c r="AE5" s="107" t="s">
        <v>481</v>
      </c>
      <c r="AF5" s="107"/>
      <c r="AG5" s="107"/>
      <c r="AH5" s="107"/>
      <c r="AI5" s="107"/>
      <c r="AJ5" s="107"/>
      <c r="AK5" s="107"/>
      <c r="AL5" s="107"/>
      <c r="AM5" s="107"/>
      <c r="AN5" s="107"/>
      <c r="AO5" s="107"/>
      <c r="AP5" s="108"/>
      <c r="AQ5" s="109" t="s">
        <v>513</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482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301</v>
      </c>
      <c r="B8" s="118"/>
      <c r="C8" s="118"/>
      <c r="D8" s="118"/>
      <c r="E8" s="118"/>
      <c r="F8" s="119"/>
      <c r="G8" s="129" t="str">
        <f>入力規則等!A27</f>
        <v>科学技術・イノベーション、国土強靱化施策</v>
      </c>
      <c r="H8" s="130"/>
      <c r="I8" s="130"/>
      <c r="J8" s="130"/>
      <c r="K8" s="130"/>
      <c r="L8" s="130"/>
      <c r="M8" s="130"/>
      <c r="N8" s="130"/>
      <c r="O8" s="130"/>
      <c r="P8" s="130"/>
      <c r="Q8" s="130"/>
      <c r="R8" s="130"/>
      <c r="S8" s="130"/>
      <c r="T8" s="130"/>
      <c r="U8" s="130"/>
      <c r="V8" s="130"/>
      <c r="W8" s="130"/>
      <c r="X8" s="131"/>
      <c r="Y8" s="132" t="s">
        <v>303</v>
      </c>
      <c r="Z8" s="133"/>
      <c r="AA8" s="133"/>
      <c r="AB8" s="133"/>
      <c r="AC8" s="133"/>
      <c r="AD8" s="134"/>
      <c r="AE8" s="135" t="str">
        <f>入力規則等!K13</f>
        <v>文教及び科学振興</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90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484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384</v>
      </c>
      <c r="X12" s="154"/>
      <c r="Y12" s="154"/>
      <c r="Z12" s="154"/>
      <c r="AA12" s="154"/>
      <c r="AB12" s="154"/>
      <c r="AC12" s="155"/>
      <c r="AD12" s="153" t="s">
        <v>62</v>
      </c>
      <c r="AE12" s="154"/>
      <c r="AF12" s="154"/>
      <c r="AG12" s="154"/>
      <c r="AH12" s="154"/>
      <c r="AI12" s="154"/>
      <c r="AJ12" s="155"/>
      <c r="AK12" s="153" t="s">
        <v>337</v>
      </c>
      <c r="AL12" s="154"/>
      <c r="AM12" s="154"/>
      <c r="AN12" s="154"/>
      <c r="AO12" s="154"/>
      <c r="AP12" s="154"/>
      <c r="AQ12" s="155"/>
      <c r="AR12" s="153" t="s">
        <v>398</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t="s">
        <v>394</v>
      </c>
      <c r="Q13" s="161"/>
      <c r="R13" s="161"/>
      <c r="S13" s="161"/>
      <c r="T13" s="161"/>
      <c r="U13" s="161"/>
      <c r="V13" s="162"/>
      <c r="W13" s="160">
        <v>39</v>
      </c>
      <c r="X13" s="161"/>
      <c r="Y13" s="161"/>
      <c r="Z13" s="161"/>
      <c r="AA13" s="161"/>
      <c r="AB13" s="161"/>
      <c r="AC13" s="162"/>
      <c r="AD13" s="160">
        <v>16</v>
      </c>
      <c r="AE13" s="161"/>
      <c r="AF13" s="161"/>
      <c r="AG13" s="161"/>
      <c r="AH13" s="161"/>
      <c r="AI13" s="161"/>
      <c r="AJ13" s="162"/>
      <c r="AK13" s="160">
        <v>16</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59</v>
      </c>
      <c r="J18" s="180"/>
      <c r="K18" s="180"/>
      <c r="L18" s="180"/>
      <c r="M18" s="180"/>
      <c r="N18" s="180"/>
      <c r="O18" s="181"/>
      <c r="P18" s="182">
        <f>SUM(P13:V17)</f>
        <v>0</v>
      </c>
      <c r="Q18" s="183"/>
      <c r="R18" s="183"/>
      <c r="S18" s="183"/>
      <c r="T18" s="183"/>
      <c r="U18" s="183"/>
      <c r="V18" s="184"/>
      <c r="W18" s="182">
        <f>SUM(W13:AC17)</f>
        <v>39</v>
      </c>
      <c r="X18" s="183"/>
      <c r="Y18" s="183"/>
      <c r="Z18" s="183"/>
      <c r="AA18" s="183"/>
      <c r="AB18" s="183"/>
      <c r="AC18" s="184"/>
      <c r="AD18" s="182">
        <f>SUM(AD13:AJ17)</f>
        <v>16</v>
      </c>
      <c r="AE18" s="183"/>
      <c r="AF18" s="183"/>
      <c r="AG18" s="183"/>
      <c r="AH18" s="183"/>
      <c r="AI18" s="183"/>
      <c r="AJ18" s="184"/>
      <c r="AK18" s="182">
        <f>SUM(AK13:AQ17)</f>
        <v>16</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29</v>
      </c>
      <c r="H19" s="187"/>
      <c r="I19" s="187"/>
      <c r="J19" s="187"/>
      <c r="K19" s="187"/>
      <c r="L19" s="187"/>
      <c r="M19" s="187"/>
      <c r="N19" s="187"/>
      <c r="O19" s="187"/>
      <c r="P19" s="160"/>
      <c r="Q19" s="161"/>
      <c r="R19" s="161"/>
      <c r="S19" s="161"/>
      <c r="T19" s="161"/>
      <c r="U19" s="161"/>
      <c r="V19" s="162"/>
      <c r="W19" s="160">
        <v>38</v>
      </c>
      <c r="X19" s="161"/>
      <c r="Y19" s="161"/>
      <c r="Z19" s="161"/>
      <c r="AA19" s="161"/>
      <c r="AB19" s="161"/>
      <c r="AC19" s="162"/>
      <c r="AD19" s="160">
        <v>16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f>IF(W18=0,"-",SUM(W19)/W18)</f>
        <v>0.97435897435897445</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364</v>
      </c>
      <c r="H21" s="193"/>
      <c r="I21" s="193"/>
      <c r="J21" s="193"/>
      <c r="K21" s="193"/>
      <c r="L21" s="193"/>
      <c r="M21" s="193"/>
      <c r="N21" s="193"/>
      <c r="O21" s="193"/>
      <c r="P21" s="190" t="str">
        <f>IF(P19=0,"-",SUM(P19)/SUM(P13,P14))</f>
        <v>-</v>
      </c>
      <c r="Q21" s="190"/>
      <c r="R21" s="190"/>
      <c r="S21" s="190"/>
      <c r="T21" s="190"/>
      <c r="U21" s="190"/>
      <c r="V21" s="190"/>
      <c r="W21" s="190">
        <f>IF(W19=0,"-",SUM(W19)/SUM(W13,W14))</f>
        <v>0.97435897435897445</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401</v>
      </c>
      <c r="B22" s="866"/>
      <c r="C22" s="866"/>
      <c r="D22" s="866"/>
      <c r="E22" s="866"/>
      <c r="F22" s="867"/>
      <c r="G22" s="194" t="s">
        <v>202</v>
      </c>
      <c r="H22" s="195"/>
      <c r="I22" s="195"/>
      <c r="J22" s="195"/>
      <c r="K22" s="195"/>
      <c r="L22" s="195"/>
      <c r="M22" s="195"/>
      <c r="N22" s="195"/>
      <c r="O22" s="196"/>
      <c r="P22" s="197" t="s">
        <v>381</v>
      </c>
      <c r="Q22" s="195"/>
      <c r="R22" s="195"/>
      <c r="S22" s="195"/>
      <c r="T22" s="195"/>
      <c r="U22" s="195"/>
      <c r="V22" s="196"/>
      <c r="W22" s="197" t="s">
        <v>273</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488</v>
      </c>
      <c r="H23" s="200"/>
      <c r="I23" s="200"/>
      <c r="J23" s="200"/>
      <c r="K23" s="200"/>
      <c r="L23" s="200"/>
      <c r="M23" s="200"/>
      <c r="N23" s="200"/>
      <c r="O23" s="201"/>
      <c r="P23" s="163">
        <v>15</v>
      </c>
      <c r="Q23" s="164"/>
      <c r="R23" s="164"/>
      <c r="S23" s="164"/>
      <c r="T23" s="164"/>
      <c r="U23" s="164"/>
      <c r="V23" s="202"/>
      <c r="W23" s="163"/>
      <c r="X23" s="164"/>
      <c r="Y23" s="164"/>
      <c r="Z23" s="164"/>
      <c r="AA23" s="164"/>
      <c r="AB23" s="164"/>
      <c r="AC23" s="202"/>
      <c r="AD23" s="874" t="s">
        <v>394</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261</v>
      </c>
      <c r="H24" s="204"/>
      <c r="I24" s="204"/>
      <c r="J24" s="204"/>
      <c r="K24" s="204"/>
      <c r="L24" s="204"/>
      <c r="M24" s="204"/>
      <c r="N24" s="204"/>
      <c r="O24" s="205"/>
      <c r="P24" s="160">
        <v>0.8</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486</v>
      </c>
      <c r="H25" s="204"/>
      <c r="I25" s="204"/>
      <c r="J25" s="204"/>
      <c r="K25" s="204"/>
      <c r="L25" s="204"/>
      <c r="M25" s="204"/>
      <c r="N25" s="204"/>
      <c r="O25" s="205"/>
      <c r="P25" s="160">
        <v>0.1</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487</v>
      </c>
      <c r="H26" s="204"/>
      <c r="I26" s="204"/>
      <c r="J26" s="204"/>
      <c r="K26" s="204"/>
      <c r="L26" s="204"/>
      <c r="M26" s="204"/>
      <c r="N26" s="204"/>
      <c r="O26" s="205"/>
      <c r="P26" s="160">
        <v>0.1</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59</v>
      </c>
      <c r="H29" s="210"/>
      <c r="I29" s="210"/>
      <c r="J29" s="210"/>
      <c r="K29" s="210"/>
      <c r="L29" s="210"/>
      <c r="M29" s="210"/>
      <c r="N29" s="210"/>
      <c r="O29" s="211"/>
      <c r="P29" s="160">
        <f>AK13</f>
        <v>16</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360</v>
      </c>
      <c r="B30" s="693"/>
      <c r="C30" s="693"/>
      <c r="D30" s="693"/>
      <c r="E30" s="693"/>
      <c r="F30" s="694"/>
      <c r="G30" s="702" t="s">
        <v>173</v>
      </c>
      <c r="H30" s="218"/>
      <c r="I30" s="218"/>
      <c r="J30" s="218"/>
      <c r="K30" s="218"/>
      <c r="L30" s="218"/>
      <c r="M30" s="218"/>
      <c r="N30" s="218"/>
      <c r="O30" s="703"/>
      <c r="P30" s="704" t="s">
        <v>72</v>
      </c>
      <c r="Q30" s="218"/>
      <c r="R30" s="218"/>
      <c r="S30" s="218"/>
      <c r="T30" s="218"/>
      <c r="U30" s="218"/>
      <c r="V30" s="218"/>
      <c r="W30" s="218"/>
      <c r="X30" s="703"/>
      <c r="Y30" s="335"/>
      <c r="Z30" s="336"/>
      <c r="AA30" s="337"/>
      <c r="AB30" s="705" t="s">
        <v>36</v>
      </c>
      <c r="AC30" s="706"/>
      <c r="AD30" s="707"/>
      <c r="AE30" s="705" t="s">
        <v>151</v>
      </c>
      <c r="AF30" s="706"/>
      <c r="AG30" s="706"/>
      <c r="AH30" s="707"/>
      <c r="AI30" s="705" t="s">
        <v>384</v>
      </c>
      <c r="AJ30" s="706"/>
      <c r="AK30" s="706"/>
      <c r="AL30" s="707"/>
      <c r="AM30" s="711" t="s">
        <v>62</v>
      </c>
      <c r="AN30" s="711"/>
      <c r="AO30" s="711"/>
      <c r="AP30" s="705"/>
      <c r="AQ30" s="215" t="s">
        <v>274</v>
      </c>
      <c r="AR30" s="216"/>
      <c r="AS30" s="216"/>
      <c r="AT30" s="217"/>
      <c r="AU30" s="218" t="s">
        <v>201</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275</v>
      </c>
      <c r="AT31" s="223"/>
      <c r="AU31" s="224">
        <v>2</v>
      </c>
      <c r="AV31" s="224"/>
      <c r="AW31" s="225" t="s">
        <v>251</v>
      </c>
      <c r="AX31" s="226"/>
    </row>
    <row r="32" spans="1:50" ht="23.25" customHeight="1" x14ac:dyDescent="0.15">
      <c r="A32" s="698"/>
      <c r="B32" s="696"/>
      <c r="C32" s="696"/>
      <c r="D32" s="696"/>
      <c r="E32" s="696"/>
      <c r="F32" s="697"/>
      <c r="G32" s="713" t="s">
        <v>495</v>
      </c>
      <c r="H32" s="569"/>
      <c r="I32" s="569"/>
      <c r="J32" s="569"/>
      <c r="K32" s="569"/>
      <c r="L32" s="569"/>
      <c r="M32" s="569"/>
      <c r="N32" s="569"/>
      <c r="O32" s="714"/>
      <c r="P32" s="400" t="s">
        <v>496</v>
      </c>
      <c r="Q32" s="400"/>
      <c r="R32" s="400"/>
      <c r="S32" s="400"/>
      <c r="T32" s="400"/>
      <c r="U32" s="400"/>
      <c r="V32" s="400"/>
      <c r="W32" s="400"/>
      <c r="X32" s="427"/>
      <c r="Y32" s="227" t="s">
        <v>42</v>
      </c>
      <c r="Z32" s="228"/>
      <c r="AA32" s="229"/>
      <c r="AB32" s="230" t="s">
        <v>485</v>
      </c>
      <c r="AC32" s="230"/>
      <c r="AD32" s="230"/>
      <c r="AE32" s="231" t="s">
        <v>394</v>
      </c>
      <c r="AF32" s="232"/>
      <c r="AG32" s="232"/>
      <c r="AH32" s="232"/>
      <c r="AI32" s="231" t="s">
        <v>394</v>
      </c>
      <c r="AJ32" s="232"/>
      <c r="AK32" s="232"/>
      <c r="AL32" s="232"/>
      <c r="AM32" s="231" t="s">
        <v>394</v>
      </c>
      <c r="AN32" s="232"/>
      <c r="AO32" s="232"/>
      <c r="AP32" s="232"/>
      <c r="AQ32" s="233" t="s">
        <v>394</v>
      </c>
      <c r="AR32" s="234"/>
      <c r="AS32" s="234"/>
      <c r="AT32" s="235"/>
      <c r="AU32" s="232" t="s">
        <v>394</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78</v>
      </c>
      <c r="Z33" s="154"/>
      <c r="AA33" s="155"/>
      <c r="AB33" s="237" t="s">
        <v>485</v>
      </c>
      <c r="AC33" s="237"/>
      <c r="AD33" s="237"/>
      <c r="AE33" s="231" t="s">
        <v>394</v>
      </c>
      <c r="AF33" s="232"/>
      <c r="AG33" s="232"/>
      <c r="AH33" s="232"/>
      <c r="AI33" s="231" t="s">
        <v>394</v>
      </c>
      <c r="AJ33" s="232"/>
      <c r="AK33" s="232"/>
      <c r="AL33" s="232"/>
      <c r="AM33" s="231" t="s">
        <v>394</v>
      </c>
      <c r="AN33" s="232"/>
      <c r="AO33" s="232"/>
      <c r="AP33" s="232"/>
      <c r="AQ33" s="233" t="s">
        <v>394</v>
      </c>
      <c r="AR33" s="234"/>
      <c r="AS33" s="234"/>
      <c r="AT33" s="235"/>
      <c r="AU33" s="232">
        <v>1</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45</v>
      </c>
      <c r="Z34" s="154"/>
      <c r="AA34" s="155"/>
      <c r="AB34" s="238" t="s">
        <v>39</v>
      </c>
      <c r="AC34" s="238"/>
      <c r="AD34" s="238"/>
      <c r="AE34" s="231" t="s">
        <v>394</v>
      </c>
      <c r="AF34" s="232"/>
      <c r="AG34" s="232"/>
      <c r="AH34" s="232"/>
      <c r="AI34" s="231" t="s">
        <v>394</v>
      </c>
      <c r="AJ34" s="232"/>
      <c r="AK34" s="232"/>
      <c r="AL34" s="232"/>
      <c r="AM34" s="231" t="s">
        <v>394</v>
      </c>
      <c r="AN34" s="232"/>
      <c r="AO34" s="232"/>
      <c r="AP34" s="232"/>
      <c r="AQ34" s="233" t="s">
        <v>394</v>
      </c>
      <c r="AR34" s="234"/>
      <c r="AS34" s="234"/>
      <c r="AT34" s="235"/>
      <c r="AU34" s="232">
        <v>100</v>
      </c>
      <c r="AV34" s="232"/>
      <c r="AW34" s="232"/>
      <c r="AX34" s="236"/>
    </row>
    <row r="35" spans="1:50" ht="23.25" customHeight="1" x14ac:dyDescent="0.15">
      <c r="A35" s="721" t="s">
        <v>220</v>
      </c>
      <c r="B35" s="722"/>
      <c r="C35" s="722"/>
      <c r="D35" s="722"/>
      <c r="E35" s="722"/>
      <c r="F35" s="723"/>
      <c r="G35" s="713" t="s">
        <v>436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360</v>
      </c>
      <c r="B37" s="729"/>
      <c r="C37" s="729"/>
      <c r="D37" s="729"/>
      <c r="E37" s="729"/>
      <c r="F37" s="730"/>
      <c r="G37" s="734" t="s">
        <v>173</v>
      </c>
      <c r="H37" s="242"/>
      <c r="I37" s="242"/>
      <c r="J37" s="242"/>
      <c r="K37" s="242"/>
      <c r="L37" s="242"/>
      <c r="M37" s="242"/>
      <c r="N37" s="242"/>
      <c r="O37" s="735"/>
      <c r="P37" s="736" t="s">
        <v>72</v>
      </c>
      <c r="Q37" s="242"/>
      <c r="R37" s="242"/>
      <c r="S37" s="242"/>
      <c r="T37" s="242"/>
      <c r="U37" s="242"/>
      <c r="V37" s="242"/>
      <c r="W37" s="242"/>
      <c r="X37" s="735"/>
      <c r="Y37" s="737"/>
      <c r="Z37" s="738"/>
      <c r="AA37" s="739"/>
      <c r="AB37" s="740" t="s">
        <v>36</v>
      </c>
      <c r="AC37" s="741"/>
      <c r="AD37" s="742"/>
      <c r="AE37" s="743" t="s">
        <v>151</v>
      </c>
      <c r="AF37" s="744"/>
      <c r="AG37" s="744"/>
      <c r="AH37" s="745"/>
      <c r="AI37" s="743" t="s">
        <v>384</v>
      </c>
      <c r="AJ37" s="744"/>
      <c r="AK37" s="744"/>
      <c r="AL37" s="745"/>
      <c r="AM37" s="746" t="s">
        <v>62</v>
      </c>
      <c r="AN37" s="746"/>
      <c r="AO37" s="746"/>
      <c r="AP37" s="746"/>
      <c r="AQ37" s="239" t="s">
        <v>274</v>
      </c>
      <c r="AR37" s="240"/>
      <c r="AS37" s="240"/>
      <c r="AT37" s="241"/>
      <c r="AU37" s="242" t="s">
        <v>201</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275</v>
      </c>
      <c r="AT38" s="223"/>
      <c r="AU38" s="224"/>
      <c r="AV38" s="224"/>
      <c r="AW38" s="225" t="s">
        <v>251</v>
      </c>
      <c r="AX38" s="226"/>
    </row>
    <row r="39" spans="1:50" ht="23.25" hidden="1" customHeight="1" x14ac:dyDescent="0.15">
      <c r="A39" s="698"/>
      <c r="B39" s="696"/>
      <c r="C39" s="696"/>
      <c r="D39" s="696"/>
      <c r="E39" s="696"/>
      <c r="F39" s="697"/>
      <c r="G39" s="713"/>
      <c r="H39" s="569"/>
      <c r="I39" s="569"/>
      <c r="J39" s="569"/>
      <c r="K39" s="569"/>
      <c r="L39" s="569"/>
      <c r="M39" s="569"/>
      <c r="N39" s="569"/>
      <c r="O39" s="714"/>
      <c r="P39" s="400"/>
      <c r="Q39" s="400"/>
      <c r="R39" s="400"/>
      <c r="S39" s="400"/>
      <c r="T39" s="400"/>
      <c r="U39" s="400"/>
      <c r="V39" s="400"/>
      <c r="W39" s="400"/>
      <c r="X39" s="427"/>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220</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360</v>
      </c>
      <c r="B44" s="729"/>
      <c r="C44" s="729"/>
      <c r="D44" s="729"/>
      <c r="E44" s="729"/>
      <c r="F44" s="730"/>
      <c r="G44" s="734" t="s">
        <v>173</v>
      </c>
      <c r="H44" s="242"/>
      <c r="I44" s="242"/>
      <c r="J44" s="242"/>
      <c r="K44" s="242"/>
      <c r="L44" s="242"/>
      <c r="M44" s="242"/>
      <c r="N44" s="242"/>
      <c r="O44" s="735"/>
      <c r="P44" s="736" t="s">
        <v>72</v>
      </c>
      <c r="Q44" s="242"/>
      <c r="R44" s="242"/>
      <c r="S44" s="242"/>
      <c r="T44" s="242"/>
      <c r="U44" s="242"/>
      <c r="V44" s="242"/>
      <c r="W44" s="242"/>
      <c r="X44" s="735"/>
      <c r="Y44" s="737"/>
      <c r="Z44" s="738"/>
      <c r="AA44" s="739"/>
      <c r="AB44" s="740" t="s">
        <v>36</v>
      </c>
      <c r="AC44" s="741"/>
      <c r="AD44" s="742"/>
      <c r="AE44" s="743" t="s">
        <v>151</v>
      </c>
      <c r="AF44" s="744"/>
      <c r="AG44" s="744"/>
      <c r="AH44" s="745"/>
      <c r="AI44" s="743" t="s">
        <v>384</v>
      </c>
      <c r="AJ44" s="744"/>
      <c r="AK44" s="744"/>
      <c r="AL44" s="745"/>
      <c r="AM44" s="746" t="s">
        <v>62</v>
      </c>
      <c r="AN44" s="746"/>
      <c r="AO44" s="746"/>
      <c r="AP44" s="746"/>
      <c r="AQ44" s="239" t="s">
        <v>274</v>
      </c>
      <c r="AR44" s="240"/>
      <c r="AS44" s="240"/>
      <c r="AT44" s="241"/>
      <c r="AU44" s="242" t="s">
        <v>201</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275</v>
      </c>
      <c r="AT45" s="223"/>
      <c r="AU45" s="224"/>
      <c r="AV45" s="224"/>
      <c r="AW45" s="225" t="s">
        <v>251</v>
      </c>
      <c r="AX45" s="226"/>
    </row>
    <row r="46" spans="1:50" ht="23.25" hidden="1" customHeight="1" x14ac:dyDescent="0.15">
      <c r="A46" s="698"/>
      <c r="B46" s="696"/>
      <c r="C46" s="696"/>
      <c r="D46" s="696"/>
      <c r="E46" s="696"/>
      <c r="F46" s="697"/>
      <c r="G46" s="713"/>
      <c r="H46" s="569"/>
      <c r="I46" s="569"/>
      <c r="J46" s="569"/>
      <c r="K46" s="569"/>
      <c r="L46" s="569"/>
      <c r="M46" s="569"/>
      <c r="N46" s="569"/>
      <c r="O46" s="714"/>
      <c r="P46" s="400"/>
      <c r="Q46" s="400"/>
      <c r="R46" s="400"/>
      <c r="S46" s="400"/>
      <c r="T46" s="400"/>
      <c r="U46" s="400"/>
      <c r="V46" s="400"/>
      <c r="W46" s="400"/>
      <c r="X46" s="427"/>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220</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360</v>
      </c>
      <c r="B51" s="696"/>
      <c r="C51" s="696"/>
      <c r="D51" s="696"/>
      <c r="E51" s="696"/>
      <c r="F51" s="697"/>
      <c r="G51" s="734" t="s">
        <v>173</v>
      </c>
      <c r="H51" s="242"/>
      <c r="I51" s="242"/>
      <c r="J51" s="242"/>
      <c r="K51" s="242"/>
      <c r="L51" s="242"/>
      <c r="M51" s="242"/>
      <c r="N51" s="242"/>
      <c r="O51" s="735"/>
      <c r="P51" s="736" t="s">
        <v>72</v>
      </c>
      <c r="Q51" s="242"/>
      <c r="R51" s="242"/>
      <c r="S51" s="242"/>
      <c r="T51" s="242"/>
      <c r="U51" s="242"/>
      <c r="V51" s="242"/>
      <c r="W51" s="242"/>
      <c r="X51" s="735"/>
      <c r="Y51" s="737"/>
      <c r="Z51" s="738"/>
      <c r="AA51" s="739"/>
      <c r="AB51" s="740" t="s">
        <v>36</v>
      </c>
      <c r="AC51" s="741"/>
      <c r="AD51" s="742"/>
      <c r="AE51" s="743" t="s">
        <v>151</v>
      </c>
      <c r="AF51" s="744"/>
      <c r="AG51" s="744"/>
      <c r="AH51" s="745"/>
      <c r="AI51" s="743" t="s">
        <v>384</v>
      </c>
      <c r="AJ51" s="744"/>
      <c r="AK51" s="744"/>
      <c r="AL51" s="745"/>
      <c r="AM51" s="746" t="s">
        <v>62</v>
      </c>
      <c r="AN51" s="746"/>
      <c r="AO51" s="746"/>
      <c r="AP51" s="746"/>
      <c r="AQ51" s="239" t="s">
        <v>274</v>
      </c>
      <c r="AR51" s="240"/>
      <c r="AS51" s="240"/>
      <c r="AT51" s="241"/>
      <c r="AU51" s="244" t="s">
        <v>201</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275</v>
      </c>
      <c r="AT52" s="223"/>
      <c r="AU52" s="224"/>
      <c r="AV52" s="224"/>
      <c r="AW52" s="225" t="s">
        <v>251</v>
      </c>
      <c r="AX52" s="226"/>
    </row>
    <row r="53" spans="1:50" ht="23.25" hidden="1" customHeight="1" x14ac:dyDescent="0.15">
      <c r="A53" s="698"/>
      <c r="B53" s="696"/>
      <c r="C53" s="696"/>
      <c r="D53" s="696"/>
      <c r="E53" s="696"/>
      <c r="F53" s="697"/>
      <c r="G53" s="713"/>
      <c r="H53" s="569"/>
      <c r="I53" s="569"/>
      <c r="J53" s="569"/>
      <c r="K53" s="569"/>
      <c r="L53" s="569"/>
      <c r="M53" s="569"/>
      <c r="N53" s="569"/>
      <c r="O53" s="714"/>
      <c r="P53" s="400"/>
      <c r="Q53" s="400"/>
      <c r="R53" s="400"/>
      <c r="S53" s="400"/>
      <c r="T53" s="400"/>
      <c r="U53" s="400"/>
      <c r="V53" s="400"/>
      <c r="W53" s="400"/>
      <c r="X53" s="427"/>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220</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360</v>
      </c>
      <c r="B58" s="696"/>
      <c r="C58" s="696"/>
      <c r="D58" s="696"/>
      <c r="E58" s="696"/>
      <c r="F58" s="697"/>
      <c r="G58" s="734" t="s">
        <v>173</v>
      </c>
      <c r="H58" s="242"/>
      <c r="I58" s="242"/>
      <c r="J58" s="242"/>
      <c r="K58" s="242"/>
      <c r="L58" s="242"/>
      <c r="M58" s="242"/>
      <c r="N58" s="242"/>
      <c r="O58" s="735"/>
      <c r="P58" s="736" t="s">
        <v>72</v>
      </c>
      <c r="Q58" s="242"/>
      <c r="R58" s="242"/>
      <c r="S58" s="242"/>
      <c r="T58" s="242"/>
      <c r="U58" s="242"/>
      <c r="V58" s="242"/>
      <c r="W58" s="242"/>
      <c r="X58" s="735"/>
      <c r="Y58" s="737"/>
      <c r="Z58" s="738"/>
      <c r="AA58" s="739"/>
      <c r="AB58" s="740" t="s">
        <v>36</v>
      </c>
      <c r="AC58" s="741"/>
      <c r="AD58" s="742"/>
      <c r="AE58" s="743" t="s">
        <v>151</v>
      </c>
      <c r="AF58" s="744"/>
      <c r="AG58" s="744"/>
      <c r="AH58" s="745"/>
      <c r="AI58" s="743" t="s">
        <v>384</v>
      </c>
      <c r="AJ58" s="744"/>
      <c r="AK58" s="744"/>
      <c r="AL58" s="745"/>
      <c r="AM58" s="746" t="s">
        <v>62</v>
      </c>
      <c r="AN58" s="746"/>
      <c r="AO58" s="746"/>
      <c r="AP58" s="746"/>
      <c r="AQ58" s="239" t="s">
        <v>274</v>
      </c>
      <c r="AR58" s="240"/>
      <c r="AS58" s="240"/>
      <c r="AT58" s="241"/>
      <c r="AU58" s="244" t="s">
        <v>201</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275</v>
      </c>
      <c r="AT59" s="223"/>
      <c r="AU59" s="224"/>
      <c r="AV59" s="224"/>
      <c r="AW59" s="225" t="s">
        <v>251</v>
      </c>
      <c r="AX59" s="226"/>
    </row>
    <row r="60" spans="1:50" ht="23.25" hidden="1" customHeight="1" x14ac:dyDescent="0.15">
      <c r="A60" s="698"/>
      <c r="B60" s="696"/>
      <c r="C60" s="696"/>
      <c r="D60" s="696"/>
      <c r="E60" s="696"/>
      <c r="F60" s="697"/>
      <c r="G60" s="713"/>
      <c r="H60" s="569"/>
      <c r="I60" s="569"/>
      <c r="J60" s="569"/>
      <c r="K60" s="569"/>
      <c r="L60" s="569"/>
      <c r="M60" s="569"/>
      <c r="N60" s="569"/>
      <c r="O60" s="714"/>
      <c r="P60" s="400"/>
      <c r="Q60" s="400"/>
      <c r="R60" s="400"/>
      <c r="S60" s="400"/>
      <c r="T60" s="400"/>
      <c r="U60" s="400"/>
      <c r="V60" s="400"/>
      <c r="W60" s="400"/>
      <c r="X60" s="427"/>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220</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232</v>
      </c>
      <c r="B65" s="748"/>
      <c r="C65" s="748"/>
      <c r="D65" s="748"/>
      <c r="E65" s="748"/>
      <c r="F65" s="749"/>
      <c r="G65" s="753"/>
      <c r="H65" s="257" t="s">
        <v>173</v>
      </c>
      <c r="I65" s="257"/>
      <c r="J65" s="257"/>
      <c r="K65" s="257"/>
      <c r="L65" s="257"/>
      <c r="M65" s="257"/>
      <c r="N65" s="257"/>
      <c r="O65" s="258"/>
      <c r="P65" s="256" t="s">
        <v>72</v>
      </c>
      <c r="Q65" s="257"/>
      <c r="R65" s="257"/>
      <c r="S65" s="257"/>
      <c r="T65" s="257"/>
      <c r="U65" s="257"/>
      <c r="V65" s="258"/>
      <c r="W65" s="755" t="s">
        <v>98</v>
      </c>
      <c r="X65" s="756"/>
      <c r="Y65" s="759"/>
      <c r="Z65" s="759"/>
      <c r="AA65" s="760"/>
      <c r="AB65" s="256" t="s">
        <v>36</v>
      </c>
      <c r="AC65" s="257"/>
      <c r="AD65" s="258"/>
      <c r="AE65" s="743" t="s">
        <v>151</v>
      </c>
      <c r="AF65" s="744"/>
      <c r="AG65" s="744"/>
      <c r="AH65" s="745"/>
      <c r="AI65" s="743" t="s">
        <v>384</v>
      </c>
      <c r="AJ65" s="744"/>
      <c r="AK65" s="744"/>
      <c r="AL65" s="745"/>
      <c r="AM65" s="746" t="s">
        <v>62</v>
      </c>
      <c r="AN65" s="746"/>
      <c r="AO65" s="746"/>
      <c r="AP65" s="746"/>
      <c r="AQ65" s="256" t="s">
        <v>274</v>
      </c>
      <c r="AR65" s="257"/>
      <c r="AS65" s="257"/>
      <c r="AT65" s="258"/>
      <c r="AU65" s="273" t="s">
        <v>201</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275</v>
      </c>
      <c r="AT66" s="223"/>
      <c r="AU66" s="224"/>
      <c r="AV66" s="224"/>
      <c r="AW66" s="222" t="s">
        <v>251</v>
      </c>
      <c r="AX66" s="247"/>
    </row>
    <row r="67" spans="1:50" ht="23.25" hidden="1" customHeight="1" x14ac:dyDescent="0.15">
      <c r="A67" s="750"/>
      <c r="B67" s="751"/>
      <c r="C67" s="751"/>
      <c r="D67" s="751"/>
      <c r="E67" s="751"/>
      <c r="F67" s="752"/>
      <c r="G67" s="761" t="s">
        <v>277</v>
      </c>
      <c r="H67" s="764"/>
      <c r="I67" s="765"/>
      <c r="J67" s="765"/>
      <c r="K67" s="765"/>
      <c r="L67" s="765"/>
      <c r="M67" s="765"/>
      <c r="N67" s="765"/>
      <c r="O67" s="766"/>
      <c r="P67" s="764"/>
      <c r="Q67" s="765"/>
      <c r="R67" s="765"/>
      <c r="S67" s="765"/>
      <c r="T67" s="765"/>
      <c r="U67" s="765"/>
      <c r="V67" s="766"/>
      <c r="W67" s="770"/>
      <c r="X67" s="771"/>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365</v>
      </c>
      <c r="B70" s="751"/>
      <c r="C70" s="751"/>
      <c r="D70" s="751"/>
      <c r="E70" s="751"/>
      <c r="F70" s="752"/>
      <c r="G70" s="762" t="s">
        <v>271</v>
      </c>
      <c r="H70" s="777"/>
      <c r="I70" s="777"/>
      <c r="J70" s="777"/>
      <c r="K70" s="777"/>
      <c r="L70" s="777"/>
      <c r="M70" s="777"/>
      <c r="N70" s="777"/>
      <c r="O70" s="777"/>
      <c r="P70" s="777"/>
      <c r="Q70" s="777"/>
      <c r="R70" s="777"/>
      <c r="S70" s="777"/>
      <c r="T70" s="777"/>
      <c r="U70" s="777"/>
      <c r="V70" s="777"/>
      <c r="W70" s="780" t="s">
        <v>376</v>
      </c>
      <c r="X70" s="781"/>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232</v>
      </c>
      <c r="B73" s="748"/>
      <c r="C73" s="748"/>
      <c r="D73" s="748"/>
      <c r="E73" s="748"/>
      <c r="F73" s="749"/>
      <c r="G73" s="786"/>
      <c r="H73" s="257" t="s">
        <v>173</v>
      </c>
      <c r="I73" s="257"/>
      <c r="J73" s="257"/>
      <c r="K73" s="257"/>
      <c r="L73" s="257"/>
      <c r="M73" s="257"/>
      <c r="N73" s="257"/>
      <c r="O73" s="258"/>
      <c r="P73" s="256" t="s">
        <v>72</v>
      </c>
      <c r="Q73" s="257"/>
      <c r="R73" s="257"/>
      <c r="S73" s="257"/>
      <c r="T73" s="257"/>
      <c r="U73" s="257"/>
      <c r="V73" s="257"/>
      <c r="W73" s="257"/>
      <c r="X73" s="258"/>
      <c r="Y73" s="788"/>
      <c r="Z73" s="789"/>
      <c r="AA73" s="790"/>
      <c r="AB73" s="256" t="s">
        <v>36</v>
      </c>
      <c r="AC73" s="257"/>
      <c r="AD73" s="258"/>
      <c r="AE73" s="743" t="s">
        <v>151</v>
      </c>
      <c r="AF73" s="744"/>
      <c r="AG73" s="744"/>
      <c r="AH73" s="745"/>
      <c r="AI73" s="743" t="s">
        <v>384</v>
      </c>
      <c r="AJ73" s="744"/>
      <c r="AK73" s="744"/>
      <c r="AL73" s="745"/>
      <c r="AM73" s="746" t="s">
        <v>62</v>
      </c>
      <c r="AN73" s="746"/>
      <c r="AO73" s="746"/>
      <c r="AP73" s="746"/>
      <c r="AQ73" s="256" t="s">
        <v>274</v>
      </c>
      <c r="AR73" s="257"/>
      <c r="AS73" s="257"/>
      <c r="AT73" s="258"/>
      <c r="AU73" s="272" t="s">
        <v>201</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275</v>
      </c>
      <c r="AT74" s="223"/>
      <c r="AU74" s="220"/>
      <c r="AV74" s="221"/>
      <c r="AW74" s="222" t="s">
        <v>251</v>
      </c>
      <c r="AX74" s="247"/>
    </row>
    <row r="75" spans="1:50" ht="23.25" hidden="1" customHeight="1" x14ac:dyDescent="0.15">
      <c r="A75" s="750"/>
      <c r="B75" s="751"/>
      <c r="C75" s="751"/>
      <c r="D75" s="751"/>
      <c r="E75" s="751"/>
      <c r="F75" s="752"/>
      <c r="G75" s="761" t="s">
        <v>277</v>
      </c>
      <c r="H75" s="400"/>
      <c r="I75" s="400"/>
      <c r="J75" s="400"/>
      <c r="K75" s="400"/>
      <c r="L75" s="400"/>
      <c r="M75" s="400"/>
      <c r="N75" s="400"/>
      <c r="O75" s="427"/>
      <c r="P75" s="400"/>
      <c r="Q75" s="400"/>
      <c r="R75" s="400"/>
      <c r="S75" s="400"/>
      <c r="T75" s="400"/>
      <c r="U75" s="400"/>
      <c r="V75" s="400"/>
      <c r="W75" s="400"/>
      <c r="X75" s="427"/>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258</v>
      </c>
      <c r="B78" s="263"/>
      <c r="C78" s="263"/>
      <c r="D78" s="263"/>
      <c r="E78" s="264" t="s">
        <v>35</v>
      </c>
      <c r="F78" s="265"/>
      <c r="G78" s="15" t="s">
        <v>271</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240</v>
      </c>
      <c r="AS79" s="279"/>
      <c r="AT79" s="280"/>
      <c r="AU79" s="280"/>
      <c r="AV79" s="280"/>
      <c r="AW79" s="280"/>
      <c r="AX79" s="281"/>
    </row>
    <row r="80" spans="1:50" ht="18.75" hidden="1" customHeight="1" x14ac:dyDescent="0.15">
      <c r="A80" s="882" t="s">
        <v>169</v>
      </c>
      <c r="B80" s="291" t="s">
        <v>293</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212</v>
      </c>
      <c r="C85" s="295"/>
      <c r="D85" s="295"/>
      <c r="E85" s="295"/>
      <c r="F85" s="296"/>
      <c r="G85" s="316" t="s">
        <v>25</v>
      </c>
      <c r="H85" s="300"/>
      <c r="I85" s="300"/>
      <c r="J85" s="300"/>
      <c r="K85" s="300"/>
      <c r="L85" s="300"/>
      <c r="M85" s="300"/>
      <c r="N85" s="300"/>
      <c r="O85" s="301"/>
      <c r="P85" s="303" t="s">
        <v>96</v>
      </c>
      <c r="Q85" s="300"/>
      <c r="R85" s="300"/>
      <c r="S85" s="300"/>
      <c r="T85" s="300"/>
      <c r="U85" s="300"/>
      <c r="V85" s="300"/>
      <c r="W85" s="300"/>
      <c r="X85" s="301"/>
      <c r="Y85" s="318"/>
      <c r="Z85" s="319"/>
      <c r="AA85" s="320"/>
      <c r="AB85" s="743" t="s">
        <v>36</v>
      </c>
      <c r="AC85" s="744"/>
      <c r="AD85" s="745"/>
      <c r="AE85" s="743" t="s">
        <v>151</v>
      </c>
      <c r="AF85" s="744"/>
      <c r="AG85" s="744"/>
      <c r="AH85" s="745"/>
      <c r="AI85" s="743" t="s">
        <v>384</v>
      </c>
      <c r="AJ85" s="744"/>
      <c r="AK85" s="744"/>
      <c r="AL85" s="745"/>
      <c r="AM85" s="746" t="s">
        <v>62</v>
      </c>
      <c r="AN85" s="746"/>
      <c r="AO85" s="746"/>
      <c r="AP85" s="746"/>
      <c r="AQ85" s="256" t="s">
        <v>274</v>
      </c>
      <c r="AR85" s="257"/>
      <c r="AS85" s="257"/>
      <c r="AT85" s="258"/>
      <c r="AU85" s="282" t="s">
        <v>201</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275</v>
      </c>
      <c r="AT86" s="223"/>
      <c r="AU86" s="224"/>
      <c r="AV86" s="224"/>
      <c r="AW86" s="225" t="s">
        <v>251</v>
      </c>
      <c r="AX86" s="226"/>
    </row>
    <row r="87" spans="1:50" ht="23.25" hidden="1" customHeight="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212</v>
      </c>
      <c r="C90" s="295"/>
      <c r="D90" s="295"/>
      <c r="E90" s="295"/>
      <c r="F90" s="296"/>
      <c r="G90" s="316" t="s">
        <v>25</v>
      </c>
      <c r="H90" s="300"/>
      <c r="I90" s="300"/>
      <c r="J90" s="300"/>
      <c r="K90" s="300"/>
      <c r="L90" s="300"/>
      <c r="M90" s="300"/>
      <c r="N90" s="300"/>
      <c r="O90" s="301"/>
      <c r="P90" s="303" t="s">
        <v>96</v>
      </c>
      <c r="Q90" s="300"/>
      <c r="R90" s="300"/>
      <c r="S90" s="300"/>
      <c r="T90" s="300"/>
      <c r="U90" s="300"/>
      <c r="V90" s="300"/>
      <c r="W90" s="300"/>
      <c r="X90" s="301"/>
      <c r="Y90" s="318"/>
      <c r="Z90" s="319"/>
      <c r="AA90" s="320"/>
      <c r="AB90" s="743" t="s">
        <v>36</v>
      </c>
      <c r="AC90" s="744"/>
      <c r="AD90" s="745"/>
      <c r="AE90" s="743" t="s">
        <v>151</v>
      </c>
      <c r="AF90" s="744"/>
      <c r="AG90" s="744"/>
      <c r="AH90" s="745"/>
      <c r="AI90" s="743" t="s">
        <v>384</v>
      </c>
      <c r="AJ90" s="744"/>
      <c r="AK90" s="744"/>
      <c r="AL90" s="745"/>
      <c r="AM90" s="746" t="s">
        <v>62</v>
      </c>
      <c r="AN90" s="746"/>
      <c r="AO90" s="746"/>
      <c r="AP90" s="746"/>
      <c r="AQ90" s="256" t="s">
        <v>274</v>
      </c>
      <c r="AR90" s="257"/>
      <c r="AS90" s="257"/>
      <c r="AT90" s="258"/>
      <c r="AU90" s="282" t="s">
        <v>201</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275</v>
      </c>
      <c r="AT91" s="223"/>
      <c r="AU91" s="224"/>
      <c r="AV91" s="224"/>
      <c r="AW91" s="225" t="s">
        <v>251</v>
      </c>
      <c r="AX91" s="226"/>
    </row>
    <row r="92" spans="1:50" ht="23.25" hidden="1" customHeight="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212</v>
      </c>
      <c r="C95" s="295"/>
      <c r="D95" s="295"/>
      <c r="E95" s="295"/>
      <c r="F95" s="296"/>
      <c r="G95" s="316" t="s">
        <v>25</v>
      </c>
      <c r="H95" s="300"/>
      <c r="I95" s="300"/>
      <c r="J95" s="300"/>
      <c r="K95" s="300"/>
      <c r="L95" s="300"/>
      <c r="M95" s="300"/>
      <c r="N95" s="300"/>
      <c r="O95" s="301"/>
      <c r="P95" s="303" t="s">
        <v>96</v>
      </c>
      <c r="Q95" s="300"/>
      <c r="R95" s="300"/>
      <c r="S95" s="300"/>
      <c r="T95" s="300"/>
      <c r="U95" s="300"/>
      <c r="V95" s="300"/>
      <c r="W95" s="300"/>
      <c r="X95" s="301"/>
      <c r="Y95" s="318"/>
      <c r="Z95" s="319"/>
      <c r="AA95" s="320"/>
      <c r="AB95" s="743" t="s">
        <v>36</v>
      </c>
      <c r="AC95" s="744"/>
      <c r="AD95" s="745"/>
      <c r="AE95" s="743" t="s">
        <v>151</v>
      </c>
      <c r="AF95" s="744"/>
      <c r="AG95" s="744"/>
      <c r="AH95" s="745"/>
      <c r="AI95" s="743" t="s">
        <v>384</v>
      </c>
      <c r="AJ95" s="744"/>
      <c r="AK95" s="744"/>
      <c r="AL95" s="745"/>
      <c r="AM95" s="746" t="s">
        <v>62</v>
      </c>
      <c r="AN95" s="746"/>
      <c r="AO95" s="746"/>
      <c r="AP95" s="746"/>
      <c r="AQ95" s="256" t="s">
        <v>274</v>
      </c>
      <c r="AR95" s="257"/>
      <c r="AS95" s="257"/>
      <c r="AT95" s="258"/>
      <c r="AU95" s="282" t="s">
        <v>201</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275</v>
      </c>
      <c r="AT96" s="223"/>
      <c r="AU96" s="224"/>
      <c r="AV96" s="224"/>
      <c r="AW96" s="225" t="s">
        <v>251</v>
      </c>
      <c r="AX96" s="226"/>
    </row>
    <row r="97" spans="1:50" ht="23.25" hidden="1" customHeight="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361</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36</v>
      </c>
      <c r="AC100" s="338"/>
      <c r="AD100" s="338"/>
      <c r="AE100" s="339" t="s">
        <v>151</v>
      </c>
      <c r="AF100" s="340"/>
      <c r="AG100" s="340"/>
      <c r="AH100" s="341"/>
      <c r="AI100" s="339" t="s">
        <v>384</v>
      </c>
      <c r="AJ100" s="340"/>
      <c r="AK100" s="340"/>
      <c r="AL100" s="341"/>
      <c r="AM100" s="339" t="s">
        <v>62</v>
      </c>
      <c r="AN100" s="340"/>
      <c r="AO100" s="340"/>
      <c r="AP100" s="341"/>
      <c r="AQ100" s="342" t="s">
        <v>402</v>
      </c>
      <c r="AR100" s="343"/>
      <c r="AS100" s="343"/>
      <c r="AT100" s="344"/>
      <c r="AU100" s="342" t="s">
        <v>140</v>
      </c>
      <c r="AV100" s="343"/>
      <c r="AW100" s="343"/>
      <c r="AX100" s="345"/>
    </row>
    <row r="101" spans="1:50" ht="23.25" customHeight="1" x14ac:dyDescent="0.15">
      <c r="A101" s="808"/>
      <c r="B101" s="809"/>
      <c r="C101" s="809"/>
      <c r="D101" s="809"/>
      <c r="E101" s="809"/>
      <c r="F101" s="810"/>
      <c r="G101" s="400" t="s">
        <v>494</v>
      </c>
      <c r="H101" s="400"/>
      <c r="I101" s="400"/>
      <c r="J101" s="400"/>
      <c r="K101" s="400"/>
      <c r="L101" s="400"/>
      <c r="M101" s="400"/>
      <c r="N101" s="400"/>
      <c r="O101" s="400"/>
      <c r="P101" s="400"/>
      <c r="Q101" s="400"/>
      <c r="R101" s="400"/>
      <c r="S101" s="400"/>
      <c r="T101" s="400"/>
      <c r="U101" s="400"/>
      <c r="V101" s="400"/>
      <c r="W101" s="400"/>
      <c r="X101" s="427"/>
      <c r="Y101" s="346" t="s">
        <v>46</v>
      </c>
      <c r="Z101" s="105"/>
      <c r="AA101" s="106"/>
      <c r="AB101" s="230" t="s">
        <v>485</v>
      </c>
      <c r="AC101" s="230"/>
      <c r="AD101" s="230"/>
      <c r="AE101" s="231" t="s">
        <v>394</v>
      </c>
      <c r="AF101" s="232"/>
      <c r="AG101" s="232"/>
      <c r="AH101" s="251"/>
      <c r="AI101" s="231">
        <v>3</v>
      </c>
      <c r="AJ101" s="232"/>
      <c r="AK101" s="232"/>
      <c r="AL101" s="251"/>
      <c r="AM101" s="231">
        <v>3</v>
      </c>
      <c r="AN101" s="232"/>
      <c r="AO101" s="232"/>
      <c r="AP101" s="251"/>
      <c r="AQ101" s="231" t="s">
        <v>394</v>
      </c>
      <c r="AR101" s="232"/>
      <c r="AS101" s="232"/>
      <c r="AT101" s="251"/>
      <c r="AU101" s="231" t="s">
        <v>394</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105</v>
      </c>
      <c r="Z102" s="348"/>
      <c r="AA102" s="349"/>
      <c r="AB102" s="230" t="s">
        <v>485</v>
      </c>
      <c r="AC102" s="230"/>
      <c r="AD102" s="230"/>
      <c r="AE102" s="350" t="s">
        <v>394</v>
      </c>
      <c r="AF102" s="350"/>
      <c r="AG102" s="350"/>
      <c r="AH102" s="350"/>
      <c r="AI102" s="350">
        <v>3</v>
      </c>
      <c r="AJ102" s="350"/>
      <c r="AK102" s="350"/>
      <c r="AL102" s="350"/>
      <c r="AM102" s="350">
        <v>3</v>
      </c>
      <c r="AN102" s="350"/>
      <c r="AO102" s="350"/>
      <c r="AP102" s="350"/>
      <c r="AQ102" s="254">
        <v>3</v>
      </c>
      <c r="AR102" s="255"/>
      <c r="AS102" s="255"/>
      <c r="AT102" s="351"/>
      <c r="AU102" s="254" t="s">
        <v>394</v>
      </c>
      <c r="AV102" s="255"/>
      <c r="AW102" s="255"/>
      <c r="AX102" s="351"/>
    </row>
    <row r="103" spans="1:50" ht="31.5" hidden="1" customHeight="1" x14ac:dyDescent="0.15">
      <c r="A103" s="721" t="s">
        <v>361</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384</v>
      </c>
      <c r="AJ103" s="154"/>
      <c r="AK103" s="154"/>
      <c r="AL103" s="155"/>
      <c r="AM103" s="153" t="s">
        <v>62</v>
      </c>
      <c r="AN103" s="154"/>
      <c r="AO103" s="154"/>
      <c r="AP103" s="155"/>
      <c r="AQ103" s="355" t="s">
        <v>402</v>
      </c>
      <c r="AR103" s="356"/>
      <c r="AS103" s="356"/>
      <c r="AT103" s="357"/>
      <c r="AU103" s="355" t="s">
        <v>140</v>
      </c>
      <c r="AV103" s="356"/>
      <c r="AW103" s="356"/>
      <c r="AX103" s="358"/>
    </row>
    <row r="104" spans="1:50" ht="23.25" hidden="1" customHeight="1" x14ac:dyDescent="0.15">
      <c r="A104" s="808"/>
      <c r="B104" s="809"/>
      <c r="C104" s="809"/>
      <c r="D104" s="809"/>
      <c r="E104" s="809"/>
      <c r="F104" s="810"/>
      <c r="G104" s="400"/>
      <c r="H104" s="400"/>
      <c r="I104" s="400"/>
      <c r="J104" s="400"/>
      <c r="K104" s="400"/>
      <c r="L104" s="400"/>
      <c r="M104" s="400"/>
      <c r="N104" s="400"/>
      <c r="O104" s="400"/>
      <c r="P104" s="400"/>
      <c r="Q104" s="400"/>
      <c r="R104" s="400"/>
      <c r="S104" s="400"/>
      <c r="T104" s="400"/>
      <c r="U104" s="400"/>
      <c r="V104" s="400"/>
      <c r="W104" s="400"/>
      <c r="X104" s="427"/>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361</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384</v>
      </c>
      <c r="AJ106" s="154"/>
      <c r="AK106" s="154"/>
      <c r="AL106" s="155"/>
      <c r="AM106" s="153" t="s">
        <v>62</v>
      </c>
      <c r="AN106" s="154"/>
      <c r="AO106" s="154"/>
      <c r="AP106" s="155"/>
      <c r="AQ106" s="355" t="s">
        <v>402</v>
      </c>
      <c r="AR106" s="356"/>
      <c r="AS106" s="356"/>
      <c r="AT106" s="357"/>
      <c r="AU106" s="355" t="s">
        <v>140</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361</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384</v>
      </c>
      <c r="AJ109" s="154"/>
      <c r="AK109" s="154"/>
      <c r="AL109" s="155"/>
      <c r="AM109" s="153" t="s">
        <v>62</v>
      </c>
      <c r="AN109" s="154"/>
      <c r="AO109" s="154"/>
      <c r="AP109" s="155"/>
      <c r="AQ109" s="355" t="s">
        <v>402</v>
      </c>
      <c r="AR109" s="356"/>
      <c r="AS109" s="356"/>
      <c r="AT109" s="357"/>
      <c r="AU109" s="355" t="s">
        <v>140</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361</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384</v>
      </c>
      <c r="AJ112" s="154"/>
      <c r="AK112" s="154"/>
      <c r="AL112" s="155"/>
      <c r="AM112" s="153" t="s">
        <v>62</v>
      </c>
      <c r="AN112" s="154"/>
      <c r="AO112" s="154"/>
      <c r="AP112" s="155"/>
      <c r="AQ112" s="355" t="s">
        <v>402</v>
      </c>
      <c r="AR112" s="356"/>
      <c r="AS112" s="356"/>
      <c r="AT112" s="357"/>
      <c r="AU112" s="355" t="s">
        <v>140</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34</v>
      </c>
      <c r="B115" s="567"/>
      <c r="C115" s="567"/>
      <c r="D115" s="567"/>
      <c r="E115" s="567"/>
      <c r="F115" s="812"/>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384</v>
      </c>
      <c r="AJ115" s="154"/>
      <c r="AK115" s="154"/>
      <c r="AL115" s="155"/>
      <c r="AM115" s="153" t="s">
        <v>62</v>
      </c>
      <c r="AN115" s="154"/>
      <c r="AO115" s="154"/>
      <c r="AP115" s="155"/>
      <c r="AQ115" s="370" t="s">
        <v>403</v>
      </c>
      <c r="AR115" s="371"/>
      <c r="AS115" s="371"/>
      <c r="AT115" s="371"/>
      <c r="AU115" s="371"/>
      <c r="AV115" s="371"/>
      <c r="AW115" s="371"/>
      <c r="AX115" s="372"/>
    </row>
    <row r="116" spans="1:50" ht="23.25" customHeight="1" x14ac:dyDescent="0.15">
      <c r="A116" s="813"/>
      <c r="B116" s="814"/>
      <c r="C116" s="814"/>
      <c r="D116" s="814"/>
      <c r="E116" s="814"/>
      <c r="F116" s="815"/>
      <c r="G116" s="818" t="s">
        <v>497</v>
      </c>
      <c r="H116" s="818"/>
      <c r="I116" s="818"/>
      <c r="J116" s="818"/>
      <c r="K116" s="818"/>
      <c r="L116" s="818"/>
      <c r="M116" s="818"/>
      <c r="N116" s="818"/>
      <c r="O116" s="818"/>
      <c r="P116" s="818"/>
      <c r="Q116" s="818"/>
      <c r="R116" s="818"/>
      <c r="S116" s="818"/>
      <c r="T116" s="818"/>
      <c r="U116" s="818"/>
      <c r="V116" s="818"/>
      <c r="W116" s="818"/>
      <c r="X116" s="818"/>
      <c r="Y116" s="373" t="s">
        <v>34</v>
      </c>
      <c r="Z116" s="374"/>
      <c r="AA116" s="375"/>
      <c r="AB116" s="321" t="s">
        <v>498</v>
      </c>
      <c r="AC116" s="322"/>
      <c r="AD116" s="323"/>
      <c r="AE116" s="350" t="s">
        <v>394</v>
      </c>
      <c r="AF116" s="350"/>
      <c r="AG116" s="350"/>
      <c r="AH116" s="350"/>
      <c r="AI116" s="350">
        <f>38/3</f>
        <v>12.666666666666666</v>
      </c>
      <c r="AJ116" s="350"/>
      <c r="AK116" s="350"/>
      <c r="AL116" s="350"/>
      <c r="AM116" s="350">
        <f>16/3</f>
        <v>5.333333333333333</v>
      </c>
      <c r="AN116" s="350"/>
      <c r="AO116" s="350"/>
      <c r="AP116" s="350"/>
      <c r="AQ116" s="231">
        <f>16/3</f>
        <v>5.333333333333333</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499</v>
      </c>
      <c r="AC117" s="377"/>
      <c r="AD117" s="378"/>
      <c r="AE117" s="379" t="s">
        <v>394</v>
      </c>
      <c r="AF117" s="379"/>
      <c r="AG117" s="379"/>
      <c r="AH117" s="379"/>
      <c r="AI117" s="379" t="s">
        <v>244</v>
      </c>
      <c r="AJ117" s="379"/>
      <c r="AK117" s="379"/>
      <c r="AL117" s="379"/>
      <c r="AM117" s="379" t="s">
        <v>500</v>
      </c>
      <c r="AN117" s="379"/>
      <c r="AO117" s="379"/>
      <c r="AP117" s="379"/>
      <c r="AQ117" s="379" t="s">
        <v>500</v>
      </c>
      <c r="AR117" s="379"/>
      <c r="AS117" s="379"/>
      <c r="AT117" s="379"/>
      <c r="AU117" s="379"/>
      <c r="AV117" s="379"/>
      <c r="AW117" s="379"/>
      <c r="AX117" s="380"/>
    </row>
    <row r="118" spans="1:50" ht="23.25" hidden="1" customHeight="1" x14ac:dyDescent="0.15">
      <c r="A118" s="811" t="s">
        <v>34</v>
      </c>
      <c r="B118" s="567"/>
      <c r="C118" s="567"/>
      <c r="D118" s="567"/>
      <c r="E118" s="567"/>
      <c r="F118" s="812"/>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384</v>
      </c>
      <c r="AJ118" s="154"/>
      <c r="AK118" s="154"/>
      <c r="AL118" s="155"/>
      <c r="AM118" s="153" t="s">
        <v>62</v>
      </c>
      <c r="AN118" s="154"/>
      <c r="AO118" s="154"/>
      <c r="AP118" s="155"/>
      <c r="AQ118" s="370" t="s">
        <v>403</v>
      </c>
      <c r="AR118" s="371"/>
      <c r="AS118" s="371"/>
      <c r="AT118" s="371"/>
      <c r="AU118" s="371"/>
      <c r="AV118" s="371"/>
      <c r="AW118" s="371"/>
      <c r="AX118" s="372"/>
    </row>
    <row r="119" spans="1:50" ht="23.25" hidden="1" customHeight="1" x14ac:dyDescent="0.15">
      <c r="A119" s="813"/>
      <c r="B119" s="814"/>
      <c r="C119" s="814"/>
      <c r="D119" s="814"/>
      <c r="E119" s="814"/>
      <c r="F119" s="815"/>
      <c r="G119" s="818" t="s">
        <v>368</v>
      </c>
      <c r="H119" s="818"/>
      <c r="I119" s="818"/>
      <c r="J119" s="818"/>
      <c r="K119" s="818"/>
      <c r="L119" s="818"/>
      <c r="M119" s="818"/>
      <c r="N119" s="818"/>
      <c r="O119" s="818"/>
      <c r="P119" s="818"/>
      <c r="Q119" s="818"/>
      <c r="R119" s="818"/>
      <c r="S119" s="818"/>
      <c r="T119" s="818"/>
      <c r="U119" s="818"/>
      <c r="V119" s="818"/>
      <c r="W119" s="818"/>
      <c r="X119" s="818"/>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95</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34</v>
      </c>
      <c r="B121" s="567"/>
      <c r="C121" s="567"/>
      <c r="D121" s="567"/>
      <c r="E121" s="567"/>
      <c r="F121" s="812"/>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384</v>
      </c>
      <c r="AJ121" s="154"/>
      <c r="AK121" s="154"/>
      <c r="AL121" s="155"/>
      <c r="AM121" s="153" t="s">
        <v>62</v>
      </c>
      <c r="AN121" s="154"/>
      <c r="AO121" s="154"/>
      <c r="AP121" s="155"/>
      <c r="AQ121" s="370" t="s">
        <v>403</v>
      </c>
      <c r="AR121" s="371"/>
      <c r="AS121" s="371"/>
      <c r="AT121" s="371"/>
      <c r="AU121" s="371"/>
      <c r="AV121" s="371"/>
      <c r="AW121" s="371"/>
      <c r="AX121" s="372"/>
    </row>
    <row r="122" spans="1:50" ht="23.25" hidden="1" customHeight="1" x14ac:dyDescent="0.15">
      <c r="A122" s="813"/>
      <c r="B122" s="814"/>
      <c r="C122" s="814"/>
      <c r="D122" s="814"/>
      <c r="E122" s="814"/>
      <c r="F122" s="815"/>
      <c r="G122" s="818" t="s">
        <v>165</v>
      </c>
      <c r="H122" s="818"/>
      <c r="I122" s="818"/>
      <c r="J122" s="818"/>
      <c r="K122" s="818"/>
      <c r="L122" s="818"/>
      <c r="M122" s="818"/>
      <c r="N122" s="818"/>
      <c r="O122" s="818"/>
      <c r="P122" s="818"/>
      <c r="Q122" s="818"/>
      <c r="R122" s="818"/>
      <c r="S122" s="818"/>
      <c r="T122" s="818"/>
      <c r="U122" s="818"/>
      <c r="V122" s="818"/>
      <c r="W122" s="818"/>
      <c r="X122" s="818"/>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34</v>
      </c>
      <c r="B124" s="567"/>
      <c r="C124" s="567"/>
      <c r="D124" s="567"/>
      <c r="E124" s="567"/>
      <c r="F124" s="812"/>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384</v>
      </c>
      <c r="AJ124" s="154"/>
      <c r="AK124" s="154"/>
      <c r="AL124" s="155"/>
      <c r="AM124" s="153" t="s">
        <v>62</v>
      </c>
      <c r="AN124" s="154"/>
      <c r="AO124" s="154"/>
      <c r="AP124" s="155"/>
      <c r="AQ124" s="370" t="s">
        <v>403</v>
      </c>
      <c r="AR124" s="371"/>
      <c r="AS124" s="371"/>
      <c r="AT124" s="371"/>
      <c r="AU124" s="371"/>
      <c r="AV124" s="371"/>
      <c r="AW124" s="371"/>
      <c r="AX124" s="372"/>
    </row>
    <row r="125" spans="1:50" ht="23.25" hidden="1" customHeight="1" x14ac:dyDescent="0.15">
      <c r="A125" s="813"/>
      <c r="B125" s="814"/>
      <c r="C125" s="814"/>
      <c r="D125" s="814"/>
      <c r="E125" s="814"/>
      <c r="F125" s="815"/>
      <c r="G125" s="818" t="s">
        <v>165</v>
      </c>
      <c r="H125" s="818"/>
      <c r="I125" s="818"/>
      <c r="J125" s="818"/>
      <c r="K125" s="818"/>
      <c r="L125" s="818"/>
      <c r="M125" s="818"/>
      <c r="N125" s="818"/>
      <c r="O125" s="818"/>
      <c r="P125" s="818"/>
      <c r="Q125" s="818"/>
      <c r="R125" s="818"/>
      <c r="S125" s="818"/>
      <c r="T125" s="818"/>
      <c r="U125" s="818"/>
      <c r="V125" s="818"/>
      <c r="W125" s="818"/>
      <c r="X125" s="820"/>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34</v>
      </c>
      <c r="B127" s="814"/>
      <c r="C127" s="814"/>
      <c r="D127" s="814"/>
      <c r="E127" s="814"/>
      <c r="F127" s="815"/>
      <c r="G127" s="709" t="s">
        <v>47</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36</v>
      </c>
      <c r="AC127" s="709"/>
      <c r="AD127" s="710"/>
      <c r="AE127" s="153" t="s">
        <v>151</v>
      </c>
      <c r="AF127" s="154"/>
      <c r="AG127" s="154"/>
      <c r="AH127" s="155"/>
      <c r="AI127" s="153" t="s">
        <v>384</v>
      </c>
      <c r="AJ127" s="154"/>
      <c r="AK127" s="154"/>
      <c r="AL127" s="155"/>
      <c r="AM127" s="153" t="s">
        <v>62</v>
      </c>
      <c r="AN127" s="154"/>
      <c r="AO127" s="154"/>
      <c r="AP127" s="155"/>
      <c r="AQ127" s="370" t="s">
        <v>403</v>
      </c>
      <c r="AR127" s="371"/>
      <c r="AS127" s="371"/>
      <c r="AT127" s="371"/>
      <c r="AU127" s="371"/>
      <c r="AV127" s="371"/>
      <c r="AW127" s="371"/>
      <c r="AX127" s="372"/>
    </row>
    <row r="128" spans="1:50" ht="23.25" hidden="1" customHeight="1" x14ac:dyDescent="0.15">
      <c r="A128" s="813"/>
      <c r="B128" s="814"/>
      <c r="C128" s="814"/>
      <c r="D128" s="814"/>
      <c r="E128" s="814"/>
      <c r="F128" s="815"/>
      <c r="G128" s="818" t="s">
        <v>165</v>
      </c>
      <c r="H128" s="818"/>
      <c r="I128" s="818"/>
      <c r="J128" s="818"/>
      <c r="K128" s="818"/>
      <c r="L128" s="818"/>
      <c r="M128" s="818"/>
      <c r="N128" s="818"/>
      <c r="O128" s="818"/>
      <c r="P128" s="818"/>
      <c r="Q128" s="818"/>
      <c r="R128" s="818"/>
      <c r="S128" s="818"/>
      <c r="T128" s="818"/>
      <c r="U128" s="818"/>
      <c r="V128" s="818"/>
      <c r="W128" s="818"/>
      <c r="X128" s="818"/>
      <c r="Y128" s="373" t="s">
        <v>34</v>
      </c>
      <c r="Z128" s="374"/>
      <c r="AA128" s="375"/>
      <c r="AB128" s="321"/>
      <c r="AC128" s="322"/>
      <c r="AD128" s="323"/>
      <c r="AE128" s="350"/>
      <c r="AF128" s="350"/>
      <c r="AG128" s="350"/>
      <c r="AH128" s="350"/>
      <c r="AI128" s="350">
        <v>37.799999999999997</v>
      </c>
      <c r="AJ128" s="350"/>
      <c r="AK128" s="350"/>
      <c r="AL128" s="350"/>
      <c r="AM128" s="350"/>
      <c r="AN128" s="350"/>
      <c r="AO128" s="350"/>
      <c r="AP128" s="350"/>
      <c r="AQ128" s="350">
        <v>15.5</v>
      </c>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186</v>
      </c>
      <c r="B130" s="886"/>
      <c r="C130" s="891" t="s">
        <v>278</v>
      </c>
      <c r="D130" s="886"/>
      <c r="E130" s="388" t="s">
        <v>310</v>
      </c>
      <c r="F130" s="389"/>
      <c r="G130" s="390" t="s">
        <v>489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308</v>
      </c>
      <c r="F131" s="394"/>
      <c r="G131" s="395" t="s">
        <v>490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269</v>
      </c>
      <c r="F132" s="896"/>
      <c r="G132" s="825" t="s">
        <v>288</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36</v>
      </c>
      <c r="AC132" s="240"/>
      <c r="AD132" s="241"/>
      <c r="AE132" s="826" t="s">
        <v>151</v>
      </c>
      <c r="AF132" s="826"/>
      <c r="AG132" s="826"/>
      <c r="AH132" s="826"/>
      <c r="AI132" s="826" t="s">
        <v>384</v>
      </c>
      <c r="AJ132" s="826"/>
      <c r="AK132" s="826"/>
      <c r="AL132" s="826"/>
      <c r="AM132" s="826" t="s">
        <v>62</v>
      </c>
      <c r="AN132" s="826"/>
      <c r="AO132" s="826"/>
      <c r="AP132" s="239"/>
      <c r="AQ132" s="239" t="s">
        <v>274</v>
      </c>
      <c r="AR132" s="240"/>
      <c r="AS132" s="240"/>
      <c r="AT132" s="241"/>
      <c r="AU132" s="384" t="s">
        <v>292</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c r="AR133" s="224"/>
      <c r="AS133" s="222" t="s">
        <v>275</v>
      </c>
      <c r="AT133" s="223"/>
      <c r="AU133" s="221">
        <v>2</v>
      </c>
      <c r="AV133" s="221"/>
      <c r="AW133" s="222" t="s">
        <v>251</v>
      </c>
      <c r="AX133" s="247"/>
    </row>
    <row r="134" spans="1:50" ht="39.75" customHeight="1" x14ac:dyDescent="0.15">
      <c r="A134" s="887"/>
      <c r="B134" s="888"/>
      <c r="C134" s="892"/>
      <c r="D134" s="888"/>
      <c r="E134" s="892"/>
      <c r="F134" s="897"/>
      <c r="G134" s="426" t="s">
        <v>248</v>
      </c>
      <c r="H134" s="400"/>
      <c r="I134" s="400"/>
      <c r="J134" s="400"/>
      <c r="K134" s="400"/>
      <c r="L134" s="400"/>
      <c r="M134" s="400"/>
      <c r="N134" s="400"/>
      <c r="O134" s="400"/>
      <c r="P134" s="400"/>
      <c r="Q134" s="400"/>
      <c r="R134" s="400"/>
      <c r="S134" s="400"/>
      <c r="T134" s="400"/>
      <c r="U134" s="400"/>
      <c r="V134" s="400"/>
      <c r="W134" s="400"/>
      <c r="X134" s="427"/>
      <c r="Y134" s="275" t="s">
        <v>289</v>
      </c>
      <c r="Z134" s="248"/>
      <c r="AA134" s="249"/>
      <c r="AB134" s="386" t="s">
        <v>492</v>
      </c>
      <c r="AC134" s="387"/>
      <c r="AD134" s="387"/>
      <c r="AE134" s="382" t="s">
        <v>394</v>
      </c>
      <c r="AF134" s="234"/>
      <c r="AG134" s="234"/>
      <c r="AH134" s="234"/>
      <c r="AI134" s="382" t="s">
        <v>394</v>
      </c>
      <c r="AJ134" s="234"/>
      <c r="AK134" s="234"/>
      <c r="AL134" s="234"/>
      <c r="AM134" s="382" t="s">
        <v>394</v>
      </c>
      <c r="AN134" s="234"/>
      <c r="AO134" s="234"/>
      <c r="AP134" s="234"/>
      <c r="AQ134" s="382" t="s">
        <v>394</v>
      </c>
      <c r="AR134" s="234"/>
      <c r="AS134" s="234"/>
      <c r="AT134" s="234"/>
      <c r="AU134" s="382" t="s">
        <v>394</v>
      </c>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78</v>
      </c>
      <c r="Z135" s="195"/>
      <c r="AA135" s="196"/>
      <c r="AB135" s="398" t="s">
        <v>492</v>
      </c>
      <c r="AC135" s="276"/>
      <c r="AD135" s="276"/>
      <c r="AE135" s="382" t="s">
        <v>394</v>
      </c>
      <c r="AF135" s="234"/>
      <c r="AG135" s="234"/>
      <c r="AH135" s="234"/>
      <c r="AI135" s="382" t="s">
        <v>394</v>
      </c>
      <c r="AJ135" s="234"/>
      <c r="AK135" s="234"/>
      <c r="AL135" s="234"/>
      <c r="AM135" s="382" t="s">
        <v>394</v>
      </c>
      <c r="AN135" s="234"/>
      <c r="AO135" s="234"/>
      <c r="AP135" s="234"/>
      <c r="AQ135" s="382" t="s">
        <v>394</v>
      </c>
      <c r="AR135" s="234"/>
      <c r="AS135" s="234"/>
      <c r="AT135" s="234"/>
      <c r="AU135" s="382">
        <v>100</v>
      </c>
      <c r="AV135" s="234"/>
      <c r="AW135" s="234"/>
      <c r="AX135" s="383"/>
    </row>
    <row r="136" spans="1:50" ht="18.75" hidden="1" customHeight="1" x14ac:dyDescent="0.15">
      <c r="A136" s="887"/>
      <c r="B136" s="888"/>
      <c r="C136" s="892"/>
      <c r="D136" s="888"/>
      <c r="E136" s="892"/>
      <c r="F136" s="897"/>
      <c r="G136" s="825" t="s">
        <v>288</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36</v>
      </c>
      <c r="AC136" s="240"/>
      <c r="AD136" s="241"/>
      <c r="AE136" s="826" t="s">
        <v>151</v>
      </c>
      <c r="AF136" s="826"/>
      <c r="AG136" s="826"/>
      <c r="AH136" s="826"/>
      <c r="AI136" s="826" t="s">
        <v>384</v>
      </c>
      <c r="AJ136" s="826"/>
      <c r="AK136" s="826"/>
      <c r="AL136" s="826"/>
      <c r="AM136" s="826" t="s">
        <v>62</v>
      </c>
      <c r="AN136" s="826"/>
      <c r="AO136" s="826"/>
      <c r="AP136" s="239"/>
      <c r="AQ136" s="239" t="s">
        <v>274</v>
      </c>
      <c r="AR136" s="240"/>
      <c r="AS136" s="240"/>
      <c r="AT136" s="241"/>
      <c r="AU136" s="384" t="s">
        <v>292</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275</v>
      </c>
      <c r="AT137" s="223"/>
      <c r="AU137" s="221"/>
      <c r="AV137" s="221"/>
      <c r="AW137" s="222" t="s">
        <v>251</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289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288</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36</v>
      </c>
      <c r="AC140" s="240"/>
      <c r="AD140" s="241"/>
      <c r="AE140" s="826" t="s">
        <v>151</v>
      </c>
      <c r="AF140" s="826"/>
      <c r="AG140" s="826"/>
      <c r="AH140" s="826"/>
      <c r="AI140" s="826" t="s">
        <v>384</v>
      </c>
      <c r="AJ140" s="826"/>
      <c r="AK140" s="826"/>
      <c r="AL140" s="826"/>
      <c r="AM140" s="826" t="s">
        <v>62</v>
      </c>
      <c r="AN140" s="826"/>
      <c r="AO140" s="826"/>
      <c r="AP140" s="239"/>
      <c r="AQ140" s="239" t="s">
        <v>274</v>
      </c>
      <c r="AR140" s="240"/>
      <c r="AS140" s="240"/>
      <c r="AT140" s="241"/>
      <c r="AU140" s="384" t="s">
        <v>292</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275</v>
      </c>
      <c r="AT141" s="223"/>
      <c r="AU141" s="221"/>
      <c r="AV141" s="221"/>
      <c r="AW141" s="222" t="s">
        <v>251</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289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288</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36</v>
      </c>
      <c r="AC144" s="240"/>
      <c r="AD144" s="241"/>
      <c r="AE144" s="826" t="s">
        <v>151</v>
      </c>
      <c r="AF144" s="826"/>
      <c r="AG144" s="826"/>
      <c r="AH144" s="826"/>
      <c r="AI144" s="826" t="s">
        <v>384</v>
      </c>
      <c r="AJ144" s="826"/>
      <c r="AK144" s="826"/>
      <c r="AL144" s="826"/>
      <c r="AM144" s="826" t="s">
        <v>62</v>
      </c>
      <c r="AN144" s="826"/>
      <c r="AO144" s="826"/>
      <c r="AP144" s="239"/>
      <c r="AQ144" s="239" t="s">
        <v>274</v>
      </c>
      <c r="AR144" s="240"/>
      <c r="AS144" s="240"/>
      <c r="AT144" s="241"/>
      <c r="AU144" s="384" t="s">
        <v>292</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275</v>
      </c>
      <c r="AT145" s="223"/>
      <c r="AU145" s="221"/>
      <c r="AV145" s="221"/>
      <c r="AW145" s="222" t="s">
        <v>251</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289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288</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36</v>
      </c>
      <c r="AC148" s="240"/>
      <c r="AD148" s="241"/>
      <c r="AE148" s="826" t="s">
        <v>151</v>
      </c>
      <c r="AF148" s="826"/>
      <c r="AG148" s="826"/>
      <c r="AH148" s="826"/>
      <c r="AI148" s="826" t="s">
        <v>384</v>
      </c>
      <c r="AJ148" s="826"/>
      <c r="AK148" s="826"/>
      <c r="AL148" s="826"/>
      <c r="AM148" s="826" t="s">
        <v>62</v>
      </c>
      <c r="AN148" s="826"/>
      <c r="AO148" s="826"/>
      <c r="AP148" s="239"/>
      <c r="AQ148" s="239" t="s">
        <v>274</v>
      </c>
      <c r="AR148" s="240"/>
      <c r="AS148" s="240"/>
      <c r="AT148" s="241"/>
      <c r="AU148" s="384" t="s">
        <v>292</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275</v>
      </c>
      <c r="AT149" s="223"/>
      <c r="AU149" s="221"/>
      <c r="AV149" s="221"/>
      <c r="AW149" s="222" t="s">
        <v>251</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289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30</v>
      </c>
      <c r="H152" s="257"/>
      <c r="I152" s="257"/>
      <c r="J152" s="257"/>
      <c r="K152" s="257"/>
      <c r="L152" s="257"/>
      <c r="M152" s="257"/>
      <c r="N152" s="257"/>
      <c r="O152" s="257"/>
      <c r="P152" s="258"/>
      <c r="Q152" s="256" t="s">
        <v>357</v>
      </c>
      <c r="R152" s="257"/>
      <c r="S152" s="257"/>
      <c r="T152" s="257"/>
      <c r="U152" s="257"/>
      <c r="V152" s="257"/>
      <c r="W152" s="257"/>
      <c r="X152" s="257"/>
      <c r="Y152" s="257"/>
      <c r="Z152" s="257"/>
      <c r="AA152" s="257"/>
      <c r="AB152" s="432" t="s">
        <v>358</v>
      </c>
      <c r="AC152" s="257"/>
      <c r="AD152" s="258"/>
      <c r="AE152" s="256" t="s">
        <v>294</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295</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30</v>
      </c>
      <c r="H159" s="257"/>
      <c r="I159" s="257"/>
      <c r="J159" s="257"/>
      <c r="K159" s="257"/>
      <c r="L159" s="257"/>
      <c r="M159" s="257"/>
      <c r="N159" s="257"/>
      <c r="O159" s="257"/>
      <c r="P159" s="258"/>
      <c r="Q159" s="256" t="s">
        <v>357</v>
      </c>
      <c r="R159" s="257"/>
      <c r="S159" s="257"/>
      <c r="T159" s="257"/>
      <c r="U159" s="257"/>
      <c r="V159" s="257"/>
      <c r="W159" s="257"/>
      <c r="X159" s="257"/>
      <c r="Y159" s="257"/>
      <c r="Z159" s="257"/>
      <c r="AA159" s="257"/>
      <c r="AB159" s="432" t="s">
        <v>358</v>
      </c>
      <c r="AC159" s="257"/>
      <c r="AD159" s="258"/>
      <c r="AE159" s="272" t="s">
        <v>294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295</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30</v>
      </c>
      <c r="H166" s="257"/>
      <c r="I166" s="257"/>
      <c r="J166" s="257"/>
      <c r="K166" s="257"/>
      <c r="L166" s="257"/>
      <c r="M166" s="257"/>
      <c r="N166" s="257"/>
      <c r="O166" s="257"/>
      <c r="P166" s="258"/>
      <c r="Q166" s="256" t="s">
        <v>357</v>
      </c>
      <c r="R166" s="257"/>
      <c r="S166" s="257"/>
      <c r="T166" s="257"/>
      <c r="U166" s="257"/>
      <c r="V166" s="257"/>
      <c r="W166" s="257"/>
      <c r="X166" s="257"/>
      <c r="Y166" s="257"/>
      <c r="Z166" s="257"/>
      <c r="AA166" s="257"/>
      <c r="AB166" s="432" t="s">
        <v>358</v>
      </c>
      <c r="AC166" s="257"/>
      <c r="AD166" s="258"/>
      <c r="AE166" s="272" t="s">
        <v>294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295</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30</v>
      </c>
      <c r="H173" s="257"/>
      <c r="I173" s="257"/>
      <c r="J173" s="257"/>
      <c r="K173" s="257"/>
      <c r="L173" s="257"/>
      <c r="M173" s="257"/>
      <c r="N173" s="257"/>
      <c r="O173" s="257"/>
      <c r="P173" s="258"/>
      <c r="Q173" s="256" t="s">
        <v>357</v>
      </c>
      <c r="R173" s="257"/>
      <c r="S173" s="257"/>
      <c r="T173" s="257"/>
      <c r="U173" s="257"/>
      <c r="V173" s="257"/>
      <c r="W173" s="257"/>
      <c r="X173" s="257"/>
      <c r="Y173" s="257"/>
      <c r="Z173" s="257"/>
      <c r="AA173" s="257"/>
      <c r="AB173" s="432" t="s">
        <v>358</v>
      </c>
      <c r="AC173" s="257"/>
      <c r="AD173" s="258"/>
      <c r="AE173" s="272" t="s">
        <v>294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295</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30</v>
      </c>
      <c r="H180" s="257"/>
      <c r="I180" s="257"/>
      <c r="J180" s="257"/>
      <c r="K180" s="257"/>
      <c r="L180" s="257"/>
      <c r="M180" s="257"/>
      <c r="N180" s="257"/>
      <c r="O180" s="257"/>
      <c r="P180" s="258"/>
      <c r="Q180" s="256" t="s">
        <v>357</v>
      </c>
      <c r="R180" s="257"/>
      <c r="S180" s="257"/>
      <c r="T180" s="257"/>
      <c r="U180" s="257"/>
      <c r="V180" s="257"/>
      <c r="W180" s="257"/>
      <c r="X180" s="257"/>
      <c r="Y180" s="257"/>
      <c r="Z180" s="257"/>
      <c r="AA180" s="257"/>
      <c r="AB180" s="432" t="s">
        <v>358</v>
      </c>
      <c r="AC180" s="257"/>
      <c r="AD180" s="258"/>
      <c r="AE180" s="272" t="s">
        <v>294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295</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325</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491</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310</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308</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269</v>
      </c>
      <c r="F192" s="896"/>
      <c r="G192" s="825" t="s">
        <v>288</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36</v>
      </c>
      <c r="AC192" s="240"/>
      <c r="AD192" s="241"/>
      <c r="AE192" s="826" t="s">
        <v>151</v>
      </c>
      <c r="AF192" s="826"/>
      <c r="AG192" s="826"/>
      <c r="AH192" s="826"/>
      <c r="AI192" s="826" t="s">
        <v>384</v>
      </c>
      <c r="AJ192" s="826"/>
      <c r="AK192" s="826"/>
      <c r="AL192" s="826"/>
      <c r="AM192" s="826" t="s">
        <v>62</v>
      </c>
      <c r="AN192" s="826"/>
      <c r="AO192" s="826"/>
      <c r="AP192" s="239"/>
      <c r="AQ192" s="239" t="s">
        <v>274</v>
      </c>
      <c r="AR192" s="240"/>
      <c r="AS192" s="240"/>
      <c r="AT192" s="241"/>
      <c r="AU192" s="384" t="s">
        <v>292</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275</v>
      </c>
      <c r="AT193" s="223"/>
      <c r="AU193" s="221"/>
      <c r="AV193" s="221"/>
      <c r="AW193" s="222" t="s">
        <v>251</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289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288</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36</v>
      </c>
      <c r="AC196" s="240"/>
      <c r="AD196" s="241"/>
      <c r="AE196" s="826" t="s">
        <v>151</v>
      </c>
      <c r="AF196" s="826"/>
      <c r="AG196" s="826"/>
      <c r="AH196" s="826"/>
      <c r="AI196" s="826" t="s">
        <v>384</v>
      </c>
      <c r="AJ196" s="826"/>
      <c r="AK196" s="826"/>
      <c r="AL196" s="826"/>
      <c r="AM196" s="826" t="s">
        <v>62</v>
      </c>
      <c r="AN196" s="826"/>
      <c r="AO196" s="826"/>
      <c r="AP196" s="239"/>
      <c r="AQ196" s="239" t="s">
        <v>274</v>
      </c>
      <c r="AR196" s="240"/>
      <c r="AS196" s="240"/>
      <c r="AT196" s="241"/>
      <c r="AU196" s="384" t="s">
        <v>292</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275</v>
      </c>
      <c r="AT197" s="223"/>
      <c r="AU197" s="221"/>
      <c r="AV197" s="221"/>
      <c r="AW197" s="222" t="s">
        <v>251</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289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288</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36</v>
      </c>
      <c r="AC200" s="240"/>
      <c r="AD200" s="241"/>
      <c r="AE200" s="826" t="s">
        <v>151</v>
      </c>
      <c r="AF200" s="826"/>
      <c r="AG200" s="826"/>
      <c r="AH200" s="826"/>
      <c r="AI200" s="826" t="s">
        <v>384</v>
      </c>
      <c r="AJ200" s="826"/>
      <c r="AK200" s="826"/>
      <c r="AL200" s="826"/>
      <c r="AM200" s="826" t="s">
        <v>62</v>
      </c>
      <c r="AN200" s="826"/>
      <c r="AO200" s="826"/>
      <c r="AP200" s="239"/>
      <c r="AQ200" s="239" t="s">
        <v>274</v>
      </c>
      <c r="AR200" s="240"/>
      <c r="AS200" s="240"/>
      <c r="AT200" s="241"/>
      <c r="AU200" s="384" t="s">
        <v>292</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275</v>
      </c>
      <c r="AT201" s="223"/>
      <c r="AU201" s="221"/>
      <c r="AV201" s="221"/>
      <c r="AW201" s="222" t="s">
        <v>251</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289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288</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36</v>
      </c>
      <c r="AC204" s="240"/>
      <c r="AD204" s="241"/>
      <c r="AE204" s="826" t="s">
        <v>151</v>
      </c>
      <c r="AF204" s="826"/>
      <c r="AG204" s="826"/>
      <c r="AH204" s="826"/>
      <c r="AI204" s="826" t="s">
        <v>384</v>
      </c>
      <c r="AJ204" s="826"/>
      <c r="AK204" s="826"/>
      <c r="AL204" s="826"/>
      <c r="AM204" s="826" t="s">
        <v>62</v>
      </c>
      <c r="AN204" s="826"/>
      <c r="AO204" s="826"/>
      <c r="AP204" s="239"/>
      <c r="AQ204" s="239" t="s">
        <v>274</v>
      </c>
      <c r="AR204" s="240"/>
      <c r="AS204" s="240"/>
      <c r="AT204" s="241"/>
      <c r="AU204" s="384" t="s">
        <v>292</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275</v>
      </c>
      <c r="AT205" s="223"/>
      <c r="AU205" s="221"/>
      <c r="AV205" s="221"/>
      <c r="AW205" s="222" t="s">
        <v>251</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289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288</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36</v>
      </c>
      <c r="AC208" s="240"/>
      <c r="AD208" s="241"/>
      <c r="AE208" s="826" t="s">
        <v>151</v>
      </c>
      <c r="AF208" s="826"/>
      <c r="AG208" s="826"/>
      <c r="AH208" s="826"/>
      <c r="AI208" s="826" t="s">
        <v>384</v>
      </c>
      <c r="AJ208" s="826"/>
      <c r="AK208" s="826"/>
      <c r="AL208" s="826"/>
      <c r="AM208" s="826" t="s">
        <v>62</v>
      </c>
      <c r="AN208" s="826"/>
      <c r="AO208" s="826"/>
      <c r="AP208" s="239"/>
      <c r="AQ208" s="239" t="s">
        <v>274</v>
      </c>
      <c r="AR208" s="240"/>
      <c r="AS208" s="240"/>
      <c r="AT208" s="241"/>
      <c r="AU208" s="384" t="s">
        <v>292</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275</v>
      </c>
      <c r="AT209" s="223"/>
      <c r="AU209" s="221"/>
      <c r="AV209" s="221"/>
      <c r="AW209" s="222" t="s">
        <v>251</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289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30</v>
      </c>
      <c r="H212" s="257"/>
      <c r="I212" s="257"/>
      <c r="J212" s="257"/>
      <c r="K212" s="257"/>
      <c r="L212" s="257"/>
      <c r="M212" s="257"/>
      <c r="N212" s="257"/>
      <c r="O212" s="257"/>
      <c r="P212" s="258"/>
      <c r="Q212" s="256" t="s">
        <v>357</v>
      </c>
      <c r="R212" s="257"/>
      <c r="S212" s="257"/>
      <c r="T212" s="257"/>
      <c r="U212" s="257"/>
      <c r="V212" s="257"/>
      <c r="W212" s="257"/>
      <c r="X212" s="257"/>
      <c r="Y212" s="257"/>
      <c r="Z212" s="257"/>
      <c r="AA212" s="257"/>
      <c r="AB212" s="432" t="s">
        <v>358</v>
      </c>
      <c r="AC212" s="257"/>
      <c r="AD212" s="258"/>
      <c r="AE212" s="256" t="s">
        <v>294</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295</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30</v>
      </c>
      <c r="H219" s="257"/>
      <c r="I219" s="257"/>
      <c r="J219" s="257"/>
      <c r="K219" s="257"/>
      <c r="L219" s="257"/>
      <c r="M219" s="257"/>
      <c r="N219" s="257"/>
      <c r="O219" s="257"/>
      <c r="P219" s="258"/>
      <c r="Q219" s="256" t="s">
        <v>357</v>
      </c>
      <c r="R219" s="257"/>
      <c r="S219" s="257"/>
      <c r="T219" s="257"/>
      <c r="U219" s="257"/>
      <c r="V219" s="257"/>
      <c r="W219" s="257"/>
      <c r="X219" s="257"/>
      <c r="Y219" s="257"/>
      <c r="Z219" s="257"/>
      <c r="AA219" s="257"/>
      <c r="AB219" s="432" t="s">
        <v>358</v>
      </c>
      <c r="AC219" s="257"/>
      <c r="AD219" s="258"/>
      <c r="AE219" s="272" t="s">
        <v>294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295</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30</v>
      </c>
      <c r="H226" s="257"/>
      <c r="I226" s="257"/>
      <c r="J226" s="257"/>
      <c r="K226" s="257"/>
      <c r="L226" s="257"/>
      <c r="M226" s="257"/>
      <c r="N226" s="257"/>
      <c r="O226" s="257"/>
      <c r="P226" s="258"/>
      <c r="Q226" s="256" t="s">
        <v>357</v>
      </c>
      <c r="R226" s="257"/>
      <c r="S226" s="257"/>
      <c r="T226" s="257"/>
      <c r="U226" s="257"/>
      <c r="V226" s="257"/>
      <c r="W226" s="257"/>
      <c r="X226" s="257"/>
      <c r="Y226" s="257"/>
      <c r="Z226" s="257"/>
      <c r="AA226" s="257"/>
      <c r="AB226" s="432" t="s">
        <v>358</v>
      </c>
      <c r="AC226" s="257"/>
      <c r="AD226" s="258"/>
      <c r="AE226" s="272" t="s">
        <v>294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295</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30</v>
      </c>
      <c r="H233" s="257"/>
      <c r="I233" s="257"/>
      <c r="J233" s="257"/>
      <c r="K233" s="257"/>
      <c r="L233" s="257"/>
      <c r="M233" s="257"/>
      <c r="N233" s="257"/>
      <c r="O233" s="257"/>
      <c r="P233" s="258"/>
      <c r="Q233" s="256" t="s">
        <v>357</v>
      </c>
      <c r="R233" s="257"/>
      <c r="S233" s="257"/>
      <c r="T233" s="257"/>
      <c r="U233" s="257"/>
      <c r="V233" s="257"/>
      <c r="W233" s="257"/>
      <c r="X233" s="257"/>
      <c r="Y233" s="257"/>
      <c r="Z233" s="257"/>
      <c r="AA233" s="257"/>
      <c r="AB233" s="432" t="s">
        <v>358</v>
      </c>
      <c r="AC233" s="257"/>
      <c r="AD233" s="258"/>
      <c r="AE233" s="272" t="s">
        <v>294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295</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30</v>
      </c>
      <c r="H240" s="257"/>
      <c r="I240" s="257"/>
      <c r="J240" s="257"/>
      <c r="K240" s="257"/>
      <c r="L240" s="257"/>
      <c r="M240" s="257"/>
      <c r="N240" s="257"/>
      <c r="O240" s="257"/>
      <c r="P240" s="258"/>
      <c r="Q240" s="256" t="s">
        <v>357</v>
      </c>
      <c r="R240" s="257"/>
      <c r="S240" s="257"/>
      <c r="T240" s="257"/>
      <c r="U240" s="257"/>
      <c r="V240" s="257"/>
      <c r="W240" s="257"/>
      <c r="X240" s="257"/>
      <c r="Y240" s="257"/>
      <c r="Z240" s="257"/>
      <c r="AA240" s="257"/>
      <c r="AB240" s="432" t="s">
        <v>358</v>
      </c>
      <c r="AC240" s="257"/>
      <c r="AD240" s="258"/>
      <c r="AE240" s="272" t="s">
        <v>294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295</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325</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310</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308</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269</v>
      </c>
      <c r="F252" s="896"/>
      <c r="G252" s="825" t="s">
        <v>288</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36</v>
      </c>
      <c r="AC252" s="240"/>
      <c r="AD252" s="241"/>
      <c r="AE252" s="826" t="s">
        <v>151</v>
      </c>
      <c r="AF252" s="826"/>
      <c r="AG252" s="826"/>
      <c r="AH252" s="826"/>
      <c r="AI252" s="826" t="s">
        <v>384</v>
      </c>
      <c r="AJ252" s="826"/>
      <c r="AK252" s="826"/>
      <c r="AL252" s="826"/>
      <c r="AM252" s="826" t="s">
        <v>62</v>
      </c>
      <c r="AN252" s="826"/>
      <c r="AO252" s="826"/>
      <c r="AP252" s="239"/>
      <c r="AQ252" s="239" t="s">
        <v>274</v>
      </c>
      <c r="AR252" s="240"/>
      <c r="AS252" s="240"/>
      <c r="AT252" s="241"/>
      <c r="AU252" s="384" t="s">
        <v>292</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275</v>
      </c>
      <c r="AT253" s="223"/>
      <c r="AU253" s="221"/>
      <c r="AV253" s="221"/>
      <c r="AW253" s="222" t="s">
        <v>251</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289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288</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36</v>
      </c>
      <c r="AC256" s="240"/>
      <c r="AD256" s="241"/>
      <c r="AE256" s="826" t="s">
        <v>151</v>
      </c>
      <c r="AF256" s="826"/>
      <c r="AG256" s="826"/>
      <c r="AH256" s="826"/>
      <c r="AI256" s="826" t="s">
        <v>384</v>
      </c>
      <c r="AJ256" s="826"/>
      <c r="AK256" s="826"/>
      <c r="AL256" s="826"/>
      <c r="AM256" s="826" t="s">
        <v>62</v>
      </c>
      <c r="AN256" s="826"/>
      <c r="AO256" s="826"/>
      <c r="AP256" s="239"/>
      <c r="AQ256" s="239" t="s">
        <v>274</v>
      </c>
      <c r="AR256" s="240"/>
      <c r="AS256" s="240"/>
      <c r="AT256" s="241"/>
      <c r="AU256" s="384" t="s">
        <v>292</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275</v>
      </c>
      <c r="AT257" s="223"/>
      <c r="AU257" s="221"/>
      <c r="AV257" s="221"/>
      <c r="AW257" s="222" t="s">
        <v>251</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289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288</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36</v>
      </c>
      <c r="AC260" s="240"/>
      <c r="AD260" s="241"/>
      <c r="AE260" s="826" t="s">
        <v>151</v>
      </c>
      <c r="AF260" s="826"/>
      <c r="AG260" s="826"/>
      <c r="AH260" s="826"/>
      <c r="AI260" s="826" t="s">
        <v>384</v>
      </c>
      <c r="AJ260" s="826"/>
      <c r="AK260" s="826"/>
      <c r="AL260" s="826"/>
      <c r="AM260" s="826" t="s">
        <v>62</v>
      </c>
      <c r="AN260" s="826"/>
      <c r="AO260" s="826"/>
      <c r="AP260" s="239"/>
      <c r="AQ260" s="239" t="s">
        <v>274</v>
      </c>
      <c r="AR260" s="240"/>
      <c r="AS260" s="240"/>
      <c r="AT260" s="241"/>
      <c r="AU260" s="384" t="s">
        <v>292</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275</v>
      </c>
      <c r="AT261" s="223"/>
      <c r="AU261" s="221"/>
      <c r="AV261" s="221"/>
      <c r="AW261" s="222" t="s">
        <v>251</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289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288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6" t="s">
        <v>151</v>
      </c>
      <c r="AF264" s="826"/>
      <c r="AG264" s="826"/>
      <c r="AH264" s="826"/>
      <c r="AI264" s="826" t="s">
        <v>384</v>
      </c>
      <c r="AJ264" s="826"/>
      <c r="AK264" s="826"/>
      <c r="AL264" s="826"/>
      <c r="AM264" s="826" t="s">
        <v>62</v>
      </c>
      <c r="AN264" s="826"/>
      <c r="AO264" s="826"/>
      <c r="AP264" s="239"/>
      <c r="AQ264" s="256" t="s">
        <v>274</v>
      </c>
      <c r="AR264" s="257"/>
      <c r="AS264" s="257"/>
      <c r="AT264" s="258"/>
      <c r="AU264" s="273" t="s">
        <v>292</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275</v>
      </c>
      <c r="AT265" s="223"/>
      <c r="AU265" s="221"/>
      <c r="AV265" s="221"/>
      <c r="AW265" s="222" t="s">
        <v>251</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289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288</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36</v>
      </c>
      <c r="AC268" s="240"/>
      <c r="AD268" s="241"/>
      <c r="AE268" s="826" t="s">
        <v>151</v>
      </c>
      <c r="AF268" s="826"/>
      <c r="AG268" s="826"/>
      <c r="AH268" s="826"/>
      <c r="AI268" s="826" t="s">
        <v>384</v>
      </c>
      <c r="AJ268" s="826"/>
      <c r="AK268" s="826"/>
      <c r="AL268" s="826"/>
      <c r="AM268" s="826" t="s">
        <v>62</v>
      </c>
      <c r="AN268" s="826"/>
      <c r="AO268" s="826"/>
      <c r="AP268" s="239"/>
      <c r="AQ268" s="239" t="s">
        <v>274</v>
      </c>
      <c r="AR268" s="240"/>
      <c r="AS268" s="240"/>
      <c r="AT268" s="241"/>
      <c r="AU268" s="384" t="s">
        <v>292</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275</v>
      </c>
      <c r="AT269" s="223"/>
      <c r="AU269" s="221"/>
      <c r="AV269" s="221"/>
      <c r="AW269" s="222" t="s">
        <v>251</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289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30</v>
      </c>
      <c r="H272" s="257"/>
      <c r="I272" s="257"/>
      <c r="J272" s="257"/>
      <c r="K272" s="257"/>
      <c r="L272" s="257"/>
      <c r="M272" s="257"/>
      <c r="N272" s="257"/>
      <c r="O272" s="257"/>
      <c r="P272" s="258"/>
      <c r="Q272" s="256" t="s">
        <v>357</v>
      </c>
      <c r="R272" s="257"/>
      <c r="S272" s="257"/>
      <c r="T272" s="257"/>
      <c r="U272" s="257"/>
      <c r="V272" s="257"/>
      <c r="W272" s="257"/>
      <c r="X272" s="257"/>
      <c r="Y272" s="257"/>
      <c r="Z272" s="257"/>
      <c r="AA272" s="257"/>
      <c r="AB272" s="432" t="s">
        <v>358</v>
      </c>
      <c r="AC272" s="257"/>
      <c r="AD272" s="258"/>
      <c r="AE272" s="256" t="s">
        <v>294</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295</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30</v>
      </c>
      <c r="H279" s="257"/>
      <c r="I279" s="257"/>
      <c r="J279" s="257"/>
      <c r="K279" s="257"/>
      <c r="L279" s="257"/>
      <c r="M279" s="257"/>
      <c r="N279" s="257"/>
      <c r="O279" s="257"/>
      <c r="P279" s="258"/>
      <c r="Q279" s="256" t="s">
        <v>357</v>
      </c>
      <c r="R279" s="257"/>
      <c r="S279" s="257"/>
      <c r="T279" s="257"/>
      <c r="U279" s="257"/>
      <c r="V279" s="257"/>
      <c r="W279" s="257"/>
      <c r="X279" s="257"/>
      <c r="Y279" s="257"/>
      <c r="Z279" s="257"/>
      <c r="AA279" s="257"/>
      <c r="AB279" s="432" t="s">
        <v>358</v>
      </c>
      <c r="AC279" s="257"/>
      <c r="AD279" s="258"/>
      <c r="AE279" s="272" t="s">
        <v>294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295</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30</v>
      </c>
      <c r="H286" s="257"/>
      <c r="I286" s="257"/>
      <c r="J286" s="257"/>
      <c r="K286" s="257"/>
      <c r="L286" s="257"/>
      <c r="M286" s="257"/>
      <c r="N286" s="257"/>
      <c r="O286" s="257"/>
      <c r="P286" s="258"/>
      <c r="Q286" s="256" t="s">
        <v>357</v>
      </c>
      <c r="R286" s="257"/>
      <c r="S286" s="257"/>
      <c r="T286" s="257"/>
      <c r="U286" s="257"/>
      <c r="V286" s="257"/>
      <c r="W286" s="257"/>
      <c r="X286" s="257"/>
      <c r="Y286" s="257"/>
      <c r="Z286" s="257"/>
      <c r="AA286" s="257"/>
      <c r="AB286" s="432" t="s">
        <v>358</v>
      </c>
      <c r="AC286" s="257"/>
      <c r="AD286" s="258"/>
      <c r="AE286" s="272" t="s">
        <v>294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295</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30</v>
      </c>
      <c r="H293" s="257"/>
      <c r="I293" s="257"/>
      <c r="J293" s="257"/>
      <c r="K293" s="257"/>
      <c r="L293" s="257"/>
      <c r="M293" s="257"/>
      <c r="N293" s="257"/>
      <c r="O293" s="257"/>
      <c r="P293" s="258"/>
      <c r="Q293" s="256" t="s">
        <v>357</v>
      </c>
      <c r="R293" s="257"/>
      <c r="S293" s="257"/>
      <c r="T293" s="257"/>
      <c r="U293" s="257"/>
      <c r="V293" s="257"/>
      <c r="W293" s="257"/>
      <c r="X293" s="257"/>
      <c r="Y293" s="257"/>
      <c r="Z293" s="257"/>
      <c r="AA293" s="257"/>
      <c r="AB293" s="432" t="s">
        <v>358</v>
      </c>
      <c r="AC293" s="257"/>
      <c r="AD293" s="258"/>
      <c r="AE293" s="272" t="s">
        <v>294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295</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30</v>
      </c>
      <c r="H300" s="257"/>
      <c r="I300" s="257"/>
      <c r="J300" s="257"/>
      <c r="K300" s="257"/>
      <c r="L300" s="257"/>
      <c r="M300" s="257"/>
      <c r="N300" s="257"/>
      <c r="O300" s="257"/>
      <c r="P300" s="258"/>
      <c r="Q300" s="256" t="s">
        <v>357</v>
      </c>
      <c r="R300" s="257"/>
      <c r="S300" s="257"/>
      <c r="T300" s="257"/>
      <c r="U300" s="257"/>
      <c r="V300" s="257"/>
      <c r="W300" s="257"/>
      <c r="X300" s="257"/>
      <c r="Y300" s="257"/>
      <c r="Z300" s="257"/>
      <c r="AA300" s="257"/>
      <c r="AB300" s="432" t="s">
        <v>358</v>
      </c>
      <c r="AC300" s="257"/>
      <c r="AD300" s="258"/>
      <c r="AE300" s="272" t="s">
        <v>294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295</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325</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310</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308</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269</v>
      </c>
      <c r="F312" s="896"/>
      <c r="G312" s="825" t="s">
        <v>288</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36</v>
      </c>
      <c r="AC312" s="240"/>
      <c r="AD312" s="241"/>
      <c r="AE312" s="826" t="s">
        <v>151</v>
      </c>
      <c r="AF312" s="826"/>
      <c r="AG312" s="826"/>
      <c r="AH312" s="826"/>
      <c r="AI312" s="826" t="s">
        <v>384</v>
      </c>
      <c r="AJ312" s="826"/>
      <c r="AK312" s="826"/>
      <c r="AL312" s="826"/>
      <c r="AM312" s="826" t="s">
        <v>62</v>
      </c>
      <c r="AN312" s="826"/>
      <c r="AO312" s="826"/>
      <c r="AP312" s="239"/>
      <c r="AQ312" s="239" t="s">
        <v>274</v>
      </c>
      <c r="AR312" s="240"/>
      <c r="AS312" s="240"/>
      <c r="AT312" s="241"/>
      <c r="AU312" s="384" t="s">
        <v>292</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275</v>
      </c>
      <c r="AT313" s="223"/>
      <c r="AU313" s="221"/>
      <c r="AV313" s="221"/>
      <c r="AW313" s="222" t="s">
        <v>251</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289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288</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36</v>
      </c>
      <c r="AC316" s="240"/>
      <c r="AD316" s="241"/>
      <c r="AE316" s="826" t="s">
        <v>151</v>
      </c>
      <c r="AF316" s="826"/>
      <c r="AG316" s="826"/>
      <c r="AH316" s="826"/>
      <c r="AI316" s="826" t="s">
        <v>384</v>
      </c>
      <c r="AJ316" s="826"/>
      <c r="AK316" s="826"/>
      <c r="AL316" s="826"/>
      <c r="AM316" s="826" t="s">
        <v>62</v>
      </c>
      <c r="AN316" s="826"/>
      <c r="AO316" s="826"/>
      <c r="AP316" s="239"/>
      <c r="AQ316" s="239" t="s">
        <v>274</v>
      </c>
      <c r="AR316" s="240"/>
      <c r="AS316" s="240"/>
      <c r="AT316" s="241"/>
      <c r="AU316" s="384" t="s">
        <v>292</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275</v>
      </c>
      <c r="AT317" s="223"/>
      <c r="AU317" s="221"/>
      <c r="AV317" s="221"/>
      <c r="AW317" s="222" t="s">
        <v>251</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289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288</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36</v>
      </c>
      <c r="AC320" s="240"/>
      <c r="AD320" s="241"/>
      <c r="AE320" s="826" t="s">
        <v>151</v>
      </c>
      <c r="AF320" s="826"/>
      <c r="AG320" s="826"/>
      <c r="AH320" s="826"/>
      <c r="AI320" s="826" t="s">
        <v>384</v>
      </c>
      <c r="AJ320" s="826"/>
      <c r="AK320" s="826"/>
      <c r="AL320" s="826"/>
      <c r="AM320" s="826" t="s">
        <v>62</v>
      </c>
      <c r="AN320" s="826"/>
      <c r="AO320" s="826"/>
      <c r="AP320" s="239"/>
      <c r="AQ320" s="239" t="s">
        <v>274</v>
      </c>
      <c r="AR320" s="240"/>
      <c r="AS320" s="240"/>
      <c r="AT320" s="241"/>
      <c r="AU320" s="384" t="s">
        <v>292</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275</v>
      </c>
      <c r="AT321" s="223"/>
      <c r="AU321" s="221"/>
      <c r="AV321" s="221"/>
      <c r="AW321" s="222" t="s">
        <v>251</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289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288</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36</v>
      </c>
      <c r="AC324" s="240"/>
      <c r="AD324" s="241"/>
      <c r="AE324" s="826" t="s">
        <v>151</v>
      </c>
      <c r="AF324" s="826"/>
      <c r="AG324" s="826"/>
      <c r="AH324" s="826"/>
      <c r="AI324" s="826" t="s">
        <v>384</v>
      </c>
      <c r="AJ324" s="826"/>
      <c r="AK324" s="826"/>
      <c r="AL324" s="826"/>
      <c r="AM324" s="826" t="s">
        <v>62</v>
      </c>
      <c r="AN324" s="826"/>
      <c r="AO324" s="826"/>
      <c r="AP324" s="239"/>
      <c r="AQ324" s="239" t="s">
        <v>274</v>
      </c>
      <c r="AR324" s="240"/>
      <c r="AS324" s="240"/>
      <c r="AT324" s="241"/>
      <c r="AU324" s="384" t="s">
        <v>292</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275</v>
      </c>
      <c r="AT325" s="223"/>
      <c r="AU325" s="221"/>
      <c r="AV325" s="221"/>
      <c r="AW325" s="222" t="s">
        <v>251</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289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288</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36</v>
      </c>
      <c r="AC328" s="240"/>
      <c r="AD328" s="241"/>
      <c r="AE328" s="826" t="s">
        <v>151</v>
      </c>
      <c r="AF328" s="826"/>
      <c r="AG328" s="826"/>
      <c r="AH328" s="826"/>
      <c r="AI328" s="826" t="s">
        <v>384</v>
      </c>
      <c r="AJ328" s="826"/>
      <c r="AK328" s="826"/>
      <c r="AL328" s="826"/>
      <c r="AM328" s="826" t="s">
        <v>62</v>
      </c>
      <c r="AN328" s="826"/>
      <c r="AO328" s="826"/>
      <c r="AP328" s="239"/>
      <c r="AQ328" s="239" t="s">
        <v>274</v>
      </c>
      <c r="AR328" s="240"/>
      <c r="AS328" s="240"/>
      <c r="AT328" s="241"/>
      <c r="AU328" s="384" t="s">
        <v>292</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275</v>
      </c>
      <c r="AT329" s="223"/>
      <c r="AU329" s="221"/>
      <c r="AV329" s="221"/>
      <c r="AW329" s="222" t="s">
        <v>251</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289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30</v>
      </c>
      <c r="H332" s="257"/>
      <c r="I332" s="257"/>
      <c r="J332" s="257"/>
      <c r="K332" s="257"/>
      <c r="L332" s="257"/>
      <c r="M332" s="257"/>
      <c r="N332" s="257"/>
      <c r="O332" s="257"/>
      <c r="P332" s="258"/>
      <c r="Q332" s="256" t="s">
        <v>357</v>
      </c>
      <c r="R332" s="257"/>
      <c r="S332" s="257"/>
      <c r="T332" s="257"/>
      <c r="U332" s="257"/>
      <c r="V332" s="257"/>
      <c r="W332" s="257"/>
      <c r="X332" s="257"/>
      <c r="Y332" s="257"/>
      <c r="Z332" s="257"/>
      <c r="AA332" s="257"/>
      <c r="AB332" s="432" t="s">
        <v>358</v>
      </c>
      <c r="AC332" s="257"/>
      <c r="AD332" s="258"/>
      <c r="AE332" s="256" t="s">
        <v>294</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295</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30</v>
      </c>
      <c r="H339" s="257"/>
      <c r="I339" s="257"/>
      <c r="J339" s="257"/>
      <c r="K339" s="257"/>
      <c r="L339" s="257"/>
      <c r="M339" s="257"/>
      <c r="N339" s="257"/>
      <c r="O339" s="257"/>
      <c r="P339" s="258"/>
      <c r="Q339" s="256" t="s">
        <v>357</v>
      </c>
      <c r="R339" s="257"/>
      <c r="S339" s="257"/>
      <c r="T339" s="257"/>
      <c r="U339" s="257"/>
      <c r="V339" s="257"/>
      <c r="W339" s="257"/>
      <c r="X339" s="257"/>
      <c r="Y339" s="257"/>
      <c r="Z339" s="257"/>
      <c r="AA339" s="257"/>
      <c r="AB339" s="432" t="s">
        <v>358</v>
      </c>
      <c r="AC339" s="257"/>
      <c r="AD339" s="258"/>
      <c r="AE339" s="272" t="s">
        <v>294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295</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30</v>
      </c>
      <c r="H346" s="257"/>
      <c r="I346" s="257"/>
      <c r="J346" s="257"/>
      <c r="K346" s="257"/>
      <c r="L346" s="257"/>
      <c r="M346" s="257"/>
      <c r="N346" s="257"/>
      <c r="O346" s="257"/>
      <c r="P346" s="258"/>
      <c r="Q346" s="256" t="s">
        <v>357</v>
      </c>
      <c r="R346" s="257"/>
      <c r="S346" s="257"/>
      <c r="T346" s="257"/>
      <c r="U346" s="257"/>
      <c r="V346" s="257"/>
      <c r="W346" s="257"/>
      <c r="X346" s="257"/>
      <c r="Y346" s="257"/>
      <c r="Z346" s="257"/>
      <c r="AA346" s="257"/>
      <c r="AB346" s="432" t="s">
        <v>358</v>
      </c>
      <c r="AC346" s="257"/>
      <c r="AD346" s="258"/>
      <c r="AE346" s="272" t="s">
        <v>294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295</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30</v>
      </c>
      <c r="H353" s="257"/>
      <c r="I353" s="257"/>
      <c r="J353" s="257"/>
      <c r="K353" s="257"/>
      <c r="L353" s="257"/>
      <c r="M353" s="257"/>
      <c r="N353" s="257"/>
      <c r="O353" s="257"/>
      <c r="P353" s="258"/>
      <c r="Q353" s="256" t="s">
        <v>357</v>
      </c>
      <c r="R353" s="257"/>
      <c r="S353" s="257"/>
      <c r="T353" s="257"/>
      <c r="U353" s="257"/>
      <c r="V353" s="257"/>
      <c r="W353" s="257"/>
      <c r="X353" s="257"/>
      <c r="Y353" s="257"/>
      <c r="Z353" s="257"/>
      <c r="AA353" s="257"/>
      <c r="AB353" s="432" t="s">
        <v>358</v>
      </c>
      <c r="AC353" s="257"/>
      <c r="AD353" s="258"/>
      <c r="AE353" s="272" t="s">
        <v>294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295</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30</v>
      </c>
      <c r="H360" s="257"/>
      <c r="I360" s="257"/>
      <c r="J360" s="257"/>
      <c r="K360" s="257"/>
      <c r="L360" s="257"/>
      <c r="M360" s="257"/>
      <c r="N360" s="257"/>
      <c r="O360" s="257"/>
      <c r="P360" s="258"/>
      <c r="Q360" s="256" t="s">
        <v>357</v>
      </c>
      <c r="R360" s="257"/>
      <c r="S360" s="257"/>
      <c r="T360" s="257"/>
      <c r="U360" s="257"/>
      <c r="V360" s="257"/>
      <c r="W360" s="257"/>
      <c r="X360" s="257"/>
      <c r="Y360" s="257"/>
      <c r="Z360" s="257"/>
      <c r="AA360" s="257"/>
      <c r="AB360" s="432" t="s">
        <v>358</v>
      </c>
      <c r="AC360" s="257"/>
      <c r="AD360" s="258"/>
      <c r="AE360" s="272" t="s">
        <v>294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295</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325</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310</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308</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269</v>
      </c>
      <c r="F372" s="896"/>
      <c r="G372" s="825" t="s">
        <v>288</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36</v>
      </c>
      <c r="AC372" s="240"/>
      <c r="AD372" s="241"/>
      <c r="AE372" s="826" t="s">
        <v>151</v>
      </c>
      <c r="AF372" s="826"/>
      <c r="AG372" s="826"/>
      <c r="AH372" s="826"/>
      <c r="AI372" s="826" t="s">
        <v>384</v>
      </c>
      <c r="AJ372" s="826"/>
      <c r="AK372" s="826"/>
      <c r="AL372" s="826"/>
      <c r="AM372" s="826" t="s">
        <v>62</v>
      </c>
      <c r="AN372" s="826"/>
      <c r="AO372" s="826"/>
      <c r="AP372" s="239"/>
      <c r="AQ372" s="239" t="s">
        <v>274</v>
      </c>
      <c r="AR372" s="240"/>
      <c r="AS372" s="240"/>
      <c r="AT372" s="241"/>
      <c r="AU372" s="384" t="s">
        <v>292</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275</v>
      </c>
      <c r="AT373" s="223"/>
      <c r="AU373" s="221"/>
      <c r="AV373" s="221"/>
      <c r="AW373" s="222" t="s">
        <v>251</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289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288</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36</v>
      </c>
      <c r="AC376" s="240"/>
      <c r="AD376" s="241"/>
      <c r="AE376" s="826" t="s">
        <v>151</v>
      </c>
      <c r="AF376" s="826"/>
      <c r="AG376" s="826"/>
      <c r="AH376" s="826"/>
      <c r="AI376" s="826" t="s">
        <v>384</v>
      </c>
      <c r="AJ376" s="826"/>
      <c r="AK376" s="826"/>
      <c r="AL376" s="826"/>
      <c r="AM376" s="826" t="s">
        <v>62</v>
      </c>
      <c r="AN376" s="826"/>
      <c r="AO376" s="826"/>
      <c r="AP376" s="239"/>
      <c r="AQ376" s="239" t="s">
        <v>274</v>
      </c>
      <c r="AR376" s="240"/>
      <c r="AS376" s="240"/>
      <c r="AT376" s="241"/>
      <c r="AU376" s="384" t="s">
        <v>292</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275</v>
      </c>
      <c r="AT377" s="223"/>
      <c r="AU377" s="221"/>
      <c r="AV377" s="221"/>
      <c r="AW377" s="222" t="s">
        <v>251</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289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288</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36</v>
      </c>
      <c r="AC380" s="240"/>
      <c r="AD380" s="241"/>
      <c r="AE380" s="826" t="s">
        <v>151</v>
      </c>
      <c r="AF380" s="826"/>
      <c r="AG380" s="826"/>
      <c r="AH380" s="826"/>
      <c r="AI380" s="826" t="s">
        <v>384</v>
      </c>
      <c r="AJ380" s="826"/>
      <c r="AK380" s="826"/>
      <c r="AL380" s="826"/>
      <c r="AM380" s="826" t="s">
        <v>62</v>
      </c>
      <c r="AN380" s="826"/>
      <c r="AO380" s="826"/>
      <c r="AP380" s="239"/>
      <c r="AQ380" s="239" t="s">
        <v>274</v>
      </c>
      <c r="AR380" s="240"/>
      <c r="AS380" s="240"/>
      <c r="AT380" s="241"/>
      <c r="AU380" s="384" t="s">
        <v>292</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275</v>
      </c>
      <c r="AT381" s="223"/>
      <c r="AU381" s="221"/>
      <c r="AV381" s="221"/>
      <c r="AW381" s="222" t="s">
        <v>251</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289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288</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36</v>
      </c>
      <c r="AC384" s="240"/>
      <c r="AD384" s="241"/>
      <c r="AE384" s="826" t="s">
        <v>151</v>
      </c>
      <c r="AF384" s="826"/>
      <c r="AG384" s="826"/>
      <c r="AH384" s="826"/>
      <c r="AI384" s="826" t="s">
        <v>384</v>
      </c>
      <c r="AJ384" s="826"/>
      <c r="AK384" s="826"/>
      <c r="AL384" s="826"/>
      <c r="AM384" s="826" t="s">
        <v>62</v>
      </c>
      <c r="AN384" s="826"/>
      <c r="AO384" s="826"/>
      <c r="AP384" s="239"/>
      <c r="AQ384" s="239" t="s">
        <v>274</v>
      </c>
      <c r="AR384" s="240"/>
      <c r="AS384" s="240"/>
      <c r="AT384" s="241"/>
      <c r="AU384" s="384" t="s">
        <v>292</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275</v>
      </c>
      <c r="AT385" s="223"/>
      <c r="AU385" s="221"/>
      <c r="AV385" s="221"/>
      <c r="AW385" s="222" t="s">
        <v>251</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289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288</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36</v>
      </c>
      <c r="AC388" s="240"/>
      <c r="AD388" s="241"/>
      <c r="AE388" s="826" t="s">
        <v>151</v>
      </c>
      <c r="AF388" s="826"/>
      <c r="AG388" s="826"/>
      <c r="AH388" s="826"/>
      <c r="AI388" s="826" t="s">
        <v>384</v>
      </c>
      <c r="AJ388" s="826"/>
      <c r="AK388" s="826"/>
      <c r="AL388" s="826"/>
      <c r="AM388" s="826" t="s">
        <v>62</v>
      </c>
      <c r="AN388" s="826"/>
      <c r="AO388" s="826"/>
      <c r="AP388" s="239"/>
      <c r="AQ388" s="239" t="s">
        <v>274</v>
      </c>
      <c r="AR388" s="240"/>
      <c r="AS388" s="240"/>
      <c r="AT388" s="241"/>
      <c r="AU388" s="384" t="s">
        <v>292</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275</v>
      </c>
      <c r="AT389" s="223"/>
      <c r="AU389" s="221"/>
      <c r="AV389" s="221"/>
      <c r="AW389" s="222" t="s">
        <v>251</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289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30</v>
      </c>
      <c r="H392" s="257"/>
      <c r="I392" s="257"/>
      <c r="J392" s="257"/>
      <c r="K392" s="257"/>
      <c r="L392" s="257"/>
      <c r="M392" s="257"/>
      <c r="N392" s="257"/>
      <c r="O392" s="257"/>
      <c r="P392" s="258"/>
      <c r="Q392" s="256" t="s">
        <v>357</v>
      </c>
      <c r="R392" s="257"/>
      <c r="S392" s="257"/>
      <c r="T392" s="257"/>
      <c r="U392" s="257"/>
      <c r="V392" s="257"/>
      <c r="W392" s="257"/>
      <c r="X392" s="257"/>
      <c r="Y392" s="257"/>
      <c r="Z392" s="257"/>
      <c r="AA392" s="257"/>
      <c r="AB392" s="432" t="s">
        <v>358</v>
      </c>
      <c r="AC392" s="257"/>
      <c r="AD392" s="258"/>
      <c r="AE392" s="256" t="s">
        <v>294</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295</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30</v>
      </c>
      <c r="H399" s="257"/>
      <c r="I399" s="257"/>
      <c r="J399" s="257"/>
      <c r="K399" s="257"/>
      <c r="L399" s="257"/>
      <c r="M399" s="257"/>
      <c r="N399" s="257"/>
      <c r="O399" s="257"/>
      <c r="P399" s="258"/>
      <c r="Q399" s="256" t="s">
        <v>357</v>
      </c>
      <c r="R399" s="257"/>
      <c r="S399" s="257"/>
      <c r="T399" s="257"/>
      <c r="U399" s="257"/>
      <c r="V399" s="257"/>
      <c r="W399" s="257"/>
      <c r="X399" s="257"/>
      <c r="Y399" s="257"/>
      <c r="Z399" s="257"/>
      <c r="AA399" s="257"/>
      <c r="AB399" s="432" t="s">
        <v>358</v>
      </c>
      <c r="AC399" s="257"/>
      <c r="AD399" s="258"/>
      <c r="AE399" s="272" t="s">
        <v>294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295</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30</v>
      </c>
      <c r="H406" s="257"/>
      <c r="I406" s="257"/>
      <c r="J406" s="257"/>
      <c r="K406" s="257"/>
      <c r="L406" s="257"/>
      <c r="M406" s="257"/>
      <c r="N406" s="257"/>
      <c r="O406" s="257"/>
      <c r="P406" s="258"/>
      <c r="Q406" s="256" t="s">
        <v>357</v>
      </c>
      <c r="R406" s="257"/>
      <c r="S406" s="257"/>
      <c r="T406" s="257"/>
      <c r="U406" s="257"/>
      <c r="V406" s="257"/>
      <c r="W406" s="257"/>
      <c r="X406" s="257"/>
      <c r="Y406" s="257"/>
      <c r="Z406" s="257"/>
      <c r="AA406" s="257"/>
      <c r="AB406" s="432" t="s">
        <v>358</v>
      </c>
      <c r="AC406" s="257"/>
      <c r="AD406" s="258"/>
      <c r="AE406" s="272" t="s">
        <v>294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295</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30</v>
      </c>
      <c r="H413" s="257"/>
      <c r="I413" s="257"/>
      <c r="J413" s="257"/>
      <c r="K413" s="257"/>
      <c r="L413" s="257"/>
      <c r="M413" s="257"/>
      <c r="N413" s="257"/>
      <c r="O413" s="257"/>
      <c r="P413" s="258"/>
      <c r="Q413" s="256" t="s">
        <v>357</v>
      </c>
      <c r="R413" s="257"/>
      <c r="S413" s="257"/>
      <c r="T413" s="257"/>
      <c r="U413" s="257"/>
      <c r="V413" s="257"/>
      <c r="W413" s="257"/>
      <c r="X413" s="257"/>
      <c r="Y413" s="257"/>
      <c r="Z413" s="257"/>
      <c r="AA413" s="257"/>
      <c r="AB413" s="432" t="s">
        <v>358</v>
      </c>
      <c r="AC413" s="257"/>
      <c r="AD413" s="258"/>
      <c r="AE413" s="272" t="s">
        <v>294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295</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30</v>
      </c>
      <c r="H420" s="257"/>
      <c r="I420" s="257"/>
      <c r="J420" s="257"/>
      <c r="K420" s="257"/>
      <c r="L420" s="257"/>
      <c r="M420" s="257"/>
      <c r="N420" s="257"/>
      <c r="O420" s="257"/>
      <c r="P420" s="258"/>
      <c r="Q420" s="256" t="s">
        <v>357</v>
      </c>
      <c r="R420" s="257"/>
      <c r="S420" s="257"/>
      <c r="T420" s="257"/>
      <c r="U420" s="257"/>
      <c r="V420" s="257"/>
      <c r="W420" s="257"/>
      <c r="X420" s="257"/>
      <c r="Y420" s="257"/>
      <c r="Z420" s="257"/>
      <c r="AA420" s="257"/>
      <c r="AB420" s="432" t="s">
        <v>358</v>
      </c>
      <c r="AC420" s="257"/>
      <c r="AD420" s="258"/>
      <c r="AE420" s="272" t="s">
        <v>294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295</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325</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330</v>
      </c>
      <c r="D430" s="899"/>
      <c r="E430" s="393" t="s">
        <v>390</v>
      </c>
      <c r="F430" s="446"/>
      <c r="G430" s="447" t="s">
        <v>297</v>
      </c>
      <c r="H430" s="424"/>
      <c r="I430" s="424"/>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282</v>
      </c>
      <c r="F431" s="456"/>
      <c r="G431" s="457" t="s">
        <v>280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265</v>
      </c>
      <c r="AJ431" s="458"/>
      <c r="AK431" s="458"/>
      <c r="AL431" s="256"/>
      <c r="AM431" s="458" t="s">
        <v>337</v>
      </c>
      <c r="AN431" s="458"/>
      <c r="AO431" s="458"/>
      <c r="AP431" s="256"/>
      <c r="AQ431" s="256" t="s">
        <v>274</v>
      </c>
      <c r="AR431" s="257"/>
      <c r="AS431" s="257"/>
      <c r="AT431" s="258"/>
      <c r="AU431" s="273" t="s">
        <v>201</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t="s">
        <v>394</v>
      </c>
      <c r="AF432" s="221"/>
      <c r="AG432" s="222" t="s">
        <v>275</v>
      </c>
      <c r="AH432" s="223"/>
      <c r="AI432" s="459"/>
      <c r="AJ432" s="459"/>
      <c r="AK432" s="459"/>
      <c r="AL432" s="431"/>
      <c r="AM432" s="459"/>
      <c r="AN432" s="459"/>
      <c r="AO432" s="459"/>
      <c r="AP432" s="431"/>
      <c r="AQ432" s="220" t="s">
        <v>394</v>
      </c>
      <c r="AR432" s="221"/>
      <c r="AS432" s="222" t="s">
        <v>275</v>
      </c>
      <c r="AT432" s="223"/>
      <c r="AU432" s="221" t="s">
        <v>394</v>
      </c>
      <c r="AV432" s="221"/>
      <c r="AW432" s="222" t="s">
        <v>251</v>
      </c>
      <c r="AX432" s="247"/>
    </row>
    <row r="433" spans="1:50" ht="23.25" customHeight="1" x14ac:dyDescent="0.15">
      <c r="A433" s="887"/>
      <c r="B433" s="888"/>
      <c r="C433" s="892"/>
      <c r="D433" s="888"/>
      <c r="E433" s="455"/>
      <c r="F433" s="456"/>
      <c r="G433" s="426"/>
      <c r="H433" s="400"/>
      <c r="I433" s="400"/>
      <c r="J433" s="400"/>
      <c r="K433" s="400"/>
      <c r="L433" s="400"/>
      <c r="M433" s="400"/>
      <c r="N433" s="400"/>
      <c r="O433" s="400"/>
      <c r="P433" s="400"/>
      <c r="Q433" s="400"/>
      <c r="R433" s="400"/>
      <c r="S433" s="400"/>
      <c r="T433" s="400"/>
      <c r="U433" s="400"/>
      <c r="V433" s="400"/>
      <c r="W433" s="400"/>
      <c r="X433" s="427"/>
      <c r="Y433" s="275" t="s">
        <v>42</v>
      </c>
      <c r="Z433" s="248"/>
      <c r="AA433" s="249"/>
      <c r="AB433" s="276" t="s">
        <v>394</v>
      </c>
      <c r="AC433" s="276"/>
      <c r="AD433" s="276"/>
      <c r="AE433" s="233" t="s">
        <v>394</v>
      </c>
      <c r="AF433" s="234"/>
      <c r="AG433" s="234"/>
      <c r="AH433" s="234"/>
      <c r="AI433" s="233" t="s">
        <v>394</v>
      </c>
      <c r="AJ433" s="234"/>
      <c r="AK433" s="234"/>
      <c r="AL433" s="234"/>
      <c r="AM433" s="233" t="s">
        <v>394</v>
      </c>
      <c r="AN433" s="234"/>
      <c r="AO433" s="234"/>
      <c r="AP433" s="235"/>
      <c r="AQ433" s="233" t="s">
        <v>394</v>
      </c>
      <c r="AR433" s="234"/>
      <c r="AS433" s="234"/>
      <c r="AT433" s="235"/>
      <c r="AU433" s="234" t="s">
        <v>394</v>
      </c>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78</v>
      </c>
      <c r="Z434" s="195"/>
      <c r="AA434" s="196"/>
      <c r="AB434" s="387" t="s">
        <v>394</v>
      </c>
      <c r="AC434" s="387"/>
      <c r="AD434" s="387"/>
      <c r="AE434" s="233" t="s">
        <v>394</v>
      </c>
      <c r="AF434" s="234"/>
      <c r="AG434" s="234"/>
      <c r="AH434" s="235"/>
      <c r="AI434" s="233" t="s">
        <v>394</v>
      </c>
      <c r="AJ434" s="234"/>
      <c r="AK434" s="234"/>
      <c r="AL434" s="234"/>
      <c r="AM434" s="233" t="s">
        <v>394</v>
      </c>
      <c r="AN434" s="234"/>
      <c r="AO434" s="234"/>
      <c r="AP434" s="235"/>
      <c r="AQ434" s="233" t="s">
        <v>394</v>
      </c>
      <c r="AR434" s="234"/>
      <c r="AS434" s="234"/>
      <c r="AT434" s="235"/>
      <c r="AU434" s="234" t="s">
        <v>394</v>
      </c>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45</v>
      </c>
      <c r="Z435" s="195"/>
      <c r="AA435" s="196"/>
      <c r="AB435" s="259" t="s">
        <v>39</v>
      </c>
      <c r="AC435" s="259"/>
      <c r="AD435" s="259"/>
      <c r="AE435" s="233" t="s">
        <v>394</v>
      </c>
      <c r="AF435" s="234"/>
      <c r="AG435" s="234"/>
      <c r="AH435" s="235"/>
      <c r="AI435" s="233" t="s">
        <v>394</v>
      </c>
      <c r="AJ435" s="234"/>
      <c r="AK435" s="234"/>
      <c r="AL435" s="234"/>
      <c r="AM435" s="233" t="s">
        <v>394</v>
      </c>
      <c r="AN435" s="234"/>
      <c r="AO435" s="234"/>
      <c r="AP435" s="235"/>
      <c r="AQ435" s="233" t="s">
        <v>394</v>
      </c>
      <c r="AR435" s="234"/>
      <c r="AS435" s="234"/>
      <c r="AT435" s="235"/>
      <c r="AU435" s="234" t="s">
        <v>394</v>
      </c>
      <c r="AV435" s="234"/>
      <c r="AW435" s="234"/>
      <c r="AX435" s="383"/>
    </row>
    <row r="436" spans="1:50" ht="18.75" hidden="1" customHeight="1" x14ac:dyDescent="0.15">
      <c r="A436" s="887"/>
      <c r="B436" s="888"/>
      <c r="C436" s="892"/>
      <c r="D436" s="888"/>
      <c r="E436" s="455" t="s">
        <v>282</v>
      </c>
      <c r="F436" s="456"/>
      <c r="G436" s="457" t="s">
        <v>280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265</v>
      </c>
      <c r="AJ436" s="458"/>
      <c r="AK436" s="458"/>
      <c r="AL436" s="256"/>
      <c r="AM436" s="458" t="s">
        <v>337</v>
      </c>
      <c r="AN436" s="458"/>
      <c r="AO436" s="458"/>
      <c r="AP436" s="256"/>
      <c r="AQ436" s="256" t="s">
        <v>274</v>
      </c>
      <c r="AR436" s="257"/>
      <c r="AS436" s="257"/>
      <c r="AT436" s="258"/>
      <c r="AU436" s="273" t="s">
        <v>201</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275</v>
      </c>
      <c r="AH437" s="223"/>
      <c r="AI437" s="459"/>
      <c r="AJ437" s="459"/>
      <c r="AK437" s="459"/>
      <c r="AL437" s="431"/>
      <c r="AM437" s="459"/>
      <c r="AN437" s="459"/>
      <c r="AO437" s="459"/>
      <c r="AP437" s="431"/>
      <c r="AQ437" s="220"/>
      <c r="AR437" s="221"/>
      <c r="AS437" s="222" t="s">
        <v>275</v>
      </c>
      <c r="AT437" s="223"/>
      <c r="AU437" s="221"/>
      <c r="AV437" s="221"/>
      <c r="AW437" s="222" t="s">
        <v>251</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282</v>
      </c>
      <c r="F441" s="456"/>
      <c r="G441" s="457" t="s">
        <v>280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265</v>
      </c>
      <c r="AJ441" s="458"/>
      <c r="AK441" s="458"/>
      <c r="AL441" s="256"/>
      <c r="AM441" s="458" t="s">
        <v>337</v>
      </c>
      <c r="AN441" s="458"/>
      <c r="AO441" s="458"/>
      <c r="AP441" s="256"/>
      <c r="AQ441" s="256" t="s">
        <v>274</v>
      </c>
      <c r="AR441" s="257"/>
      <c r="AS441" s="257"/>
      <c r="AT441" s="258"/>
      <c r="AU441" s="273" t="s">
        <v>201</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275</v>
      </c>
      <c r="AH442" s="223"/>
      <c r="AI442" s="459"/>
      <c r="AJ442" s="459"/>
      <c r="AK442" s="459"/>
      <c r="AL442" s="431"/>
      <c r="AM442" s="459"/>
      <c r="AN442" s="459"/>
      <c r="AO442" s="459"/>
      <c r="AP442" s="431"/>
      <c r="AQ442" s="220"/>
      <c r="AR442" s="221"/>
      <c r="AS442" s="222" t="s">
        <v>275</v>
      </c>
      <c r="AT442" s="223"/>
      <c r="AU442" s="221"/>
      <c r="AV442" s="221"/>
      <c r="AW442" s="222" t="s">
        <v>251</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282</v>
      </c>
      <c r="F446" s="456"/>
      <c r="G446" s="457" t="s">
        <v>280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265</v>
      </c>
      <c r="AJ446" s="458"/>
      <c r="AK446" s="458"/>
      <c r="AL446" s="256"/>
      <c r="AM446" s="458" t="s">
        <v>337</v>
      </c>
      <c r="AN446" s="458"/>
      <c r="AO446" s="458"/>
      <c r="AP446" s="256"/>
      <c r="AQ446" s="256" t="s">
        <v>274</v>
      </c>
      <c r="AR446" s="257"/>
      <c r="AS446" s="257"/>
      <c r="AT446" s="258"/>
      <c r="AU446" s="273" t="s">
        <v>201</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275</v>
      </c>
      <c r="AH447" s="223"/>
      <c r="AI447" s="459"/>
      <c r="AJ447" s="459"/>
      <c r="AK447" s="459"/>
      <c r="AL447" s="431"/>
      <c r="AM447" s="459"/>
      <c r="AN447" s="459"/>
      <c r="AO447" s="459"/>
      <c r="AP447" s="431"/>
      <c r="AQ447" s="220"/>
      <c r="AR447" s="221"/>
      <c r="AS447" s="222" t="s">
        <v>275</v>
      </c>
      <c r="AT447" s="223"/>
      <c r="AU447" s="221"/>
      <c r="AV447" s="221"/>
      <c r="AW447" s="222" t="s">
        <v>251</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282</v>
      </c>
      <c r="F451" s="456"/>
      <c r="G451" s="457" t="s">
        <v>280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265</v>
      </c>
      <c r="AJ451" s="458"/>
      <c r="AK451" s="458"/>
      <c r="AL451" s="256"/>
      <c r="AM451" s="458" t="s">
        <v>337</v>
      </c>
      <c r="AN451" s="458"/>
      <c r="AO451" s="458"/>
      <c r="AP451" s="256"/>
      <c r="AQ451" s="256" t="s">
        <v>274</v>
      </c>
      <c r="AR451" s="257"/>
      <c r="AS451" s="257"/>
      <c r="AT451" s="258"/>
      <c r="AU451" s="273" t="s">
        <v>201</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275</v>
      </c>
      <c r="AH452" s="223"/>
      <c r="AI452" s="459"/>
      <c r="AJ452" s="459"/>
      <c r="AK452" s="459"/>
      <c r="AL452" s="431"/>
      <c r="AM452" s="459"/>
      <c r="AN452" s="459"/>
      <c r="AO452" s="459"/>
      <c r="AP452" s="431"/>
      <c r="AQ452" s="220"/>
      <c r="AR452" s="221"/>
      <c r="AS452" s="222" t="s">
        <v>275</v>
      </c>
      <c r="AT452" s="223"/>
      <c r="AU452" s="221"/>
      <c r="AV452" s="221"/>
      <c r="AW452" s="222" t="s">
        <v>251</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283</v>
      </c>
      <c r="F456" s="456"/>
      <c r="G456" s="457" t="s">
        <v>281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265</v>
      </c>
      <c r="AJ456" s="458"/>
      <c r="AK456" s="458"/>
      <c r="AL456" s="256"/>
      <c r="AM456" s="458" t="s">
        <v>337</v>
      </c>
      <c r="AN456" s="458"/>
      <c r="AO456" s="458"/>
      <c r="AP456" s="256"/>
      <c r="AQ456" s="256" t="s">
        <v>274</v>
      </c>
      <c r="AR456" s="257"/>
      <c r="AS456" s="257"/>
      <c r="AT456" s="258"/>
      <c r="AU456" s="273" t="s">
        <v>201</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c r="AF457" s="221"/>
      <c r="AG457" s="222" t="s">
        <v>275</v>
      </c>
      <c r="AH457" s="223"/>
      <c r="AI457" s="459"/>
      <c r="AJ457" s="459"/>
      <c r="AK457" s="459"/>
      <c r="AL457" s="431"/>
      <c r="AM457" s="459"/>
      <c r="AN457" s="459"/>
      <c r="AO457" s="459"/>
      <c r="AP457" s="431"/>
      <c r="AQ457" s="220"/>
      <c r="AR457" s="221"/>
      <c r="AS457" s="222" t="s">
        <v>275</v>
      </c>
      <c r="AT457" s="223"/>
      <c r="AU457" s="221"/>
      <c r="AV457" s="221"/>
      <c r="AW457" s="222" t="s">
        <v>251</v>
      </c>
      <c r="AX457" s="247"/>
    </row>
    <row r="458" spans="1:50" ht="23.25" customHeight="1" x14ac:dyDescent="0.15">
      <c r="A458" s="887"/>
      <c r="B458" s="888"/>
      <c r="C458" s="892"/>
      <c r="D458" s="888"/>
      <c r="E458" s="455"/>
      <c r="F458" s="456"/>
      <c r="G458" s="426"/>
      <c r="H458" s="400"/>
      <c r="I458" s="400"/>
      <c r="J458" s="400"/>
      <c r="K458" s="400"/>
      <c r="L458" s="400"/>
      <c r="M458" s="400"/>
      <c r="N458" s="400"/>
      <c r="O458" s="400"/>
      <c r="P458" s="400"/>
      <c r="Q458" s="400"/>
      <c r="R458" s="400"/>
      <c r="S458" s="400"/>
      <c r="T458" s="400"/>
      <c r="U458" s="400"/>
      <c r="V458" s="400"/>
      <c r="W458" s="400"/>
      <c r="X458" s="427"/>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78</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283</v>
      </c>
      <c r="F461" s="456"/>
      <c r="G461" s="457" t="s">
        <v>281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265</v>
      </c>
      <c r="AJ461" s="458"/>
      <c r="AK461" s="458"/>
      <c r="AL461" s="256"/>
      <c r="AM461" s="458" t="s">
        <v>337</v>
      </c>
      <c r="AN461" s="458"/>
      <c r="AO461" s="458"/>
      <c r="AP461" s="256"/>
      <c r="AQ461" s="256" t="s">
        <v>274</v>
      </c>
      <c r="AR461" s="257"/>
      <c r="AS461" s="257"/>
      <c r="AT461" s="258"/>
      <c r="AU461" s="273" t="s">
        <v>201</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275</v>
      </c>
      <c r="AH462" s="223"/>
      <c r="AI462" s="459"/>
      <c r="AJ462" s="459"/>
      <c r="AK462" s="459"/>
      <c r="AL462" s="431"/>
      <c r="AM462" s="459"/>
      <c r="AN462" s="459"/>
      <c r="AO462" s="459"/>
      <c r="AP462" s="431"/>
      <c r="AQ462" s="220"/>
      <c r="AR462" s="221"/>
      <c r="AS462" s="222" t="s">
        <v>275</v>
      </c>
      <c r="AT462" s="223"/>
      <c r="AU462" s="221"/>
      <c r="AV462" s="221"/>
      <c r="AW462" s="222" t="s">
        <v>251</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283</v>
      </c>
      <c r="F466" s="456"/>
      <c r="G466" s="457" t="s">
        <v>281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265</v>
      </c>
      <c r="AJ466" s="458"/>
      <c r="AK466" s="458"/>
      <c r="AL466" s="256"/>
      <c r="AM466" s="458" t="s">
        <v>337</v>
      </c>
      <c r="AN466" s="458"/>
      <c r="AO466" s="458"/>
      <c r="AP466" s="256"/>
      <c r="AQ466" s="256" t="s">
        <v>274</v>
      </c>
      <c r="AR466" s="257"/>
      <c r="AS466" s="257"/>
      <c r="AT466" s="258"/>
      <c r="AU466" s="273" t="s">
        <v>201</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275</v>
      </c>
      <c r="AH467" s="223"/>
      <c r="AI467" s="459"/>
      <c r="AJ467" s="459"/>
      <c r="AK467" s="459"/>
      <c r="AL467" s="431"/>
      <c r="AM467" s="459"/>
      <c r="AN467" s="459"/>
      <c r="AO467" s="459"/>
      <c r="AP467" s="431"/>
      <c r="AQ467" s="220"/>
      <c r="AR467" s="221"/>
      <c r="AS467" s="222" t="s">
        <v>275</v>
      </c>
      <c r="AT467" s="223"/>
      <c r="AU467" s="221"/>
      <c r="AV467" s="221"/>
      <c r="AW467" s="222" t="s">
        <v>251</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283</v>
      </c>
      <c r="F471" s="456"/>
      <c r="G471" s="457" t="s">
        <v>281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265</v>
      </c>
      <c r="AJ471" s="458"/>
      <c r="AK471" s="458"/>
      <c r="AL471" s="256"/>
      <c r="AM471" s="458" t="s">
        <v>337</v>
      </c>
      <c r="AN471" s="458"/>
      <c r="AO471" s="458"/>
      <c r="AP471" s="256"/>
      <c r="AQ471" s="256" t="s">
        <v>274</v>
      </c>
      <c r="AR471" s="257"/>
      <c r="AS471" s="257"/>
      <c r="AT471" s="258"/>
      <c r="AU471" s="273" t="s">
        <v>201</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275</v>
      </c>
      <c r="AH472" s="223"/>
      <c r="AI472" s="459"/>
      <c r="AJ472" s="459"/>
      <c r="AK472" s="459"/>
      <c r="AL472" s="431"/>
      <c r="AM472" s="459"/>
      <c r="AN472" s="459"/>
      <c r="AO472" s="459"/>
      <c r="AP472" s="431"/>
      <c r="AQ472" s="220"/>
      <c r="AR472" s="221"/>
      <c r="AS472" s="222" t="s">
        <v>275</v>
      </c>
      <c r="AT472" s="223"/>
      <c r="AU472" s="221"/>
      <c r="AV472" s="221"/>
      <c r="AW472" s="222" t="s">
        <v>251</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283</v>
      </c>
      <c r="F476" s="456"/>
      <c r="G476" s="457" t="s">
        <v>281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265</v>
      </c>
      <c r="AJ476" s="458"/>
      <c r="AK476" s="458"/>
      <c r="AL476" s="256"/>
      <c r="AM476" s="458" t="s">
        <v>337</v>
      </c>
      <c r="AN476" s="458"/>
      <c r="AO476" s="458"/>
      <c r="AP476" s="256"/>
      <c r="AQ476" s="256" t="s">
        <v>274</v>
      </c>
      <c r="AR476" s="257"/>
      <c r="AS476" s="257"/>
      <c r="AT476" s="258"/>
      <c r="AU476" s="273" t="s">
        <v>201</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275</v>
      </c>
      <c r="AH477" s="223"/>
      <c r="AI477" s="459"/>
      <c r="AJ477" s="459"/>
      <c r="AK477" s="459"/>
      <c r="AL477" s="431"/>
      <c r="AM477" s="459"/>
      <c r="AN477" s="459"/>
      <c r="AO477" s="459"/>
      <c r="AP477" s="431"/>
      <c r="AQ477" s="220"/>
      <c r="AR477" s="221"/>
      <c r="AS477" s="222" t="s">
        <v>275</v>
      </c>
      <c r="AT477" s="223"/>
      <c r="AU477" s="221"/>
      <c r="AV477" s="221"/>
      <c r="AW477" s="222" t="s">
        <v>251</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hidden="1" customHeight="1" x14ac:dyDescent="0.15">
      <c r="A481" s="887"/>
      <c r="B481" s="888"/>
      <c r="C481" s="892"/>
      <c r="D481" s="888"/>
      <c r="E481" s="423" t="s">
        <v>162</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hidden="1" customHeight="1" x14ac:dyDescent="0.15">
      <c r="A482" s="887"/>
      <c r="B482" s="888"/>
      <c r="C482" s="892"/>
      <c r="D482" s="888"/>
      <c r="E482" s="399"/>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hidden="1"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392</v>
      </c>
      <c r="F484" s="394"/>
      <c r="G484" s="447" t="s">
        <v>297</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282</v>
      </c>
      <c r="F485" s="456"/>
      <c r="G485" s="457" t="s">
        <v>280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265</v>
      </c>
      <c r="AJ485" s="458"/>
      <c r="AK485" s="458"/>
      <c r="AL485" s="256"/>
      <c r="AM485" s="458" t="s">
        <v>337</v>
      </c>
      <c r="AN485" s="458"/>
      <c r="AO485" s="458"/>
      <c r="AP485" s="256"/>
      <c r="AQ485" s="256" t="s">
        <v>274</v>
      </c>
      <c r="AR485" s="257"/>
      <c r="AS485" s="257"/>
      <c r="AT485" s="258"/>
      <c r="AU485" s="273" t="s">
        <v>201</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275</v>
      </c>
      <c r="AH486" s="223"/>
      <c r="AI486" s="459"/>
      <c r="AJ486" s="459"/>
      <c r="AK486" s="459"/>
      <c r="AL486" s="431"/>
      <c r="AM486" s="459"/>
      <c r="AN486" s="459"/>
      <c r="AO486" s="459"/>
      <c r="AP486" s="431"/>
      <c r="AQ486" s="220"/>
      <c r="AR486" s="221"/>
      <c r="AS486" s="222" t="s">
        <v>275</v>
      </c>
      <c r="AT486" s="223"/>
      <c r="AU486" s="221"/>
      <c r="AV486" s="221"/>
      <c r="AW486" s="222" t="s">
        <v>251</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282</v>
      </c>
      <c r="F490" s="456"/>
      <c r="G490" s="457" t="s">
        <v>280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265</v>
      </c>
      <c r="AJ490" s="458"/>
      <c r="AK490" s="458"/>
      <c r="AL490" s="256"/>
      <c r="AM490" s="458" t="s">
        <v>337</v>
      </c>
      <c r="AN490" s="458"/>
      <c r="AO490" s="458"/>
      <c r="AP490" s="256"/>
      <c r="AQ490" s="256" t="s">
        <v>274</v>
      </c>
      <c r="AR490" s="257"/>
      <c r="AS490" s="257"/>
      <c r="AT490" s="258"/>
      <c r="AU490" s="273" t="s">
        <v>201</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275</v>
      </c>
      <c r="AH491" s="223"/>
      <c r="AI491" s="459"/>
      <c r="AJ491" s="459"/>
      <c r="AK491" s="459"/>
      <c r="AL491" s="431"/>
      <c r="AM491" s="459"/>
      <c r="AN491" s="459"/>
      <c r="AO491" s="459"/>
      <c r="AP491" s="431"/>
      <c r="AQ491" s="220"/>
      <c r="AR491" s="221"/>
      <c r="AS491" s="222" t="s">
        <v>275</v>
      </c>
      <c r="AT491" s="223"/>
      <c r="AU491" s="221"/>
      <c r="AV491" s="221"/>
      <c r="AW491" s="222" t="s">
        <v>251</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282</v>
      </c>
      <c r="F495" s="456"/>
      <c r="G495" s="457" t="s">
        <v>280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265</v>
      </c>
      <c r="AJ495" s="458"/>
      <c r="AK495" s="458"/>
      <c r="AL495" s="256"/>
      <c r="AM495" s="458" t="s">
        <v>337</v>
      </c>
      <c r="AN495" s="458"/>
      <c r="AO495" s="458"/>
      <c r="AP495" s="256"/>
      <c r="AQ495" s="256" t="s">
        <v>274</v>
      </c>
      <c r="AR495" s="257"/>
      <c r="AS495" s="257"/>
      <c r="AT495" s="258"/>
      <c r="AU495" s="273" t="s">
        <v>201</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275</v>
      </c>
      <c r="AH496" s="223"/>
      <c r="AI496" s="459"/>
      <c r="AJ496" s="459"/>
      <c r="AK496" s="459"/>
      <c r="AL496" s="431"/>
      <c r="AM496" s="459"/>
      <c r="AN496" s="459"/>
      <c r="AO496" s="459"/>
      <c r="AP496" s="431"/>
      <c r="AQ496" s="220"/>
      <c r="AR496" s="221"/>
      <c r="AS496" s="222" t="s">
        <v>275</v>
      </c>
      <c r="AT496" s="223"/>
      <c r="AU496" s="221"/>
      <c r="AV496" s="221"/>
      <c r="AW496" s="222" t="s">
        <v>251</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282</v>
      </c>
      <c r="F500" s="456"/>
      <c r="G500" s="457" t="s">
        <v>280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265</v>
      </c>
      <c r="AJ500" s="458"/>
      <c r="AK500" s="458"/>
      <c r="AL500" s="256"/>
      <c r="AM500" s="458" t="s">
        <v>337</v>
      </c>
      <c r="AN500" s="458"/>
      <c r="AO500" s="458"/>
      <c r="AP500" s="256"/>
      <c r="AQ500" s="256" t="s">
        <v>274</v>
      </c>
      <c r="AR500" s="257"/>
      <c r="AS500" s="257"/>
      <c r="AT500" s="258"/>
      <c r="AU500" s="273" t="s">
        <v>201</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275</v>
      </c>
      <c r="AH501" s="223"/>
      <c r="AI501" s="459"/>
      <c r="AJ501" s="459"/>
      <c r="AK501" s="459"/>
      <c r="AL501" s="431"/>
      <c r="AM501" s="459"/>
      <c r="AN501" s="459"/>
      <c r="AO501" s="459"/>
      <c r="AP501" s="431"/>
      <c r="AQ501" s="220"/>
      <c r="AR501" s="221"/>
      <c r="AS501" s="222" t="s">
        <v>275</v>
      </c>
      <c r="AT501" s="223"/>
      <c r="AU501" s="221"/>
      <c r="AV501" s="221"/>
      <c r="AW501" s="222" t="s">
        <v>251</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282</v>
      </c>
      <c r="F505" s="456"/>
      <c r="G505" s="457" t="s">
        <v>280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265</v>
      </c>
      <c r="AJ505" s="458"/>
      <c r="AK505" s="458"/>
      <c r="AL505" s="256"/>
      <c r="AM505" s="458" t="s">
        <v>337</v>
      </c>
      <c r="AN505" s="458"/>
      <c r="AO505" s="458"/>
      <c r="AP505" s="256"/>
      <c r="AQ505" s="256" t="s">
        <v>274</v>
      </c>
      <c r="AR505" s="257"/>
      <c r="AS505" s="257"/>
      <c r="AT505" s="258"/>
      <c r="AU505" s="273" t="s">
        <v>201</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275</v>
      </c>
      <c r="AH506" s="223"/>
      <c r="AI506" s="459"/>
      <c r="AJ506" s="459"/>
      <c r="AK506" s="459"/>
      <c r="AL506" s="431"/>
      <c r="AM506" s="459"/>
      <c r="AN506" s="459"/>
      <c r="AO506" s="459"/>
      <c r="AP506" s="431"/>
      <c r="AQ506" s="220"/>
      <c r="AR506" s="221"/>
      <c r="AS506" s="222" t="s">
        <v>275</v>
      </c>
      <c r="AT506" s="223"/>
      <c r="AU506" s="221"/>
      <c r="AV506" s="221"/>
      <c r="AW506" s="222" t="s">
        <v>251</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283</v>
      </c>
      <c r="F510" s="456"/>
      <c r="G510" s="457" t="s">
        <v>281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265</v>
      </c>
      <c r="AJ510" s="458"/>
      <c r="AK510" s="458"/>
      <c r="AL510" s="256"/>
      <c r="AM510" s="458" t="s">
        <v>337</v>
      </c>
      <c r="AN510" s="458"/>
      <c r="AO510" s="458"/>
      <c r="AP510" s="256"/>
      <c r="AQ510" s="256" t="s">
        <v>274</v>
      </c>
      <c r="AR510" s="257"/>
      <c r="AS510" s="257"/>
      <c r="AT510" s="258"/>
      <c r="AU510" s="273" t="s">
        <v>201</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275</v>
      </c>
      <c r="AH511" s="223"/>
      <c r="AI511" s="459"/>
      <c r="AJ511" s="459"/>
      <c r="AK511" s="459"/>
      <c r="AL511" s="431"/>
      <c r="AM511" s="459"/>
      <c r="AN511" s="459"/>
      <c r="AO511" s="459"/>
      <c r="AP511" s="431"/>
      <c r="AQ511" s="220"/>
      <c r="AR511" s="221"/>
      <c r="AS511" s="222" t="s">
        <v>275</v>
      </c>
      <c r="AT511" s="223"/>
      <c r="AU511" s="221"/>
      <c r="AV511" s="221"/>
      <c r="AW511" s="222" t="s">
        <v>251</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283</v>
      </c>
      <c r="F515" s="456"/>
      <c r="G515" s="457" t="s">
        <v>281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265</v>
      </c>
      <c r="AJ515" s="458"/>
      <c r="AK515" s="458"/>
      <c r="AL515" s="256"/>
      <c r="AM515" s="458" t="s">
        <v>337</v>
      </c>
      <c r="AN515" s="458"/>
      <c r="AO515" s="458"/>
      <c r="AP515" s="256"/>
      <c r="AQ515" s="256" t="s">
        <v>274</v>
      </c>
      <c r="AR515" s="257"/>
      <c r="AS515" s="257"/>
      <c r="AT515" s="258"/>
      <c r="AU515" s="273" t="s">
        <v>201</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275</v>
      </c>
      <c r="AH516" s="223"/>
      <c r="AI516" s="459"/>
      <c r="AJ516" s="459"/>
      <c r="AK516" s="459"/>
      <c r="AL516" s="431"/>
      <c r="AM516" s="459"/>
      <c r="AN516" s="459"/>
      <c r="AO516" s="459"/>
      <c r="AP516" s="431"/>
      <c r="AQ516" s="220"/>
      <c r="AR516" s="221"/>
      <c r="AS516" s="222" t="s">
        <v>275</v>
      </c>
      <c r="AT516" s="223"/>
      <c r="AU516" s="221"/>
      <c r="AV516" s="221"/>
      <c r="AW516" s="222" t="s">
        <v>251</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283</v>
      </c>
      <c r="F520" s="456"/>
      <c r="G520" s="457" t="s">
        <v>281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265</v>
      </c>
      <c r="AJ520" s="458"/>
      <c r="AK520" s="458"/>
      <c r="AL520" s="256"/>
      <c r="AM520" s="458" t="s">
        <v>337</v>
      </c>
      <c r="AN520" s="458"/>
      <c r="AO520" s="458"/>
      <c r="AP520" s="256"/>
      <c r="AQ520" s="256" t="s">
        <v>274</v>
      </c>
      <c r="AR520" s="257"/>
      <c r="AS520" s="257"/>
      <c r="AT520" s="258"/>
      <c r="AU520" s="273" t="s">
        <v>201</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275</v>
      </c>
      <c r="AH521" s="223"/>
      <c r="AI521" s="459"/>
      <c r="AJ521" s="459"/>
      <c r="AK521" s="459"/>
      <c r="AL521" s="431"/>
      <c r="AM521" s="459"/>
      <c r="AN521" s="459"/>
      <c r="AO521" s="459"/>
      <c r="AP521" s="431"/>
      <c r="AQ521" s="220"/>
      <c r="AR521" s="221"/>
      <c r="AS521" s="222" t="s">
        <v>275</v>
      </c>
      <c r="AT521" s="223"/>
      <c r="AU521" s="221"/>
      <c r="AV521" s="221"/>
      <c r="AW521" s="222" t="s">
        <v>251</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283</v>
      </c>
      <c r="F525" s="456"/>
      <c r="G525" s="457" t="s">
        <v>281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265</v>
      </c>
      <c r="AJ525" s="458"/>
      <c r="AK525" s="458"/>
      <c r="AL525" s="256"/>
      <c r="AM525" s="458" t="s">
        <v>337</v>
      </c>
      <c r="AN525" s="458"/>
      <c r="AO525" s="458"/>
      <c r="AP525" s="256"/>
      <c r="AQ525" s="256" t="s">
        <v>274</v>
      </c>
      <c r="AR525" s="257"/>
      <c r="AS525" s="257"/>
      <c r="AT525" s="258"/>
      <c r="AU525" s="273" t="s">
        <v>201</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275</v>
      </c>
      <c r="AH526" s="223"/>
      <c r="AI526" s="459"/>
      <c r="AJ526" s="459"/>
      <c r="AK526" s="459"/>
      <c r="AL526" s="431"/>
      <c r="AM526" s="459"/>
      <c r="AN526" s="459"/>
      <c r="AO526" s="459"/>
      <c r="AP526" s="431"/>
      <c r="AQ526" s="220"/>
      <c r="AR526" s="221"/>
      <c r="AS526" s="222" t="s">
        <v>275</v>
      </c>
      <c r="AT526" s="223"/>
      <c r="AU526" s="221"/>
      <c r="AV526" s="221"/>
      <c r="AW526" s="222" t="s">
        <v>251</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283</v>
      </c>
      <c r="F530" s="456"/>
      <c r="G530" s="457" t="s">
        <v>281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265</v>
      </c>
      <c r="AJ530" s="458"/>
      <c r="AK530" s="458"/>
      <c r="AL530" s="256"/>
      <c r="AM530" s="458" t="s">
        <v>337</v>
      </c>
      <c r="AN530" s="458"/>
      <c r="AO530" s="458"/>
      <c r="AP530" s="256"/>
      <c r="AQ530" s="256" t="s">
        <v>274</v>
      </c>
      <c r="AR530" s="257"/>
      <c r="AS530" s="257"/>
      <c r="AT530" s="258"/>
      <c r="AU530" s="273" t="s">
        <v>201</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275</v>
      </c>
      <c r="AH531" s="223"/>
      <c r="AI531" s="459"/>
      <c r="AJ531" s="459"/>
      <c r="AK531" s="459"/>
      <c r="AL531" s="431"/>
      <c r="AM531" s="459"/>
      <c r="AN531" s="459"/>
      <c r="AO531" s="459"/>
      <c r="AP531" s="431"/>
      <c r="AQ531" s="220"/>
      <c r="AR531" s="221"/>
      <c r="AS531" s="222" t="s">
        <v>275</v>
      </c>
      <c r="AT531" s="223"/>
      <c r="AU531" s="221"/>
      <c r="AV531" s="221"/>
      <c r="AW531" s="222" t="s">
        <v>251</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122</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392</v>
      </c>
      <c r="F538" s="394"/>
      <c r="G538" s="447" t="s">
        <v>297</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282</v>
      </c>
      <c r="F539" s="456"/>
      <c r="G539" s="457" t="s">
        <v>280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265</v>
      </c>
      <c r="AJ539" s="458"/>
      <c r="AK539" s="458"/>
      <c r="AL539" s="256"/>
      <c r="AM539" s="458" t="s">
        <v>337</v>
      </c>
      <c r="AN539" s="458"/>
      <c r="AO539" s="458"/>
      <c r="AP539" s="256"/>
      <c r="AQ539" s="256" t="s">
        <v>274</v>
      </c>
      <c r="AR539" s="257"/>
      <c r="AS539" s="257"/>
      <c r="AT539" s="258"/>
      <c r="AU539" s="273" t="s">
        <v>201</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275</v>
      </c>
      <c r="AH540" s="223"/>
      <c r="AI540" s="459"/>
      <c r="AJ540" s="459"/>
      <c r="AK540" s="459"/>
      <c r="AL540" s="431"/>
      <c r="AM540" s="459"/>
      <c r="AN540" s="459"/>
      <c r="AO540" s="459"/>
      <c r="AP540" s="431"/>
      <c r="AQ540" s="220"/>
      <c r="AR540" s="221"/>
      <c r="AS540" s="222" t="s">
        <v>275</v>
      </c>
      <c r="AT540" s="223"/>
      <c r="AU540" s="221"/>
      <c r="AV540" s="221"/>
      <c r="AW540" s="222" t="s">
        <v>251</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282</v>
      </c>
      <c r="F544" s="456"/>
      <c r="G544" s="457" t="s">
        <v>280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265</v>
      </c>
      <c r="AJ544" s="458"/>
      <c r="AK544" s="458"/>
      <c r="AL544" s="256"/>
      <c r="AM544" s="458" t="s">
        <v>337</v>
      </c>
      <c r="AN544" s="458"/>
      <c r="AO544" s="458"/>
      <c r="AP544" s="256"/>
      <c r="AQ544" s="256" t="s">
        <v>274</v>
      </c>
      <c r="AR544" s="257"/>
      <c r="AS544" s="257"/>
      <c r="AT544" s="258"/>
      <c r="AU544" s="273" t="s">
        <v>201</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275</v>
      </c>
      <c r="AH545" s="223"/>
      <c r="AI545" s="459"/>
      <c r="AJ545" s="459"/>
      <c r="AK545" s="459"/>
      <c r="AL545" s="431"/>
      <c r="AM545" s="459"/>
      <c r="AN545" s="459"/>
      <c r="AO545" s="459"/>
      <c r="AP545" s="431"/>
      <c r="AQ545" s="220"/>
      <c r="AR545" s="221"/>
      <c r="AS545" s="222" t="s">
        <v>275</v>
      </c>
      <c r="AT545" s="223"/>
      <c r="AU545" s="221"/>
      <c r="AV545" s="221"/>
      <c r="AW545" s="222" t="s">
        <v>251</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282</v>
      </c>
      <c r="F549" s="456"/>
      <c r="G549" s="457" t="s">
        <v>280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265</v>
      </c>
      <c r="AJ549" s="458"/>
      <c r="AK549" s="458"/>
      <c r="AL549" s="256"/>
      <c r="AM549" s="458" t="s">
        <v>337</v>
      </c>
      <c r="AN549" s="458"/>
      <c r="AO549" s="458"/>
      <c r="AP549" s="256"/>
      <c r="AQ549" s="256" t="s">
        <v>274</v>
      </c>
      <c r="AR549" s="257"/>
      <c r="AS549" s="257"/>
      <c r="AT549" s="258"/>
      <c r="AU549" s="273" t="s">
        <v>201</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275</v>
      </c>
      <c r="AH550" s="223"/>
      <c r="AI550" s="459"/>
      <c r="AJ550" s="459"/>
      <c r="AK550" s="459"/>
      <c r="AL550" s="431"/>
      <c r="AM550" s="459"/>
      <c r="AN550" s="459"/>
      <c r="AO550" s="459"/>
      <c r="AP550" s="431"/>
      <c r="AQ550" s="220"/>
      <c r="AR550" s="221"/>
      <c r="AS550" s="222" t="s">
        <v>275</v>
      </c>
      <c r="AT550" s="223"/>
      <c r="AU550" s="221"/>
      <c r="AV550" s="221"/>
      <c r="AW550" s="222" t="s">
        <v>251</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282</v>
      </c>
      <c r="F554" s="456"/>
      <c r="G554" s="457" t="s">
        <v>280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265</v>
      </c>
      <c r="AJ554" s="458"/>
      <c r="AK554" s="458"/>
      <c r="AL554" s="256"/>
      <c r="AM554" s="458" t="s">
        <v>337</v>
      </c>
      <c r="AN554" s="458"/>
      <c r="AO554" s="458"/>
      <c r="AP554" s="256"/>
      <c r="AQ554" s="256" t="s">
        <v>274</v>
      </c>
      <c r="AR554" s="257"/>
      <c r="AS554" s="257"/>
      <c r="AT554" s="258"/>
      <c r="AU554" s="273" t="s">
        <v>201</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275</v>
      </c>
      <c r="AH555" s="223"/>
      <c r="AI555" s="459"/>
      <c r="AJ555" s="459"/>
      <c r="AK555" s="459"/>
      <c r="AL555" s="431"/>
      <c r="AM555" s="459"/>
      <c r="AN555" s="459"/>
      <c r="AO555" s="459"/>
      <c r="AP555" s="431"/>
      <c r="AQ555" s="220"/>
      <c r="AR555" s="221"/>
      <c r="AS555" s="222" t="s">
        <v>275</v>
      </c>
      <c r="AT555" s="223"/>
      <c r="AU555" s="221"/>
      <c r="AV555" s="221"/>
      <c r="AW555" s="222" t="s">
        <v>251</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282</v>
      </c>
      <c r="F559" s="456"/>
      <c r="G559" s="457" t="s">
        <v>280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265</v>
      </c>
      <c r="AJ559" s="458"/>
      <c r="AK559" s="458"/>
      <c r="AL559" s="256"/>
      <c r="AM559" s="458" t="s">
        <v>337</v>
      </c>
      <c r="AN559" s="458"/>
      <c r="AO559" s="458"/>
      <c r="AP559" s="256"/>
      <c r="AQ559" s="256" t="s">
        <v>274</v>
      </c>
      <c r="AR559" s="257"/>
      <c r="AS559" s="257"/>
      <c r="AT559" s="258"/>
      <c r="AU559" s="273" t="s">
        <v>201</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275</v>
      </c>
      <c r="AH560" s="223"/>
      <c r="AI560" s="459"/>
      <c r="AJ560" s="459"/>
      <c r="AK560" s="459"/>
      <c r="AL560" s="431"/>
      <c r="AM560" s="459"/>
      <c r="AN560" s="459"/>
      <c r="AO560" s="459"/>
      <c r="AP560" s="431"/>
      <c r="AQ560" s="220"/>
      <c r="AR560" s="221"/>
      <c r="AS560" s="222" t="s">
        <v>275</v>
      </c>
      <c r="AT560" s="223"/>
      <c r="AU560" s="221"/>
      <c r="AV560" s="221"/>
      <c r="AW560" s="222" t="s">
        <v>251</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283</v>
      </c>
      <c r="F564" s="456"/>
      <c r="G564" s="457" t="s">
        <v>281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265</v>
      </c>
      <c r="AJ564" s="458"/>
      <c r="AK564" s="458"/>
      <c r="AL564" s="256"/>
      <c r="AM564" s="458" t="s">
        <v>337</v>
      </c>
      <c r="AN564" s="458"/>
      <c r="AO564" s="458"/>
      <c r="AP564" s="256"/>
      <c r="AQ564" s="256" t="s">
        <v>274</v>
      </c>
      <c r="AR564" s="257"/>
      <c r="AS564" s="257"/>
      <c r="AT564" s="258"/>
      <c r="AU564" s="273" t="s">
        <v>201</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275</v>
      </c>
      <c r="AH565" s="223"/>
      <c r="AI565" s="459"/>
      <c r="AJ565" s="459"/>
      <c r="AK565" s="459"/>
      <c r="AL565" s="431"/>
      <c r="AM565" s="459"/>
      <c r="AN565" s="459"/>
      <c r="AO565" s="459"/>
      <c r="AP565" s="431"/>
      <c r="AQ565" s="220"/>
      <c r="AR565" s="221"/>
      <c r="AS565" s="222" t="s">
        <v>275</v>
      </c>
      <c r="AT565" s="223"/>
      <c r="AU565" s="221"/>
      <c r="AV565" s="221"/>
      <c r="AW565" s="222" t="s">
        <v>251</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283</v>
      </c>
      <c r="F569" s="456"/>
      <c r="G569" s="457" t="s">
        <v>281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265</v>
      </c>
      <c r="AJ569" s="458"/>
      <c r="AK569" s="458"/>
      <c r="AL569" s="256"/>
      <c r="AM569" s="458" t="s">
        <v>337</v>
      </c>
      <c r="AN569" s="458"/>
      <c r="AO569" s="458"/>
      <c r="AP569" s="256"/>
      <c r="AQ569" s="256" t="s">
        <v>274</v>
      </c>
      <c r="AR569" s="257"/>
      <c r="AS569" s="257"/>
      <c r="AT569" s="258"/>
      <c r="AU569" s="273" t="s">
        <v>201</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275</v>
      </c>
      <c r="AH570" s="223"/>
      <c r="AI570" s="459"/>
      <c r="AJ570" s="459"/>
      <c r="AK570" s="459"/>
      <c r="AL570" s="431"/>
      <c r="AM570" s="459"/>
      <c r="AN570" s="459"/>
      <c r="AO570" s="459"/>
      <c r="AP570" s="431"/>
      <c r="AQ570" s="220"/>
      <c r="AR570" s="221"/>
      <c r="AS570" s="222" t="s">
        <v>275</v>
      </c>
      <c r="AT570" s="223"/>
      <c r="AU570" s="221"/>
      <c r="AV570" s="221"/>
      <c r="AW570" s="222" t="s">
        <v>251</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283</v>
      </c>
      <c r="F574" s="456"/>
      <c r="G574" s="457" t="s">
        <v>281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265</v>
      </c>
      <c r="AJ574" s="458"/>
      <c r="AK574" s="458"/>
      <c r="AL574" s="256"/>
      <c r="AM574" s="458" t="s">
        <v>337</v>
      </c>
      <c r="AN574" s="458"/>
      <c r="AO574" s="458"/>
      <c r="AP574" s="256"/>
      <c r="AQ574" s="256" t="s">
        <v>274</v>
      </c>
      <c r="AR574" s="257"/>
      <c r="AS574" s="257"/>
      <c r="AT574" s="258"/>
      <c r="AU574" s="273" t="s">
        <v>201</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275</v>
      </c>
      <c r="AH575" s="223"/>
      <c r="AI575" s="459"/>
      <c r="AJ575" s="459"/>
      <c r="AK575" s="459"/>
      <c r="AL575" s="431"/>
      <c r="AM575" s="459"/>
      <c r="AN575" s="459"/>
      <c r="AO575" s="459"/>
      <c r="AP575" s="431"/>
      <c r="AQ575" s="220"/>
      <c r="AR575" s="221"/>
      <c r="AS575" s="222" t="s">
        <v>275</v>
      </c>
      <c r="AT575" s="223"/>
      <c r="AU575" s="221"/>
      <c r="AV575" s="221"/>
      <c r="AW575" s="222" t="s">
        <v>251</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283</v>
      </c>
      <c r="F579" s="456"/>
      <c r="G579" s="457" t="s">
        <v>281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265</v>
      </c>
      <c r="AJ579" s="458"/>
      <c r="AK579" s="458"/>
      <c r="AL579" s="256"/>
      <c r="AM579" s="458" t="s">
        <v>337</v>
      </c>
      <c r="AN579" s="458"/>
      <c r="AO579" s="458"/>
      <c r="AP579" s="256"/>
      <c r="AQ579" s="256" t="s">
        <v>274</v>
      </c>
      <c r="AR579" s="257"/>
      <c r="AS579" s="257"/>
      <c r="AT579" s="258"/>
      <c r="AU579" s="273" t="s">
        <v>201</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275</v>
      </c>
      <c r="AH580" s="223"/>
      <c r="AI580" s="459"/>
      <c r="AJ580" s="459"/>
      <c r="AK580" s="459"/>
      <c r="AL580" s="431"/>
      <c r="AM580" s="459"/>
      <c r="AN580" s="459"/>
      <c r="AO580" s="459"/>
      <c r="AP580" s="431"/>
      <c r="AQ580" s="220"/>
      <c r="AR580" s="221"/>
      <c r="AS580" s="222" t="s">
        <v>275</v>
      </c>
      <c r="AT580" s="223"/>
      <c r="AU580" s="221"/>
      <c r="AV580" s="221"/>
      <c r="AW580" s="222" t="s">
        <v>251</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283</v>
      </c>
      <c r="F584" s="456"/>
      <c r="G584" s="457" t="s">
        <v>281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265</v>
      </c>
      <c r="AJ584" s="458"/>
      <c r="AK584" s="458"/>
      <c r="AL584" s="256"/>
      <c r="AM584" s="458" t="s">
        <v>337</v>
      </c>
      <c r="AN584" s="458"/>
      <c r="AO584" s="458"/>
      <c r="AP584" s="256"/>
      <c r="AQ584" s="256" t="s">
        <v>274</v>
      </c>
      <c r="AR584" s="257"/>
      <c r="AS584" s="257"/>
      <c r="AT584" s="258"/>
      <c r="AU584" s="273" t="s">
        <v>201</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275</v>
      </c>
      <c r="AH585" s="223"/>
      <c r="AI585" s="459"/>
      <c r="AJ585" s="459"/>
      <c r="AK585" s="459"/>
      <c r="AL585" s="431"/>
      <c r="AM585" s="459"/>
      <c r="AN585" s="459"/>
      <c r="AO585" s="459"/>
      <c r="AP585" s="431"/>
      <c r="AQ585" s="220"/>
      <c r="AR585" s="221"/>
      <c r="AS585" s="222" t="s">
        <v>275</v>
      </c>
      <c r="AT585" s="223"/>
      <c r="AU585" s="221"/>
      <c r="AV585" s="221"/>
      <c r="AW585" s="222" t="s">
        <v>251</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customHeight="1" x14ac:dyDescent="0.15">
      <c r="A589" s="887"/>
      <c r="B589" s="888"/>
      <c r="C589" s="892"/>
      <c r="D589" s="888"/>
      <c r="E589" s="423" t="s">
        <v>122</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392</v>
      </c>
      <c r="F592" s="394"/>
      <c r="G592" s="447" t="s">
        <v>297</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282</v>
      </c>
      <c r="F593" s="456"/>
      <c r="G593" s="457" t="s">
        <v>280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265</v>
      </c>
      <c r="AJ593" s="458"/>
      <c r="AK593" s="458"/>
      <c r="AL593" s="256"/>
      <c r="AM593" s="458" t="s">
        <v>337</v>
      </c>
      <c r="AN593" s="458"/>
      <c r="AO593" s="458"/>
      <c r="AP593" s="256"/>
      <c r="AQ593" s="256" t="s">
        <v>274</v>
      </c>
      <c r="AR593" s="257"/>
      <c r="AS593" s="257"/>
      <c r="AT593" s="258"/>
      <c r="AU593" s="273" t="s">
        <v>201</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275</v>
      </c>
      <c r="AH594" s="223"/>
      <c r="AI594" s="459"/>
      <c r="AJ594" s="459"/>
      <c r="AK594" s="459"/>
      <c r="AL594" s="431"/>
      <c r="AM594" s="459"/>
      <c r="AN594" s="459"/>
      <c r="AO594" s="459"/>
      <c r="AP594" s="431"/>
      <c r="AQ594" s="220"/>
      <c r="AR594" s="221"/>
      <c r="AS594" s="222" t="s">
        <v>275</v>
      </c>
      <c r="AT594" s="223"/>
      <c r="AU594" s="221"/>
      <c r="AV594" s="221"/>
      <c r="AW594" s="222" t="s">
        <v>251</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282</v>
      </c>
      <c r="F598" s="456"/>
      <c r="G598" s="457" t="s">
        <v>280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265</v>
      </c>
      <c r="AJ598" s="458"/>
      <c r="AK598" s="458"/>
      <c r="AL598" s="256"/>
      <c r="AM598" s="458" t="s">
        <v>337</v>
      </c>
      <c r="AN598" s="458"/>
      <c r="AO598" s="458"/>
      <c r="AP598" s="256"/>
      <c r="AQ598" s="256" t="s">
        <v>274</v>
      </c>
      <c r="AR598" s="257"/>
      <c r="AS598" s="257"/>
      <c r="AT598" s="258"/>
      <c r="AU598" s="273" t="s">
        <v>201</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275</v>
      </c>
      <c r="AH599" s="223"/>
      <c r="AI599" s="459"/>
      <c r="AJ599" s="459"/>
      <c r="AK599" s="459"/>
      <c r="AL599" s="431"/>
      <c r="AM599" s="459"/>
      <c r="AN599" s="459"/>
      <c r="AO599" s="459"/>
      <c r="AP599" s="431"/>
      <c r="AQ599" s="220"/>
      <c r="AR599" s="221"/>
      <c r="AS599" s="222" t="s">
        <v>275</v>
      </c>
      <c r="AT599" s="223"/>
      <c r="AU599" s="221"/>
      <c r="AV599" s="221"/>
      <c r="AW599" s="222" t="s">
        <v>251</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282</v>
      </c>
      <c r="F603" s="456"/>
      <c r="G603" s="457" t="s">
        <v>280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265</v>
      </c>
      <c r="AJ603" s="458"/>
      <c r="AK603" s="458"/>
      <c r="AL603" s="256"/>
      <c r="AM603" s="458" t="s">
        <v>337</v>
      </c>
      <c r="AN603" s="458"/>
      <c r="AO603" s="458"/>
      <c r="AP603" s="256"/>
      <c r="AQ603" s="256" t="s">
        <v>274</v>
      </c>
      <c r="AR603" s="257"/>
      <c r="AS603" s="257"/>
      <c r="AT603" s="258"/>
      <c r="AU603" s="273" t="s">
        <v>201</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275</v>
      </c>
      <c r="AH604" s="223"/>
      <c r="AI604" s="459"/>
      <c r="AJ604" s="459"/>
      <c r="AK604" s="459"/>
      <c r="AL604" s="431"/>
      <c r="AM604" s="459"/>
      <c r="AN604" s="459"/>
      <c r="AO604" s="459"/>
      <c r="AP604" s="431"/>
      <c r="AQ604" s="220"/>
      <c r="AR604" s="221"/>
      <c r="AS604" s="222" t="s">
        <v>275</v>
      </c>
      <c r="AT604" s="223"/>
      <c r="AU604" s="221"/>
      <c r="AV604" s="221"/>
      <c r="AW604" s="222" t="s">
        <v>251</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282</v>
      </c>
      <c r="F608" s="456"/>
      <c r="G608" s="457" t="s">
        <v>280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265</v>
      </c>
      <c r="AJ608" s="458"/>
      <c r="AK608" s="458"/>
      <c r="AL608" s="256"/>
      <c r="AM608" s="458" t="s">
        <v>337</v>
      </c>
      <c r="AN608" s="458"/>
      <c r="AO608" s="458"/>
      <c r="AP608" s="256"/>
      <c r="AQ608" s="256" t="s">
        <v>274</v>
      </c>
      <c r="AR608" s="257"/>
      <c r="AS608" s="257"/>
      <c r="AT608" s="258"/>
      <c r="AU608" s="273" t="s">
        <v>201</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275</v>
      </c>
      <c r="AH609" s="223"/>
      <c r="AI609" s="459"/>
      <c r="AJ609" s="459"/>
      <c r="AK609" s="459"/>
      <c r="AL609" s="431"/>
      <c r="AM609" s="459"/>
      <c r="AN609" s="459"/>
      <c r="AO609" s="459"/>
      <c r="AP609" s="431"/>
      <c r="AQ609" s="220"/>
      <c r="AR609" s="221"/>
      <c r="AS609" s="222" t="s">
        <v>275</v>
      </c>
      <c r="AT609" s="223"/>
      <c r="AU609" s="221"/>
      <c r="AV609" s="221"/>
      <c r="AW609" s="222" t="s">
        <v>251</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282</v>
      </c>
      <c r="F613" s="456"/>
      <c r="G613" s="457" t="s">
        <v>280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265</v>
      </c>
      <c r="AJ613" s="458"/>
      <c r="AK613" s="458"/>
      <c r="AL613" s="256"/>
      <c r="AM613" s="458" t="s">
        <v>337</v>
      </c>
      <c r="AN613" s="458"/>
      <c r="AO613" s="458"/>
      <c r="AP613" s="256"/>
      <c r="AQ613" s="256" t="s">
        <v>274</v>
      </c>
      <c r="AR613" s="257"/>
      <c r="AS613" s="257"/>
      <c r="AT613" s="258"/>
      <c r="AU613" s="273" t="s">
        <v>201</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275</v>
      </c>
      <c r="AH614" s="223"/>
      <c r="AI614" s="459"/>
      <c r="AJ614" s="459"/>
      <c r="AK614" s="459"/>
      <c r="AL614" s="431"/>
      <c r="AM614" s="459"/>
      <c r="AN614" s="459"/>
      <c r="AO614" s="459"/>
      <c r="AP614" s="431"/>
      <c r="AQ614" s="220"/>
      <c r="AR614" s="221"/>
      <c r="AS614" s="222" t="s">
        <v>275</v>
      </c>
      <c r="AT614" s="223"/>
      <c r="AU614" s="221"/>
      <c r="AV614" s="221"/>
      <c r="AW614" s="222" t="s">
        <v>251</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283</v>
      </c>
      <c r="F618" s="456"/>
      <c r="G618" s="457" t="s">
        <v>281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265</v>
      </c>
      <c r="AJ618" s="458"/>
      <c r="AK618" s="458"/>
      <c r="AL618" s="256"/>
      <c r="AM618" s="458" t="s">
        <v>337</v>
      </c>
      <c r="AN618" s="458"/>
      <c r="AO618" s="458"/>
      <c r="AP618" s="256"/>
      <c r="AQ618" s="256" t="s">
        <v>274</v>
      </c>
      <c r="AR618" s="257"/>
      <c r="AS618" s="257"/>
      <c r="AT618" s="258"/>
      <c r="AU618" s="273" t="s">
        <v>201</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275</v>
      </c>
      <c r="AH619" s="223"/>
      <c r="AI619" s="459"/>
      <c r="AJ619" s="459"/>
      <c r="AK619" s="459"/>
      <c r="AL619" s="431"/>
      <c r="AM619" s="459"/>
      <c r="AN619" s="459"/>
      <c r="AO619" s="459"/>
      <c r="AP619" s="431"/>
      <c r="AQ619" s="220"/>
      <c r="AR619" s="221"/>
      <c r="AS619" s="222" t="s">
        <v>275</v>
      </c>
      <c r="AT619" s="223"/>
      <c r="AU619" s="221"/>
      <c r="AV619" s="221"/>
      <c r="AW619" s="222" t="s">
        <v>251</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283</v>
      </c>
      <c r="F623" s="456"/>
      <c r="G623" s="457" t="s">
        <v>281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265</v>
      </c>
      <c r="AJ623" s="458"/>
      <c r="AK623" s="458"/>
      <c r="AL623" s="256"/>
      <c r="AM623" s="458" t="s">
        <v>337</v>
      </c>
      <c r="AN623" s="458"/>
      <c r="AO623" s="458"/>
      <c r="AP623" s="256"/>
      <c r="AQ623" s="256" t="s">
        <v>274</v>
      </c>
      <c r="AR623" s="257"/>
      <c r="AS623" s="257"/>
      <c r="AT623" s="258"/>
      <c r="AU623" s="273" t="s">
        <v>201</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275</v>
      </c>
      <c r="AH624" s="223"/>
      <c r="AI624" s="459"/>
      <c r="AJ624" s="459"/>
      <c r="AK624" s="459"/>
      <c r="AL624" s="431"/>
      <c r="AM624" s="459"/>
      <c r="AN624" s="459"/>
      <c r="AO624" s="459"/>
      <c r="AP624" s="431"/>
      <c r="AQ624" s="220"/>
      <c r="AR624" s="221"/>
      <c r="AS624" s="222" t="s">
        <v>275</v>
      </c>
      <c r="AT624" s="223"/>
      <c r="AU624" s="221"/>
      <c r="AV624" s="221"/>
      <c r="AW624" s="222" t="s">
        <v>251</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283</v>
      </c>
      <c r="F628" s="456"/>
      <c r="G628" s="457" t="s">
        <v>281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265</v>
      </c>
      <c r="AJ628" s="458"/>
      <c r="AK628" s="458"/>
      <c r="AL628" s="256"/>
      <c r="AM628" s="458" t="s">
        <v>337</v>
      </c>
      <c r="AN628" s="458"/>
      <c r="AO628" s="458"/>
      <c r="AP628" s="256"/>
      <c r="AQ628" s="256" t="s">
        <v>274</v>
      </c>
      <c r="AR628" s="257"/>
      <c r="AS628" s="257"/>
      <c r="AT628" s="258"/>
      <c r="AU628" s="273" t="s">
        <v>201</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275</v>
      </c>
      <c r="AH629" s="223"/>
      <c r="AI629" s="459"/>
      <c r="AJ629" s="459"/>
      <c r="AK629" s="459"/>
      <c r="AL629" s="431"/>
      <c r="AM629" s="459"/>
      <c r="AN629" s="459"/>
      <c r="AO629" s="459"/>
      <c r="AP629" s="431"/>
      <c r="AQ629" s="220"/>
      <c r="AR629" s="221"/>
      <c r="AS629" s="222" t="s">
        <v>275</v>
      </c>
      <c r="AT629" s="223"/>
      <c r="AU629" s="221"/>
      <c r="AV629" s="221"/>
      <c r="AW629" s="222" t="s">
        <v>251</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283</v>
      </c>
      <c r="F633" s="456"/>
      <c r="G633" s="457" t="s">
        <v>281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265</v>
      </c>
      <c r="AJ633" s="458"/>
      <c r="AK633" s="458"/>
      <c r="AL633" s="256"/>
      <c r="AM633" s="458" t="s">
        <v>337</v>
      </c>
      <c r="AN633" s="458"/>
      <c r="AO633" s="458"/>
      <c r="AP633" s="256"/>
      <c r="AQ633" s="256" t="s">
        <v>274</v>
      </c>
      <c r="AR633" s="257"/>
      <c r="AS633" s="257"/>
      <c r="AT633" s="258"/>
      <c r="AU633" s="273" t="s">
        <v>201</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275</v>
      </c>
      <c r="AH634" s="223"/>
      <c r="AI634" s="459"/>
      <c r="AJ634" s="459"/>
      <c r="AK634" s="459"/>
      <c r="AL634" s="431"/>
      <c r="AM634" s="459"/>
      <c r="AN634" s="459"/>
      <c r="AO634" s="459"/>
      <c r="AP634" s="431"/>
      <c r="AQ634" s="220"/>
      <c r="AR634" s="221"/>
      <c r="AS634" s="222" t="s">
        <v>275</v>
      </c>
      <c r="AT634" s="223"/>
      <c r="AU634" s="221"/>
      <c r="AV634" s="221"/>
      <c r="AW634" s="222" t="s">
        <v>251</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283</v>
      </c>
      <c r="F638" s="456"/>
      <c r="G638" s="457" t="s">
        <v>281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265</v>
      </c>
      <c r="AJ638" s="458"/>
      <c r="AK638" s="458"/>
      <c r="AL638" s="256"/>
      <c r="AM638" s="458" t="s">
        <v>337</v>
      </c>
      <c r="AN638" s="458"/>
      <c r="AO638" s="458"/>
      <c r="AP638" s="256"/>
      <c r="AQ638" s="256" t="s">
        <v>274</v>
      </c>
      <c r="AR638" s="257"/>
      <c r="AS638" s="257"/>
      <c r="AT638" s="258"/>
      <c r="AU638" s="273" t="s">
        <v>201</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275</v>
      </c>
      <c r="AH639" s="223"/>
      <c r="AI639" s="459"/>
      <c r="AJ639" s="459"/>
      <c r="AK639" s="459"/>
      <c r="AL639" s="431"/>
      <c r="AM639" s="459"/>
      <c r="AN639" s="459"/>
      <c r="AO639" s="459"/>
      <c r="AP639" s="431"/>
      <c r="AQ639" s="220"/>
      <c r="AR639" s="221"/>
      <c r="AS639" s="222" t="s">
        <v>275</v>
      </c>
      <c r="AT639" s="223"/>
      <c r="AU639" s="221"/>
      <c r="AV639" s="221"/>
      <c r="AW639" s="222" t="s">
        <v>251</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122</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392</v>
      </c>
      <c r="F646" s="394"/>
      <c r="G646" s="447" t="s">
        <v>297</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282</v>
      </c>
      <c r="F647" s="456"/>
      <c r="G647" s="457" t="s">
        <v>280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265</v>
      </c>
      <c r="AJ647" s="458"/>
      <c r="AK647" s="458"/>
      <c r="AL647" s="256"/>
      <c r="AM647" s="458" t="s">
        <v>337</v>
      </c>
      <c r="AN647" s="458"/>
      <c r="AO647" s="458"/>
      <c r="AP647" s="256"/>
      <c r="AQ647" s="256" t="s">
        <v>274</v>
      </c>
      <c r="AR647" s="257"/>
      <c r="AS647" s="257"/>
      <c r="AT647" s="258"/>
      <c r="AU647" s="273" t="s">
        <v>201</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275</v>
      </c>
      <c r="AH648" s="223"/>
      <c r="AI648" s="459"/>
      <c r="AJ648" s="459"/>
      <c r="AK648" s="459"/>
      <c r="AL648" s="431"/>
      <c r="AM648" s="459"/>
      <c r="AN648" s="459"/>
      <c r="AO648" s="459"/>
      <c r="AP648" s="431"/>
      <c r="AQ648" s="220"/>
      <c r="AR648" s="221"/>
      <c r="AS648" s="222" t="s">
        <v>275</v>
      </c>
      <c r="AT648" s="223"/>
      <c r="AU648" s="221"/>
      <c r="AV648" s="221"/>
      <c r="AW648" s="222" t="s">
        <v>251</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282</v>
      </c>
      <c r="F652" s="456"/>
      <c r="G652" s="457" t="s">
        <v>280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265</v>
      </c>
      <c r="AJ652" s="458"/>
      <c r="AK652" s="458"/>
      <c r="AL652" s="256"/>
      <c r="AM652" s="458" t="s">
        <v>337</v>
      </c>
      <c r="AN652" s="458"/>
      <c r="AO652" s="458"/>
      <c r="AP652" s="256"/>
      <c r="AQ652" s="256" t="s">
        <v>274</v>
      </c>
      <c r="AR652" s="257"/>
      <c r="AS652" s="257"/>
      <c r="AT652" s="258"/>
      <c r="AU652" s="273" t="s">
        <v>201</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275</v>
      </c>
      <c r="AH653" s="223"/>
      <c r="AI653" s="459"/>
      <c r="AJ653" s="459"/>
      <c r="AK653" s="459"/>
      <c r="AL653" s="431"/>
      <c r="AM653" s="459"/>
      <c r="AN653" s="459"/>
      <c r="AO653" s="459"/>
      <c r="AP653" s="431"/>
      <c r="AQ653" s="220"/>
      <c r="AR653" s="221"/>
      <c r="AS653" s="222" t="s">
        <v>275</v>
      </c>
      <c r="AT653" s="223"/>
      <c r="AU653" s="221"/>
      <c r="AV653" s="221"/>
      <c r="AW653" s="222" t="s">
        <v>251</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282</v>
      </c>
      <c r="F657" s="456"/>
      <c r="G657" s="457" t="s">
        <v>280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265</v>
      </c>
      <c r="AJ657" s="458"/>
      <c r="AK657" s="458"/>
      <c r="AL657" s="256"/>
      <c r="AM657" s="458" t="s">
        <v>337</v>
      </c>
      <c r="AN657" s="458"/>
      <c r="AO657" s="458"/>
      <c r="AP657" s="256"/>
      <c r="AQ657" s="256" t="s">
        <v>274</v>
      </c>
      <c r="AR657" s="257"/>
      <c r="AS657" s="257"/>
      <c r="AT657" s="258"/>
      <c r="AU657" s="273" t="s">
        <v>201</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275</v>
      </c>
      <c r="AH658" s="223"/>
      <c r="AI658" s="459"/>
      <c r="AJ658" s="459"/>
      <c r="AK658" s="459"/>
      <c r="AL658" s="431"/>
      <c r="AM658" s="459"/>
      <c r="AN658" s="459"/>
      <c r="AO658" s="459"/>
      <c r="AP658" s="431"/>
      <c r="AQ658" s="220"/>
      <c r="AR658" s="221"/>
      <c r="AS658" s="222" t="s">
        <v>275</v>
      </c>
      <c r="AT658" s="223"/>
      <c r="AU658" s="221"/>
      <c r="AV658" s="221"/>
      <c r="AW658" s="222" t="s">
        <v>251</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282</v>
      </c>
      <c r="F662" s="456"/>
      <c r="G662" s="457" t="s">
        <v>280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265</v>
      </c>
      <c r="AJ662" s="458"/>
      <c r="AK662" s="458"/>
      <c r="AL662" s="256"/>
      <c r="AM662" s="458" t="s">
        <v>337</v>
      </c>
      <c r="AN662" s="458"/>
      <c r="AO662" s="458"/>
      <c r="AP662" s="256"/>
      <c r="AQ662" s="256" t="s">
        <v>274</v>
      </c>
      <c r="AR662" s="257"/>
      <c r="AS662" s="257"/>
      <c r="AT662" s="258"/>
      <c r="AU662" s="273" t="s">
        <v>201</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275</v>
      </c>
      <c r="AH663" s="223"/>
      <c r="AI663" s="459"/>
      <c r="AJ663" s="459"/>
      <c r="AK663" s="459"/>
      <c r="AL663" s="431"/>
      <c r="AM663" s="459"/>
      <c r="AN663" s="459"/>
      <c r="AO663" s="459"/>
      <c r="AP663" s="431"/>
      <c r="AQ663" s="220"/>
      <c r="AR663" s="221"/>
      <c r="AS663" s="222" t="s">
        <v>275</v>
      </c>
      <c r="AT663" s="223"/>
      <c r="AU663" s="221"/>
      <c r="AV663" s="221"/>
      <c r="AW663" s="222" t="s">
        <v>251</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282</v>
      </c>
      <c r="F667" s="456"/>
      <c r="G667" s="457" t="s">
        <v>280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265</v>
      </c>
      <c r="AJ667" s="458"/>
      <c r="AK667" s="458"/>
      <c r="AL667" s="256"/>
      <c r="AM667" s="458" t="s">
        <v>337</v>
      </c>
      <c r="AN667" s="458"/>
      <c r="AO667" s="458"/>
      <c r="AP667" s="256"/>
      <c r="AQ667" s="256" t="s">
        <v>274</v>
      </c>
      <c r="AR667" s="257"/>
      <c r="AS667" s="257"/>
      <c r="AT667" s="258"/>
      <c r="AU667" s="273" t="s">
        <v>201</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275</v>
      </c>
      <c r="AH668" s="223"/>
      <c r="AI668" s="459"/>
      <c r="AJ668" s="459"/>
      <c r="AK668" s="459"/>
      <c r="AL668" s="431"/>
      <c r="AM668" s="459"/>
      <c r="AN668" s="459"/>
      <c r="AO668" s="459"/>
      <c r="AP668" s="431"/>
      <c r="AQ668" s="220"/>
      <c r="AR668" s="221"/>
      <c r="AS668" s="222" t="s">
        <v>275</v>
      </c>
      <c r="AT668" s="223"/>
      <c r="AU668" s="221"/>
      <c r="AV668" s="221"/>
      <c r="AW668" s="222" t="s">
        <v>251</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283</v>
      </c>
      <c r="F672" s="456"/>
      <c r="G672" s="457" t="s">
        <v>281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265</v>
      </c>
      <c r="AJ672" s="458"/>
      <c r="AK672" s="458"/>
      <c r="AL672" s="256"/>
      <c r="AM672" s="458" t="s">
        <v>337</v>
      </c>
      <c r="AN672" s="458"/>
      <c r="AO672" s="458"/>
      <c r="AP672" s="256"/>
      <c r="AQ672" s="256" t="s">
        <v>274</v>
      </c>
      <c r="AR672" s="257"/>
      <c r="AS672" s="257"/>
      <c r="AT672" s="258"/>
      <c r="AU672" s="273" t="s">
        <v>201</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275</v>
      </c>
      <c r="AH673" s="223"/>
      <c r="AI673" s="459"/>
      <c r="AJ673" s="459"/>
      <c r="AK673" s="459"/>
      <c r="AL673" s="431"/>
      <c r="AM673" s="459"/>
      <c r="AN673" s="459"/>
      <c r="AO673" s="459"/>
      <c r="AP673" s="431"/>
      <c r="AQ673" s="220"/>
      <c r="AR673" s="221"/>
      <c r="AS673" s="222" t="s">
        <v>275</v>
      </c>
      <c r="AT673" s="223"/>
      <c r="AU673" s="221"/>
      <c r="AV673" s="221"/>
      <c r="AW673" s="222" t="s">
        <v>251</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283</v>
      </c>
      <c r="F677" s="456"/>
      <c r="G677" s="457" t="s">
        <v>281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265</v>
      </c>
      <c r="AJ677" s="458"/>
      <c r="AK677" s="458"/>
      <c r="AL677" s="256"/>
      <c r="AM677" s="458" t="s">
        <v>337</v>
      </c>
      <c r="AN677" s="458"/>
      <c r="AO677" s="458"/>
      <c r="AP677" s="256"/>
      <c r="AQ677" s="256" t="s">
        <v>274</v>
      </c>
      <c r="AR677" s="257"/>
      <c r="AS677" s="257"/>
      <c r="AT677" s="258"/>
      <c r="AU677" s="273" t="s">
        <v>201</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275</v>
      </c>
      <c r="AH678" s="223"/>
      <c r="AI678" s="459"/>
      <c r="AJ678" s="459"/>
      <c r="AK678" s="459"/>
      <c r="AL678" s="431"/>
      <c r="AM678" s="459"/>
      <c r="AN678" s="459"/>
      <c r="AO678" s="459"/>
      <c r="AP678" s="431"/>
      <c r="AQ678" s="220"/>
      <c r="AR678" s="221"/>
      <c r="AS678" s="222" t="s">
        <v>275</v>
      </c>
      <c r="AT678" s="223"/>
      <c r="AU678" s="221"/>
      <c r="AV678" s="221"/>
      <c r="AW678" s="222" t="s">
        <v>251</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283</v>
      </c>
      <c r="F682" s="456"/>
      <c r="G682" s="457" t="s">
        <v>281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265</v>
      </c>
      <c r="AJ682" s="458"/>
      <c r="AK682" s="458"/>
      <c r="AL682" s="256"/>
      <c r="AM682" s="458" t="s">
        <v>337</v>
      </c>
      <c r="AN682" s="458"/>
      <c r="AO682" s="458"/>
      <c r="AP682" s="256"/>
      <c r="AQ682" s="256" t="s">
        <v>274</v>
      </c>
      <c r="AR682" s="257"/>
      <c r="AS682" s="257"/>
      <c r="AT682" s="258"/>
      <c r="AU682" s="273" t="s">
        <v>201</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275</v>
      </c>
      <c r="AH683" s="223"/>
      <c r="AI683" s="459"/>
      <c r="AJ683" s="459"/>
      <c r="AK683" s="459"/>
      <c r="AL683" s="431"/>
      <c r="AM683" s="459"/>
      <c r="AN683" s="459"/>
      <c r="AO683" s="459"/>
      <c r="AP683" s="431"/>
      <c r="AQ683" s="220"/>
      <c r="AR683" s="221"/>
      <c r="AS683" s="222" t="s">
        <v>275</v>
      </c>
      <c r="AT683" s="223"/>
      <c r="AU683" s="221"/>
      <c r="AV683" s="221"/>
      <c r="AW683" s="222" t="s">
        <v>251</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283</v>
      </c>
      <c r="F687" s="456"/>
      <c r="G687" s="457" t="s">
        <v>281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265</v>
      </c>
      <c r="AJ687" s="458"/>
      <c r="AK687" s="458"/>
      <c r="AL687" s="256"/>
      <c r="AM687" s="458" t="s">
        <v>337</v>
      </c>
      <c r="AN687" s="458"/>
      <c r="AO687" s="458"/>
      <c r="AP687" s="256"/>
      <c r="AQ687" s="256" t="s">
        <v>274</v>
      </c>
      <c r="AR687" s="257"/>
      <c r="AS687" s="257"/>
      <c r="AT687" s="258"/>
      <c r="AU687" s="273" t="s">
        <v>201</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275</v>
      </c>
      <c r="AH688" s="223"/>
      <c r="AI688" s="459"/>
      <c r="AJ688" s="459"/>
      <c r="AK688" s="459"/>
      <c r="AL688" s="431"/>
      <c r="AM688" s="459"/>
      <c r="AN688" s="459"/>
      <c r="AO688" s="459"/>
      <c r="AP688" s="431"/>
      <c r="AQ688" s="220"/>
      <c r="AR688" s="221"/>
      <c r="AS688" s="222" t="s">
        <v>275</v>
      </c>
      <c r="AT688" s="223"/>
      <c r="AU688" s="221"/>
      <c r="AV688" s="221"/>
      <c r="AW688" s="222" t="s">
        <v>251</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283</v>
      </c>
      <c r="F692" s="456"/>
      <c r="G692" s="457" t="s">
        <v>281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265</v>
      </c>
      <c r="AJ692" s="458"/>
      <c r="AK692" s="458"/>
      <c r="AL692" s="256"/>
      <c r="AM692" s="458" t="s">
        <v>337</v>
      </c>
      <c r="AN692" s="458"/>
      <c r="AO692" s="458"/>
      <c r="AP692" s="256"/>
      <c r="AQ692" s="256" t="s">
        <v>274</v>
      </c>
      <c r="AR692" s="257"/>
      <c r="AS692" s="257"/>
      <c r="AT692" s="258"/>
      <c r="AU692" s="273" t="s">
        <v>201</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275</v>
      </c>
      <c r="AH693" s="223"/>
      <c r="AI693" s="459"/>
      <c r="AJ693" s="459"/>
      <c r="AK693" s="459"/>
      <c r="AL693" s="431"/>
      <c r="AM693" s="459"/>
      <c r="AN693" s="459"/>
      <c r="AO693" s="459"/>
      <c r="AP693" s="431"/>
      <c r="AQ693" s="220"/>
      <c r="AR693" s="221"/>
      <c r="AS693" s="222" t="s">
        <v>275</v>
      </c>
      <c r="AT693" s="223"/>
      <c r="AU693" s="221"/>
      <c r="AV693" s="221"/>
      <c r="AW693" s="222" t="s">
        <v>251</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122</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8.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hidden="1"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33.75" customHeight="1" x14ac:dyDescent="0.15">
      <c r="A702" s="842" t="s">
        <v>205</v>
      </c>
      <c r="B702" s="843"/>
      <c r="C702" s="471" t="s">
        <v>206</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483</v>
      </c>
      <c r="AE702" s="475"/>
      <c r="AF702" s="475"/>
      <c r="AG702" s="476" t="s">
        <v>501</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483</v>
      </c>
      <c r="AE703" s="483"/>
      <c r="AF703" s="483"/>
      <c r="AG703" s="484" t="s">
        <v>117</v>
      </c>
      <c r="AH703" s="485"/>
      <c r="AI703" s="485"/>
      <c r="AJ703" s="485"/>
      <c r="AK703" s="485"/>
      <c r="AL703" s="485"/>
      <c r="AM703" s="485"/>
      <c r="AN703" s="485"/>
      <c r="AO703" s="485"/>
      <c r="AP703" s="485"/>
      <c r="AQ703" s="485"/>
      <c r="AR703" s="485"/>
      <c r="AS703" s="485"/>
      <c r="AT703" s="485"/>
      <c r="AU703" s="485"/>
      <c r="AV703" s="485"/>
      <c r="AW703" s="485"/>
      <c r="AX703" s="486"/>
    </row>
    <row r="704" spans="1:50" ht="33.75" customHeight="1" x14ac:dyDescent="0.15">
      <c r="A704" s="846"/>
      <c r="B704" s="847"/>
      <c r="C704" s="487" t="s">
        <v>209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483</v>
      </c>
      <c r="AE704" s="491"/>
      <c r="AF704" s="491"/>
      <c r="AG704" s="402" t="s">
        <v>10</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483</v>
      </c>
      <c r="AE705" s="498"/>
      <c r="AF705" s="498"/>
      <c r="AG705" s="399" t="s">
        <v>510</v>
      </c>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502</v>
      </c>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343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502</v>
      </c>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33.7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448</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9.25" customHeight="1" x14ac:dyDescent="0.15">
      <c r="A709" s="854"/>
      <c r="B709" s="855"/>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483</v>
      </c>
      <c r="AE709" s="483"/>
      <c r="AF709" s="483"/>
      <c r="AG709" s="484" t="s">
        <v>503</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448</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33.7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483</v>
      </c>
      <c r="AE711" s="483"/>
      <c r="AF711" s="483"/>
      <c r="AG711" s="484" t="s">
        <v>504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302</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448</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311</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448</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33.75" customHeight="1" x14ac:dyDescent="0.15">
      <c r="A714" s="856"/>
      <c r="B714" s="857"/>
      <c r="C714" s="523" t="s">
        <v>264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483</v>
      </c>
      <c r="AE714" s="527"/>
      <c r="AF714" s="528"/>
      <c r="AG714" s="529" t="s">
        <v>260</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88</v>
      </c>
      <c r="B715" s="853"/>
      <c r="C715" s="532" t="s">
        <v>352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483</v>
      </c>
      <c r="AE715" s="511"/>
      <c r="AF715" s="535"/>
      <c r="AG715" s="512" t="s">
        <v>446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483</v>
      </c>
      <c r="AE716" s="540"/>
      <c r="AF716" s="540"/>
      <c r="AG716" s="484" t="s">
        <v>506</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483</v>
      </c>
      <c r="AE717" s="483"/>
      <c r="AF717" s="483"/>
      <c r="AG717" s="484" t="s">
        <v>505</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448</v>
      </c>
      <c r="AE718" s="483"/>
      <c r="AF718" s="483"/>
      <c r="AG718" s="405"/>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53</v>
      </c>
      <c r="B719" s="904"/>
      <c r="C719" s="541" t="s">
        <v>211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448</v>
      </c>
      <c r="AE719" s="511"/>
      <c r="AF719" s="511"/>
      <c r="AG719" s="399"/>
      <c r="AH719" s="400"/>
      <c r="AI719" s="400"/>
      <c r="AJ719" s="400"/>
      <c r="AK719" s="400"/>
      <c r="AL719" s="400"/>
      <c r="AM719" s="400"/>
      <c r="AN719" s="400"/>
      <c r="AO719" s="400"/>
      <c r="AP719" s="400"/>
      <c r="AQ719" s="400"/>
      <c r="AR719" s="400"/>
      <c r="AS719" s="400"/>
      <c r="AT719" s="400"/>
      <c r="AU719" s="400"/>
      <c r="AV719" s="400"/>
      <c r="AW719" s="400"/>
      <c r="AX719" s="415"/>
    </row>
    <row r="720" spans="1:50" ht="19.7" customHeight="1" x14ac:dyDescent="0.15">
      <c r="A720" s="905"/>
      <c r="B720" s="906"/>
      <c r="C720" s="543" t="s">
        <v>226</v>
      </c>
      <c r="D720" s="544"/>
      <c r="E720" s="544"/>
      <c r="F720" s="545"/>
      <c r="G720" s="546" t="s">
        <v>50</v>
      </c>
      <c r="H720" s="544"/>
      <c r="I720" s="544"/>
      <c r="J720" s="544"/>
      <c r="K720" s="544"/>
      <c r="L720" s="544"/>
      <c r="M720" s="544"/>
      <c r="N720" s="546" t="s">
        <v>237</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82.5" customHeight="1" x14ac:dyDescent="0.15">
      <c r="A726" s="852" t="s">
        <v>89</v>
      </c>
      <c r="B726" s="858"/>
      <c r="C726" s="566" t="s">
        <v>104</v>
      </c>
      <c r="D726" s="567"/>
      <c r="E726" s="567"/>
      <c r="F726" s="568"/>
      <c r="G726" s="569" t="s">
        <v>512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75" customHeight="1" x14ac:dyDescent="0.15">
      <c r="A727" s="859"/>
      <c r="B727" s="860"/>
      <c r="C727" s="571" t="s">
        <v>108</v>
      </c>
      <c r="D727" s="572"/>
      <c r="E727" s="572"/>
      <c r="F727" s="573"/>
      <c r="G727" s="574" t="s">
        <v>511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362</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391</v>
      </c>
      <c r="B737" s="195"/>
      <c r="C737" s="195"/>
      <c r="D737" s="196"/>
      <c r="E737" s="602"/>
      <c r="F737" s="602"/>
      <c r="G737" s="602"/>
      <c r="H737" s="602"/>
      <c r="I737" s="602"/>
      <c r="J737" s="602"/>
      <c r="K737" s="602"/>
      <c r="L737" s="602"/>
      <c r="M737" s="602"/>
      <c r="N737" s="603" t="s">
        <v>191</v>
      </c>
      <c r="O737" s="603"/>
      <c r="P737" s="603"/>
      <c r="Q737" s="603"/>
      <c r="R737" s="602"/>
      <c r="S737" s="602"/>
      <c r="T737" s="602"/>
      <c r="U737" s="602"/>
      <c r="V737" s="602"/>
      <c r="W737" s="602"/>
      <c r="X737" s="602"/>
      <c r="Y737" s="602"/>
      <c r="Z737" s="602"/>
      <c r="AA737" s="603" t="s">
        <v>388</v>
      </c>
      <c r="AB737" s="603"/>
      <c r="AC737" s="603"/>
      <c r="AD737" s="603"/>
      <c r="AE737" s="602"/>
      <c r="AF737" s="602"/>
      <c r="AG737" s="602"/>
      <c r="AH737" s="602"/>
      <c r="AI737" s="602"/>
      <c r="AJ737" s="602"/>
      <c r="AK737" s="602"/>
      <c r="AL737" s="602"/>
      <c r="AM737" s="602"/>
      <c r="AN737" s="603" t="s">
        <v>387</v>
      </c>
      <c r="AO737" s="603"/>
      <c r="AP737" s="603"/>
      <c r="AQ737" s="603"/>
      <c r="AR737" s="604"/>
      <c r="AS737" s="605"/>
      <c r="AT737" s="605"/>
      <c r="AU737" s="605"/>
      <c r="AV737" s="605"/>
      <c r="AW737" s="605"/>
      <c r="AX737" s="606"/>
      <c r="AY737" s="48"/>
      <c r="AZ737" s="48"/>
    </row>
    <row r="738" spans="1:52" ht="24.75" customHeight="1" x14ac:dyDescent="0.15">
      <c r="A738" s="601" t="s">
        <v>145</v>
      </c>
      <c r="B738" s="195"/>
      <c r="C738" s="195"/>
      <c r="D738" s="196"/>
      <c r="E738" s="602"/>
      <c r="F738" s="602"/>
      <c r="G738" s="602"/>
      <c r="H738" s="602"/>
      <c r="I738" s="602"/>
      <c r="J738" s="602"/>
      <c r="K738" s="602"/>
      <c r="L738" s="602"/>
      <c r="M738" s="602"/>
      <c r="N738" s="603" t="s">
        <v>385</v>
      </c>
      <c r="O738" s="603"/>
      <c r="P738" s="603"/>
      <c r="Q738" s="603"/>
      <c r="R738" s="602"/>
      <c r="S738" s="602"/>
      <c r="T738" s="602"/>
      <c r="U738" s="602"/>
      <c r="V738" s="602"/>
      <c r="W738" s="602"/>
      <c r="X738" s="602"/>
      <c r="Y738" s="602"/>
      <c r="Z738" s="602"/>
      <c r="AA738" s="603" t="s">
        <v>163</v>
      </c>
      <c r="AB738" s="603"/>
      <c r="AC738" s="603"/>
      <c r="AD738" s="603"/>
      <c r="AE738" s="602"/>
      <c r="AF738" s="602"/>
      <c r="AG738" s="602"/>
      <c r="AH738" s="602"/>
      <c r="AI738" s="602"/>
      <c r="AJ738" s="602"/>
      <c r="AK738" s="602"/>
      <c r="AL738" s="602"/>
      <c r="AM738" s="602"/>
      <c r="AN738" s="603" t="s">
        <v>151</v>
      </c>
      <c r="AO738" s="603"/>
      <c r="AP738" s="603"/>
      <c r="AQ738" s="603"/>
      <c r="AR738" s="604"/>
      <c r="AS738" s="605"/>
      <c r="AT738" s="605"/>
      <c r="AU738" s="605"/>
      <c r="AV738" s="605"/>
      <c r="AW738" s="605"/>
      <c r="AX738" s="606"/>
    </row>
    <row r="739" spans="1:52" ht="24.75" customHeight="1" x14ac:dyDescent="0.15">
      <c r="A739" s="601" t="s">
        <v>374</v>
      </c>
      <c r="B739" s="195"/>
      <c r="C739" s="195"/>
      <c r="D739" s="196"/>
      <c r="E739" s="602" t="s">
        <v>347</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319</v>
      </c>
      <c r="B740" s="613"/>
      <c r="C740" s="613"/>
      <c r="D740" s="614"/>
      <c r="E740" s="615" t="s">
        <v>236</v>
      </c>
      <c r="F740" s="616"/>
      <c r="G740" s="616"/>
      <c r="H740" s="19" t="str">
        <f>IF(E740="","","(")</f>
        <v>(</v>
      </c>
      <c r="I740" s="616"/>
      <c r="J740" s="616"/>
      <c r="K740" s="19" t="str">
        <f>IF(OR(I740="　",I740=""),"","-")</f>
        <v/>
      </c>
      <c r="L740" s="617">
        <v>426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380</v>
      </c>
      <c r="B741" s="832"/>
      <c r="C741" s="832"/>
      <c r="D741" s="832"/>
      <c r="E741" s="832"/>
      <c r="F741" s="833"/>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150</v>
      </c>
      <c r="B780" s="838"/>
      <c r="C780" s="838"/>
      <c r="D780" s="838"/>
      <c r="E780" s="838"/>
      <c r="F780" s="839"/>
      <c r="G780" s="621" t="s">
        <v>509</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52</v>
      </c>
      <c r="H781" s="567"/>
      <c r="I781" s="567"/>
      <c r="J781" s="567"/>
      <c r="K781" s="567"/>
      <c r="L781" s="625" t="s">
        <v>54</v>
      </c>
      <c r="M781" s="567"/>
      <c r="N781" s="567"/>
      <c r="O781" s="567"/>
      <c r="P781" s="567"/>
      <c r="Q781" s="567"/>
      <c r="R781" s="567"/>
      <c r="S781" s="567"/>
      <c r="T781" s="567"/>
      <c r="U781" s="567"/>
      <c r="V781" s="567"/>
      <c r="W781" s="567"/>
      <c r="X781" s="568"/>
      <c r="Y781" s="626" t="s">
        <v>57</v>
      </c>
      <c r="Z781" s="627"/>
      <c r="AA781" s="627"/>
      <c r="AB781" s="628"/>
      <c r="AC781" s="566" t="s">
        <v>52</v>
      </c>
      <c r="AD781" s="567"/>
      <c r="AE781" s="567"/>
      <c r="AF781" s="567"/>
      <c r="AG781" s="567"/>
      <c r="AH781" s="625" t="s">
        <v>54</v>
      </c>
      <c r="AI781" s="567"/>
      <c r="AJ781" s="567"/>
      <c r="AK781" s="567"/>
      <c r="AL781" s="567"/>
      <c r="AM781" s="567"/>
      <c r="AN781" s="567"/>
      <c r="AO781" s="567"/>
      <c r="AP781" s="567"/>
      <c r="AQ781" s="567"/>
      <c r="AR781" s="567"/>
      <c r="AS781" s="567"/>
      <c r="AT781" s="568"/>
      <c r="AU781" s="626" t="s">
        <v>57</v>
      </c>
      <c r="AV781" s="627"/>
      <c r="AW781" s="627"/>
      <c r="AX781" s="629"/>
    </row>
    <row r="782" spans="1:50" ht="24.75" customHeight="1" x14ac:dyDescent="0.15">
      <c r="A782" s="824"/>
      <c r="B782" s="840"/>
      <c r="C782" s="840"/>
      <c r="D782" s="840"/>
      <c r="E782" s="840"/>
      <c r="F782" s="841"/>
      <c r="G782" s="630" t="s">
        <v>507</v>
      </c>
      <c r="H782" s="631"/>
      <c r="I782" s="631"/>
      <c r="J782" s="631"/>
      <c r="K782" s="632"/>
      <c r="L782" s="633" t="s">
        <v>508</v>
      </c>
      <c r="M782" s="634"/>
      <c r="N782" s="634"/>
      <c r="O782" s="634"/>
      <c r="P782" s="634"/>
      <c r="Q782" s="634"/>
      <c r="R782" s="634"/>
      <c r="S782" s="634"/>
      <c r="T782" s="634"/>
      <c r="U782" s="634"/>
      <c r="V782" s="634"/>
      <c r="W782" s="634"/>
      <c r="X782" s="635"/>
      <c r="Y782" s="636">
        <v>5.5</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59</v>
      </c>
      <c r="H792" s="651"/>
      <c r="I792" s="651"/>
      <c r="J792" s="651"/>
      <c r="K792" s="651"/>
      <c r="L792" s="652"/>
      <c r="M792" s="353"/>
      <c r="N792" s="353"/>
      <c r="O792" s="353"/>
      <c r="P792" s="353"/>
      <c r="Q792" s="353"/>
      <c r="R792" s="353"/>
      <c r="S792" s="353"/>
      <c r="T792" s="353"/>
      <c r="U792" s="353"/>
      <c r="V792" s="353"/>
      <c r="W792" s="353"/>
      <c r="X792" s="354"/>
      <c r="Y792" s="653">
        <f>SUM(Y782:AB791)</f>
        <v>5.5</v>
      </c>
      <c r="Z792" s="654"/>
      <c r="AA792" s="654"/>
      <c r="AB792" s="655"/>
      <c r="AC792" s="650" t="s">
        <v>59</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348</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52</v>
      </c>
      <c r="H794" s="567"/>
      <c r="I794" s="567"/>
      <c r="J794" s="567"/>
      <c r="K794" s="567"/>
      <c r="L794" s="625" t="s">
        <v>54</v>
      </c>
      <c r="M794" s="567"/>
      <c r="N794" s="567"/>
      <c r="O794" s="567"/>
      <c r="P794" s="567"/>
      <c r="Q794" s="567"/>
      <c r="R794" s="567"/>
      <c r="S794" s="567"/>
      <c r="T794" s="567"/>
      <c r="U794" s="567"/>
      <c r="V794" s="567"/>
      <c r="W794" s="567"/>
      <c r="X794" s="568"/>
      <c r="Y794" s="626" t="s">
        <v>57</v>
      </c>
      <c r="Z794" s="627"/>
      <c r="AA794" s="627"/>
      <c r="AB794" s="628"/>
      <c r="AC794" s="566" t="s">
        <v>52</v>
      </c>
      <c r="AD794" s="567"/>
      <c r="AE794" s="567"/>
      <c r="AF794" s="567"/>
      <c r="AG794" s="567"/>
      <c r="AH794" s="625" t="s">
        <v>54</v>
      </c>
      <c r="AI794" s="567"/>
      <c r="AJ794" s="567"/>
      <c r="AK794" s="567"/>
      <c r="AL794" s="567"/>
      <c r="AM794" s="567"/>
      <c r="AN794" s="567"/>
      <c r="AO794" s="567"/>
      <c r="AP794" s="567"/>
      <c r="AQ794" s="567"/>
      <c r="AR794" s="567"/>
      <c r="AS794" s="567"/>
      <c r="AT794" s="568"/>
      <c r="AU794" s="626" t="s">
        <v>57</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59</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59</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225</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52</v>
      </c>
      <c r="H807" s="567"/>
      <c r="I807" s="567"/>
      <c r="J807" s="567"/>
      <c r="K807" s="567"/>
      <c r="L807" s="625" t="s">
        <v>54</v>
      </c>
      <c r="M807" s="567"/>
      <c r="N807" s="567"/>
      <c r="O807" s="567"/>
      <c r="P807" s="567"/>
      <c r="Q807" s="567"/>
      <c r="R807" s="567"/>
      <c r="S807" s="567"/>
      <c r="T807" s="567"/>
      <c r="U807" s="567"/>
      <c r="V807" s="567"/>
      <c r="W807" s="567"/>
      <c r="X807" s="568"/>
      <c r="Y807" s="626" t="s">
        <v>57</v>
      </c>
      <c r="Z807" s="627"/>
      <c r="AA807" s="627"/>
      <c r="AB807" s="628"/>
      <c r="AC807" s="566" t="s">
        <v>52</v>
      </c>
      <c r="AD807" s="567"/>
      <c r="AE807" s="567"/>
      <c r="AF807" s="567"/>
      <c r="AG807" s="567"/>
      <c r="AH807" s="625" t="s">
        <v>54</v>
      </c>
      <c r="AI807" s="567"/>
      <c r="AJ807" s="567"/>
      <c r="AK807" s="567"/>
      <c r="AL807" s="567"/>
      <c r="AM807" s="567"/>
      <c r="AN807" s="567"/>
      <c r="AO807" s="567"/>
      <c r="AP807" s="567"/>
      <c r="AQ807" s="567"/>
      <c r="AR807" s="567"/>
      <c r="AS807" s="567"/>
      <c r="AT807" s="568"/>
      <c r="AU807" s="626" t="s">
        <v>57</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59</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59</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313</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52</v>
      </c>
      <c r="H820" s="567"/>
      <c r="I820" s="567"/>
      <c r="J820" s="567"/>
      <c r="K820" s="567"/>
      <c r="L820" s="625" t="s">
        <v>54</v>
      </c>
      <c r="M820" s="567"/>
      <c r="N820" s="567"/>
      <c r="O820" s="567"/>
      <c r="P820" s="567"/>
      <c r="Q820" s="567"/>
      <c r="R820" s="567"/>
      <c r="S820" s="567"/>
      <c r="T820" s="567"/>
      <c r="U820" s="567"/>
      <c r="V820" s="567"/>
      <c r="W820" s="567"/>
      <c r="X820" s="568"/>
      <c r="Y820" s="626" t="s">
        <v>57</v>
      </c>
      <c r="Z820" s="627"/>
      <c r="AA820" s="627"/>
      <c r="AB820" s="628"/>
      <c r="AC820" s="566" t="s">
        <v>52</v>
      </c>
      <c r="AD820" s="567"/>
      <c r="AE820" s="567"/>
      <c r="AF820" s="567"/>
      <c r="AG820" s="567"/>
      <c r="AH820" s="625" t="s">
        <v>54</v>
      </c>
      <c r="AI820" s="567"/>
      <c r="AJ820" s="567"/>
      <c r="AK820" s="567"/>
      <c r="AL820" s="567"/>
      <c r="AM820" s="567"/>
      <c r="AN820" s="567"/>
      <c r="AO820" s="567"/>
      <c r="AP820" s="567"/>
      <c r="AQ820" s="567"/>
      <c r="AR820" s="567"/>
      <c r="AS820" s="567"/>
      <c r="AT820" s="568"/>
      <c r="AU820" s="626" t="s">
        <v>57</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customHeight="1" x14ac:dyDescent="0.15">
      <c r="A831" s="824"/>
      <c r="B831" s="840"/>
      <c r="C831" s="840"/>
      <c r="D831" s="840"/>
      <c r="E831" s="840"/>
      <c r="F831" s="841"/>
      <c r="G831" s="650" t="s">
        <v>59</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59</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213</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359</v>
      </c>
      <c r="AM832" s="661"/>
      <c r="AN832" s="661"/>
      <c r="AO832" s="38" t="s">
        <v>240</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69</v>
      </c>
      <c r="D837" s="662"/>
      <c r="E837" s="662"/>
      <c r="F837" s="662"/>
      <c r="G837" s="662"/>
      <c r="H837" s="662"/>
      <c r="I837" s="662"/>
      <c r="J837" s="419" t="s">
        <v>71</v>
      </c>
      <c r="K837" s="603"/>
      <c r="L837" s="603"/>
      <c r="M837" s="603"/>
      <c r="N837" s="603"/>
      <c r="O837" s="603"/>
      <c r="P837" s="662" t="s">
        <v>16</v>
      </c>
      <c r="Q837" s="662"/>
      <c r="R837" s="662"/>
      <c r="S837" s="662"/>
      <c r="T837" s="662"/>
      <c r="U837" s="662"/>
      <c r="V837" s="662"/>
      <c r="W837" s="662"/>
      <c r="X837" s="662"/>
      <c r="Y837" s="663" t="s">
        <v>324</v>
      </c>
      <c r="Z837" s="663"/>
      <c r="AA837" s="663"/>
      <c r="AB837" s="663"/>
      <c r="AC837" s="419" t="s">
        <v>276</v>
      </c>
      <c r="AD837" s="419"/>
      <c r="AE837" s="419"/>
      <c r="AF837" s="419"/>
      <c r="AG837" s="419"/>
      <c r="AH837" s="663" t="s">
        <v>372</v>
      </c>
      <c r="AI837" s="662"/>
      <c r="AJ837" s="662"/>
      <c r="AK837" s="662"/>
      <c r="AL837" s="662" t="s">
        <v>17</v>
      </c>
      <c r="AM837" s="662"/>
      <c r="AN837" s="662"/>
      <c r="AO837" s="238"/>
      <c r="AP837" s="419" t="s">
        <v>327</v>
      </c>
      <c r="AQ837" s="419"/>
      <c r="AR837" s="419"/>
      <c r="AS837" s="419"/>
      <c r="AT837" s="419"/>
      <c r="AU837" s="419"/>
      <c r="AV837" s="419"/>
      <c r="AW837" s="419"/>
      <c r="AX837" s="419"/>
    </row>
    <row r="838" spans="1:50" ht="45" customHeight="1" x14ac:dyDescent="0.15">
      <c r="A838" s="664">
        <v>1</v>
      </c>
      <c r="B838" s="664">
        <v>1</v>
      </c>
      <c r="C838" s="665" t="s">
        <v>493</v>
      </c>
      <c r="D838" s="665"/>
      <c r="E838" s="665"/>
      <c r="F838" s="665"/>
      <c r="G838" s="665"/>
      <c r="H838" s="665"/>
      <c r="I838" s="665"/>
      <c r="J838" s="666">
        <v>4240001010433</v>
      </c>
      <c r="K838" s="666"/>
      <c r="L838" s="666"/>
      <c r="M838" s="666"/>
      <c r="N838" s="666"/>
      <c r="O838" s="666"/>
      <c r="P838" s="667" t="s">
        <v>322</v>
      </c>
      <c r="Q838" s="667"/>
      <c r="R838" s="667"/>
      <c r="S838" s="667"/>
      <c r="T838" s="667"/>
      <c r="U838" s="667"/>
      <c r="V838" s="667"/>
      <c r="W838" s="667"/>
      <c r="X838" s="667"/>
      <c r="Y838" s="668">
        <v>15</v>
      </c>
      <c r="Z838" s="669"/>
      <c r="AA838" s="669"/>
      <c r="AB838" s="670"/>
      <c r="AC838" s="671" t="s">
        <v>377</v>
      </c>
      <c r="AD838" s="672"/>
      <c r="AE838" s="672"/>
      <c r="AF838" s="672"/>
      <c r="AG838" s="672"/>
      <c r="AH838" s="673">
        <v>2</v>
      </c>
      <c r="AI838" s="673"/>
      <c r="AJ838" s="673"/>
      <c r="AK838" s="673"/>
      <c r="AL838" s="674">
        <v>98</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69</v>
      </c>
      <c r="D870" s="662"/>
      <c r="E870" s="662"/>
      <c r="F870" s="662"/>
      <c r="G870" s="662"/>
      <c r="H870" s="662"/>
      <c r="I870" s="662"/>
      <c r="J870" s="419" t="s">
        <v>71</v>
      </c>
      <c r="K870" s="603"/>
      <c r="L870" s="603"/>
      <c r="M870" s="603"/>
      <c r="N870" s="603"/>
      <c r="O870" s="603"/>
      <c r="P870" s="662" t="s">
        <v>16</v>
      </c>
      <c r="Q870" s="662"/>
      <c r="R870" s="662"/>
      <c r="S870" s="662"/>
      <c r="T870" s="662"/>
      <c r="U870" s="662"/>
      <c r="V870" s="662"/>
      <c r="W870" s="662"/>
      <c r="X870" s="662"/>
      <c r="Y870" s="663" t="s">
        <v>324</v>
      </c>
      <c r="Z870" s="663"/>
      <c r="AA870" s="663"/>
      <c r="AB870" s="663"/>
      <c r="AC870" s="419" t="s">
        <v>276</v>
      </c>
      <c r="AD870" s="419"/>
      <c r="AE870" s="419"/>
      <c r="AF870" s="419"/>
      <c r="AG870" s="419"/>
      <c r="AH870" s="663" t="s">
        <v>372</v>
      </c>
      <c r="AI870" s="662"/>
      <c r="AJ870" s="662"/>
      <c r="AK870" s="662"/>
      <c r="AL870" s="662" t="s">
        <v>17</v>
      </c>
      <c r="AM870" s="662"/>
      <c r="AN870" s="662"/>
      <c r="AO870" s="238"/>
      <c r="AP870" s="419" t="s">
        <v>327</v>
      </c>
      <c r="AQ870" s="419"/>
      <c r="AR870" s="419"/>
      <c r="AS870" s="419"/>
      <c r="AT870" s="419"/>
      <c r="AU870" s="419"/>
      <c r="AV870" s="419"/>
      <c r="AW870" s="419"/>
      <c r="AX870" s="419"/>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69</v>
      </c>
      <c r="D903" s="662"/>
      <c r="E903" s="662"/>
      <c r="F903" s="662"/>
      <c r="G903" s="662"/>
      <c r="H903" s="662"/>
      <c r="I903" s="662"/>
      <c r="J903" s="419" t="s">
        <v>71</v>
      </c>
      <c r="K903" s="603"/>
      <c r="L903" s="603"/>
      <c r="M903" s="603"/>
      <c r="N903" s="603"/>
      <c r="O903" s="603"/>
      <c r="P903" s="662" t="s">
        <v>16</v>
      </c>
      <c r="Q903" s="662"/>
      <c r="R903" s="662"/>
      <c r="S903" s="662"/>
      <c r="T903" s="662"/>
      <c r="U903" s="662"/>
      <c r="V903" s="662"/>
      <c r="W903" s="662"/>
      <c r="X903" s="662"/>
      <c r="Y903" s="663" t="s">
        <v>324</v>
      </c>
      <c r="Z903" s="663"/>
      <c r="AA903" s="663"/>
      <c r="AB903" s="663"/>
      <c r="AC903" s="419" t="s">
        <v>276</v>
      </c>
      <c r="AD903" s="419"/>
      <c r="AE903" s="419"/>
      <c r="AF903" s="419"/>
      <c r="AG903" s="419"/>
      <c r="AH903" s="663" t="s">
        <v>372</v>
      </c>
      <c r="AI903" s="662"/>
      <c r="AJ903" s="662"/>
      <c r="AK903" s="662"/>
      <c r="AL903" s="662" t="s">
        <v>17</v>
      </c>
      <c r="AM903" s="662"/>
      <c r="AN903" s="662"/>
      <c r="AO903" s="238"/>
      <c r="AP903" s="419" t="s">
        <v>327</v>
      </c>
      <c r="AQ903" s="419"/>
      <c r="AR903" s="419"/>
      <c r="AS903" s="419"/>
      <c r="AT903" s="419"/>
      <c r="AU903" s="419"/>
      <c r="AV903" s="419"/>
      <c r="AW903" s="419"/>
      <c r="AX903" s="419"/>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69</v>
      </c>
      <c r="D936" s="662"/>
      <c r="E936" s="662"/>
      <c r="F936" s="662"/>
      <c r="G936" s="662"/>
      <c r="H936" s="662"/>
      <c r="I936" s="662"/>
      <c r="J936" s="419" t="s">
        <v>71</v>
      </c>
      <c r="K936" s="603"/>
      <c r="L936" s="603"/>
      <c r="M936" s="603"/>
      <c r="N936" s="603"/>
      <c r="O936" s="603"/>
      <c r="P936" s="662" t="s">
        <v>16</v>
      </c>
      <c r="Q936" s="662"/>
      <c r="R936" s="662"/>
      <c r="S936" s="662"/>
      <c r="T936" s="662"/>
      <c r="U936" s="662"/>
      <c r="V936" s="662"/>
      <c r="W936" s="662"/>
      <c r="X936" s="662"/>
      <c r="Y936" s="663" t="s">
        <v>324</v>
      </c>
      <c r="Z936" s="663"/>
      <c r="AA936" s="663"/>
      <c r="AB936" s="663"/>
      <c r="AC936" s="419" t="s">
        <v>276</v>
      </c>
      <c r="AD936" s="419"/>
      <c r="AE936" s="419"/>
      <c r="AF936" s="419"/>
      <c r="AG936" s="419"/>
      <c r="AH936" s="663" t="s">
        <v>372</v>
      </c>
      <c r="AI936" s="662"/>
      <c r="AJ936" s="662"/>
      <c r="AK936" s="662"/>
      <c r="AL936" s="662" t="s">
        <v>17</v>
      </c>
      <c r="AM936" s="662"/>
      <c r="AN936" s="662"/>
      <c r="AO936" s="238"/>
      <c r="AP936" s="419" t="s">
        <v>327</v>
      </c>
      <c r="AQ936" s="419"/>
      <c r="AR936" s="419"/>
      <c r="AS936" s="419"/>
      <c r="AT936" s="419"/>
      <c r="AU936" s="419"/>
      <c r="AV936" s="419"/>
      <c r="AW936" s="419"/>
      <c r="AX936" s="419"/>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69</v>
      </c>
      <c r="D969" s="662"/>
      <c r="E969" s="662"/>
      <c r="F969" s="662"/>
      <c r="G969" s="662"/>
      <c r="H969" s="662"/>
      <c r="I969" s="662"/>
      <c r="J969" s="419" t="s">
        <v>71</v>
      </c>
      <c r="K969" s="603"/>
      <c r="L969" s="603"/>
      <c r="M969" s="603"/>
      <c r="N969" s="603"/>
      <c r="O969" s="603"/>
      <c r="P969" s="662" t="s">
        <v>16</v>
      </c>
      <c r="Q969" s="662"/>
      <c r="R969" s="662"/>
      <c r="S969" s="662"/>
      <c r="T969" s="662"/>
      <c r="U969" s="662"/>
      <c r="V969" s="662"/>
      <c r="W969" s="662"/>
      <c r="X969" s="662"/>
      <c r="Y969" s="663" t="s">
        <v>324</v>
      </c>
      <c r="Z969" s="663"/>
      <c r="AA969" s="663"/>
      <c r="AB969" s="663"/>
      <c r="AC969" s="419" t="s">
        <v>276</v>
      </c>
      <c r="AD969" s="419"/>
      <c r="AE969" s="419"/>
      <c r="AF969" s="419"/>
      <c r="AG969" s="419"/>
      <c r="AH969" s="663" t="s">
        <v>372</v>
      </c>
      <c r="AI969" s="662"/>
      <c r="AJ969" s="662"/>
      <c r="AK969" s="662"/>
      <c r="AL969" s="662" t="s">
        <v>17</v>
      </c>
      <c r="AM969" s="662"/>
      <c r="AN969" s="662"/>
      <c r="AO969" s="238"/>
      <c r="AP969" s="419" t="s">
        <v>327</v>
      </c>
      <c r="AQ969" s="419"/>
      <c r="AR969" s="419"/>
      <c r="AS969" s="419"/>
      <c r="AT969" s="419"/>
      <c r="AU969" s="419"/>
      <c r="AV969" s="419"/>
      <c r="AW969" s="419"/>
      <c r="AX969" s="419"/>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69</v>
      </c>
      <c r="D1002" s="662"/>
      <c r="E1002" s="662"/>
      <c r="F1002" s="662"/>
      <c r="G1002" s="662"/>
      <c r="H1002" s="662"/>
      <c r="I1002" s="662"/>
      <c r="J1002" s="419" t="s">
        <v>71</v>
      </c>
      <c r="K1002" s="603"/>
      <c r="L1002" s="603"/>
      <c r="M1002" s="603"/>
      <c r="N1002" s="603"/>
      <c r="O1002" s="603"/>
      <c r="P1002" s="662" t="s">
        <v>16</v>
      </c>
      <c r="Q1002" s="662"/>
      <c r="R1002" s="662"/>
      <c r="S1002" s="662"/>
      <c r="T1002" s="662"/>
      <c r="U1002" s="662"/>
      <c r="V1002" s="662"/>
      <c r="W1002" s="662"/>
      <c r="X1002" s="662"/>
      <c r="Y1002" s="663" t="s">
        <v>324</v>
      </c>
      <c r="Z1002" s="663"/>
      <c r="AA1002" s="663"/>
      <c r="AB1002" s="663"/>
      <c r="AC1002" s="419" t="s">
        <v>276</v>
      </c>
      <c r="AD1002" s="419"/>
      <c r="AE1002" s="419"/>
      <c r="AF1002" s="419"/>
      <c r="AG1002" s="419"/>
      <c r="AH1002" s="663" t="s">
        <v>372</v>
      </c>
      <c r="AI1002" s="662"/>
      <c r="AJ1002" s="662"/>
      <c r="AK1002" s="662"/>
      <c r="AL1002" s="662" t="s">
        <v>17</v>
      </c>
      <c r="AM1002" s="662"/>
      <c r="AN1002" s="662"/>
      <c r="AO1002" s="238"/>
      <c r="AP1002" s="419" t="s">
        <v>327</v>
      </c>
      <c r="AQ1002" s="419"/>
      <c r="AR1002" s="419"/>
      <c r="AS1002" s="419"/>
      <c r="AT1002" s="419"/>
      <c r="AU1002" s="419"/>
      <c r="AV1002" s="419"/>
      <c r="AW1002" s="419"/>
      <c r="AX1002" s="419"/>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69</v>
      </c>
      <c r="D1035" s="662"/>
      <c r="E1035" s="662"/>
      <c r="F1035" s="662"/>
      <c r="G1035" s="662"/>
      <c r="H1035" s="662"/>
      <c r="I1035" s="662"/>
      <c r="J1035" s="419" t="s">
        <v>71</v>
      </c>
      <c r="K1035" s="603"/>
      <c r="L1035" s="603"/>
      <c r="M1035" s="603"/>
      <c r="N1035" s="603"/>
      <c r="O1035" s="603"/>
      <c r="P1035" s="662" t="s">
        <v>16</v>
      </c>
      <c r="Q1035" s="662"/>
      <c r="R1035" s="662"/>
      <c r="S1035" s="662"/>
      <c r="T1035" s="662"/>
      <c r="U1035" s="662"/>
      <c r="V1035" s="662"/>
      <c r="W1035" s="662"/>
      <c r="X1035" s="662"/>
      <c r="Y1035" s="663" t="s">
        <v>324</v>
      </c>
      <c r="Z1035" s="663"/>
      <c r="AA1035" s="663"/>
      <c r="AB1035" s="663"/>
      <c r="AC1035" s="419" t="s">
        <v>276</v>
      </c>
      <c r="AD1035" s="419"/>
      <c r="AE1035" s="419"/>
      <c r="AF1035" s="419"/>
      <c r="AG1035" s="419"/>
      <c r="AH1035" s="663" t="s">
        <v>372</v>
      </c>
      <c r="AI1035" s="662"/>
      <c r="AJ1035" s="662"/>
      <c r="AK1035" s="662"/>
      <c r="AL1035" s="662" t="s">
        <v>17</v>
      </c>
      <c r="AM1035" s="662"/>
      <c r="AN1035" s="662"/>
      <c r="AO1035" s="238"/>
      <c r="AP1035" s="419" t="s">
        <v>327</v>
      </c>
      <c r="AQ1035" s="419"/>
      <c r="AR1035" s="419"/>
      <c r="AS1035" s="419"/>
      <c r="AT1035" s="419"/>
      <c r="AU1035" s="419"/>
      <c r="AV1035" s="419"/>
      <c r="AW1035" s="419"/>
      <c r="AX1035" s="419"/>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69</v>
      </c>
      <c r="D1068" s="662"/>
      <c r="E1068" s="662"/>
      <c r="F1068" s="662"/>
      <c r="G1068" s="662"/>
      <c r="H1068" s="662"/>
      <c r="I1068" s="662"/>
      <c r="J1068" s="419" t="s">
        <v>71</v>
      </c>
      <c r="K1068" s="603"/>
      <c r="L1068" s="603"/>
      <c r="M1068" s="603"/>
      <c r="N1068" s="603"/>
      <c r="O1068" s="603"/>
      <c r="P1068" s="662" t="s">
        <v>16</v>
      </c>
      <c r="Q1068" s="662"/>
      <c r="R1068" s="662"/>
      <c r="S1068" s="662"/>
      <c r="T1068" s="662"/>
      <c r="U1068" s="662"/>
      <c r="V1068" s="662"/>
      <c r="W1068" s="662"/>
      <c r="X1068" s="662"/>
      <c r="Y1068" s="663" t="s">
        <v>324</v>
      </c>
      <c r="Z1068" s="663"/>
      <c r="AA1068" s="663"/>
      <c r="AB1068" s="663"/>
      <c r="AC1068" s="419" t="s">
        <v>276</v>
      </c>
      <c r="AD1068" s="419"/>
      <c r="AE1068" s="419"/>
      <c r="AF1068" s="419"/>
      <c r="AG1068" s="419"/>
      <c r="AH1068" s="663" t="s">
        <v>372</v>
      </c>
      <c r="AI1068" s="662"/>
      <c r="AJ1068" s="662"/>
      <c r="AK1068" s="662"/>
      <c r="AL1068" s="662" t="s">
        <v>17</v>
      </c>
      <c r="AM1068" s="662"/>
      <c r="AN1068" s="662"/>
      <c r="AO1068" s="238"/>
      <c r="AP1068" s="419" t="s">
        <v>327</v>
      </c>
      <c r="AQ1068" s="419"/>
      <c r="AR1068" s="419"/>
      <c r="AS1068" s="419"/>
      <c r="AT1068" s="419"/>
      <c r="AU1068" s="419"/>
      <c r="AV1068" s="419"/>
      <c r="AW1068" s="419"/>
      <c r="AX1068" s="419"/>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359</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19" t="s">
        <v>4</v>
      </c>
      <c r="D1102" s="419"/>
      <c r="E1102" s="419" t="s">
        <v>286</v>
      </c>
      <c r="F1102" s="419"/>
      <c r="G1102" s="419"/>
      <c r="H1102" s="419"/>
      <c r="I1102" s="419"/>
      <c r="J1102" s="419" t="s">
        <v>71</v>
      </c>
      <c r="K1102" s="419"/>
      <c r="L1102" s="419"/>
      <c r="M1102" s="419"/>
      <c r="N1102" s="419"/>
      <c r="O1102" s="419"/>
      <c r="P1102" s="663" t="s">
        <v>16</v>
      </c>
      <c r="Q1102" s="663"/>
      <c r="R1102" s="663"/>
      <c r="S1102" s="663"/>
      <c r="T1102" s="663"/>
      <c r="U1102" s="663"/>
      <c r="V1102" s="663"/>
      <c r="W1102" s="663"/>
      <c r="X1102" s="663"/>
      <c r="Y1102" s="419" t="s">
        <v>284</v>
      </c>
      <c r="Z1102" s="419"/>
      <c r="AA1102" s="419"/>
      <c r="AB1102" s="419"/>
      <c r="AC1102" s="419" t="s">
        <v>287</v>
      </c>
      <c r="AD1102" s="419"/>
      <c r="AE1102" s="419"/>
      <c r="AF1102" s="419"/>
      <c r="AG1102" s="419"/>
      <c r="AH1102" s="663" t="s">
        <v>305</v>
      </c>
      <c r="AI1102" s="663"/>
      <c r="AJ1102" s="663"/>
      <c r="AK1102" s="663"/>
      <c r="AL1102" s="663" t="s">
        <v>17</v>
      </c>
      <c r="AM1102" s="663"/>
      <c r="AN1102" s="663"/>
      <c r="AO1102" s="684"/>
      <c r="AP1102" s="419" t="s">
        <v>354</v>
      </c>
      <c r="AQ1102" s="419"/>
      <c r="AR1102" s="419"/>
      <c r="AS1102" s="419"/>
      <c r="AT1102" s="419"/>
      <c r="AU1102" s="419"/>
      <c r="AV1102" s="419"/>
      <c r="AW1102" s="419"/>
      <c r="AX1102" s="419"/>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699" max="49" man="1"/>
    <brk id="735"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23</v>
      </c>
      <c r="G1" s="59" t="s">
        <v>123</v>
      </c>
      <c r="K1" s="64" t="s">
        <v>157</v>
      </c>
      <c r="L1" s="52" t="s">
        <v>123</v>
      </c>
      <c r="O1" s="49"/>
      <c r="P1" s="59" t="s">
        <v>18</v>
      </c>
      <c r="Q1" s="59" t="s">
        <v>123</v>
      </c>
      <c r="T1" s="49"/>
      <c r="U1" s="65" t="s">
        <v>246</v>
      </c>
      <c r="W1" s="65" t="s">
        <v>245</v>
      </c>
      <c r="Y1" s="65" t="s">
        <v>26</v>
      </c>
      <c r="Z1" s="67"/>
      <c r="AA1" s="65" t="s">
        <v>135</v>
      </c>
      <c r="AB1" s="69"/>
      <c r="AC1" s="65" t="s">
        <v>64</v>
      </c>
      <c r="AD1" s="50"/>
      <c r="AE1" s="65" t="s">
        <v>99</v>
      </c>
      <c r="AF1" s="67"/>
      <c r="AG1" s="71" t="s">
        <v>287</v>
      </c>
      <c r="AI1" s="71" t="s">
        <v>298</v>
      </c>
      <c r="AK1" s="71" t="s">
        <v>306</v>
      </c>
      <c r="AM1" s="74"/>
      <c r="AN1" s="74"/>
      <c r="AP1" s="50" t="s">
        <v>366</v>
      </c>
    </row>
    <row r="2" spans="1:42" ht="13.5" customHeight="1" x14ac:dyDescent="0.15">
      <c r="A2" s="53" t="s">
        <v>137</v>
      </c>
      <c r="B2" s="56"/>
      <c r="C2" s="49" t="str">
        <f t="shared" ref="C2:C24" si="0">IF(B2="","",A2)</f>
        <v/>
      </c>
      <c r="D2" s="49" t="str">
        <f>IF(C2="","",IF(D1&lt;&gt;"",CONCATENATE(D1,"、",C2),C2))</f>
        <v/>
      </c>
      <c r="F2" s="60" t="s">
        <v>120</v>
      </c>
      <c r="G2" s="62" t="s">
        <v>483</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t="s">
        <v>483</v>
      </c>
      <c r="R2" s="49" t="str">
        <f t="shared" ref="R2:R8" si="3">IF(Q2="","",P2)</f>
        <v>直接実施</v>
      </c>
      <c r="S2" s="49" t="str">
        <f>IF(R2="","",IF(S1&lt;&gt;"",CONCATENATE(S1,"、",R2),R2))</f>
        <v>直接実施</v>
      </c>
      <c r="T2" s="49"/>
      <c r="U2" s="66" t="s">
        <v>240</v>
      </c>
      <c r="W2" s="66" t="s">
        <v>171</v>
      </c>
      <c r="Y2" s="66" t="s">
        <v>116</v>
      </c>
      <c r="Z2" s="67"/>
      <c r="AA2" s="66" t="s">
        <v>326</v>
      </c>
      <c r="AB2" s="69"/>
      <c r="AC2" s="70" t="s">
        <v>203</v>
      </c>
      <c r="AD2" s="50"/>
      <c r="AE2" s="66" t="s">
        <v>152</v>
      </c>
      <c r="AF2" s="67"/>
      <c r="AG2" s="72" t="s">
        <v>20</v>
      </c>
      <c r="AI2" s="71" t="s">
        <v>394</v>
      </c>
      <c r="AK2" s="71" t="s">
        <v>307</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t="s">
        <v>483</v>
      </c>
      <c r="M3" s="49" t="str">
        <f t="shared" si="2"/>
        <v>文教及び科学振興</v>
      </c>
      <c r="N3" s="49" t="str">
        <f t="shared" ref="N3:N11" si="6">IF(M3="",N2,IF(N2&lt;&gt;"",CONCATENATE(N2,"、",M3),M3))</f>
        <v>文教及び科学振興</v>
      </c>
      <c r="O3" s="49"/>
      <c r="P3" s="60" t="s">
        <v>125</v>
      </c>
      <c r="Q3" s="62" t="s">
        <v>483</v>
      </c>
      <c r="R3" s="49" t="str">
        <f t="shared" si="3"/>
        <v>委託・請負</v>
      </c>
      <c r="S3" s="49" t="str">
        <f t="shared" ref="S3:S8" si="7">IF(R3="",S2,IF(S2&lt;&gt;"",CONCATENATE(S2,"、",R3),R3))</f>
        <v>直接実施、委託・請負</v>
      </c>
      <c r="T3" s="49"/>
      <c r="U3" s="66" t="s">
        <v>396</v>
      </c>
      <c r="W3" s="66" t="s">
        <v>215</v>
      </c>
      <c r="Y3" s="66" t="s">
        <v>118</v>
      </c>
      <c r="Z3" s="67"/>
      <c r="AA3" s="66" t="s">
        <v>460</v>
      </c>
      <c r="AB3" s="69"/>
      <c r="AC3" s="70" t="s">
        <v>194</v>
      </c>
      <c r="AD3" s="50"/>
      <c r="AE3" s="66" t="s">
        <v>249</v>
      </c>
      <c r="AF3" s="67"/>
      <c r="AG3" s="72" t="s">
        <v>328</v>
      </c>
      <c r="AI3" s="71" t="s">
        <v>113</v>
      </c>
      <c r="AK3" s="71" t="str">
        <f t="shared" ref="AK3:AK27" si="8">CHAR(CODE(AK2)+1)</f>
        <v>B</v>
      </c>
      <c r="AM3" s="74"/>
      <c r="AN3" s="74"/>
      <c r="AP3" s="72" t="s">
        <v>328</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文教及び科学振興</v>
      </c>
      <c r="O4" s="49"/>
      <c r="P4" s="60" t="s">
        <v>127</v>
      </c>
      <c r="Q4" s="62"/>
      <c r="R4" s="49" t="str">
        <f t="shared" si="3"/>
        <v/>
      </c>
      <c r="S4" s="49" t="str">
        <f t="shared" si="7"/>
        <v>直接実施、委託・請負</v>
      </c>
      <c r="T4" s="49"/>
      <c r="U4" s="66" t="s">
        <v>159</v>
      </c>
      <c r="W4" s="66" t="s">
        <v>217</v>
      </c>
      <c r="Y4" s="66" t="s">
        <v>8</v>
      </c>
      <c r="Z4" s="67"/>
      <c r="AA4" s="66" t="s">
        <v>107</v>
      </c>
      <c r="AB4" s="69"/>
      <c r="AC4" s="66" t="s">
        <v>177</v>
      </c>
      <c r="AD4" s="50"/>
      <c r="AE4" s="66" t="s">
        <v>207</v>
      </c>
      <c r="AF4" s="67"/>
      <c r="AG4" s="72" t="s">
        <v>185</v>
      </c>
      <c r="AI4" s="71" t="s">
        <v>300</v>
      </c>
      <c r="AK4" s="71" t="str">
        <f t="shared" si="8"/>
        <v>C</v>
      </c>
      <c r="AM4" s="74"/>
      <c r="AN4" s="74"/>
      <c r="AP4" s="72" t="s">
        <v>185</v>
      </c>
    </row>
    <row r="5" spans="1:42" ht="13.5" customHeight="1" x14ac:dyDescent="0.15">
      <c r="A5" s="53" t="s">
        <v>142</v>
      </c>
      <c r="B5" s="56"/>
      <c r="C5" s="49" t="str">
        <f t="shared" si="0"/>
        <v/>
      </c>
      <c r="D5" s="49" t="str">
        <f t="shared" si="4"/>
        <v/>
      </c>
      <c r="F5" s="61" t="s">
        <v>56</v>
      </c>
      <c r="G5" s="62"/>
      <c r="H5" s="49" t="str">
        <f t="shared" si="1"/>
        <v/>
      </c>
      <c r="I5" s="49" t="str">
        <f t="shared" si="5"/>
        <v>一般会計</v>
      </c>
      <c r="K5" s="53" t="s">
        <v>164</v>
      </c>
      <c r="L5" s="56"/>
      <c r="M5" s="49" t="str">
        <f t="shared" si="2"/>
        <v/>
      </c>
      <c r="N5" s="49" t="str">
        <f t="shared" si="6"/>
        <v>文教及び科学振興</v>
      </c>
      <c r="O5" s="49"/>
      <c r="P5" s="60" t="s">
        <v>128</v>
      </c>
      <c r="Q5" s="62"/>
      <c r="R5" s="49" t="str">
        <f t="shared" si="3"/>
        <v/>
      </c>
      <c r="S5" s="49" t="str">
        <f t="shared" si="7"/>
        <v>直接実施、委託・請負</v>
      </c>
      <c r="T5" s="49"/>
      <c r="W5" s="66" t="s">
        <v>353</v>
      </c>
      <c r="Y5" s="66" t="s">
        <v>309</v>
      </c>
      <c r="Z5" s="67"/>
      <c r="AA5" s="66" t="s">
        <v>228</v>
      </c>
      <c r="AB5" s="69"/>
      <c r="AC5" s="66" t="s">
        <v>33</v>
      </c>
      <c r="AD5" s="69"/>
      <c r="AE5" s="66" t="s">
        <v>373</v>
      </c>
      <c r="AF5" s="67"/>
      <c r="AG5" s="72" t="s">
        <v>316</v>
      </c>
      <c r="AI5" s="71" t="s">
        <v>344</v>
      </c>
      <c r="AK5" s="71" t="str">
        <f t="shared" si="8"/>
        <v>D</v>
      </c>
      <c r="AP5" s="72" t="s">
        <v>316</v>
      </c>
    </row>
    <row r="6" spans="1:42" ht="13.5" customHeight="1" x14ac:dyDescent="0.15">
      <c r="A6" s="53" t="s">
        <v>143</v>
      </c>
      <c r="B6" s="56" t="s">
        <v>483</v>
      </c>
      <c r="C6" s="49" t="str">
        <f t="shared" si="0"/>
        <v>科学技術・イノベーション</v>
      </c>
      <c r="D6" s="49" t="str">
        <f t="shared" si="4"/>
        <v>科学技術・イノベーション</v>
      </c>
      <c r="F6" s="61" t="s">
        <v>176</v>
      </c>
      <c r="G6" s="62"/>
      <c r="H6" s="49" t="str">
        <f t="shared" si="1"/>
        <v/>
      </c>
      <c r="I6" s="49" t="str">
        <f t="shared" si="5"/>
        <v>一般会計</v>
      </c>
      <c r="K6" s="53" t="s">
        <v>167</v>
      </c>
      <c r="L6" s="56"/>
      <c r="M6" s="49" t="str">
        <f t="shared" si="2"/>
        <v/>
      </c>
      <c r="N6" s="49" t="str">
        <f t="shared" si="6"/>
        <v>文教及び科学振興</v>
      </c>
      <c r="O6" s="49"/>
      <c r="P6" s="60" t="s">
        <v>129</v>
      </c>
      <c r="Q6" s="62"/>
      <c r="R6" s="49" t="str">
        <f t="shared" si="3"/>
        <v/>
      </c>
      <c r="S6" s="49" t="str">
        <f t="shared" si="7"/>
        <v>直接実施、委託・請負</v>
      </c>
      <c r="T6" s="49"/>
      <c r="U6" s="66" t="s">
        <v>383</v>
      </c>
      <c r="W6" s="66" t="s">
        <v>218</v>
      </c>
      <c r="Y6" s="66" t="s">
        <v>404</v>
      </c>
      <c r="Z6" s="67"/>
      <c r="AA6" s="66" t="s">
        <v>279</v>
      </c>
      <c r="AB6" s="69"/>
      <c r="AC6" s="66" t="s">
        <v>204</v>
      </c>
      <c r="AD6" s="69"/>
      <c r="AE6" s="66" t="s">
        <v>379</v>
      </c>
      <c r="AF6" s="67"/>
      <c r="AG6" s="72" t="s">
        <v>377</v>
      </c>
      <c r="AI6" s="71" t="s">
        <v>397</v>
      </c>
      <c r="AK6" s="71" t="str">
        <f t="shared" si="8"/>
        <v>E</v>
      </c>
      <c r="AP6" s="72" t="s">
        <v>377</v>
      </c>
    </row>
    <row r="7" spans="1:42" ht="13.5" customHeight="1" x14ac:dyDescent="0.15">
      <c r="A7" s="53" t="s">
        <v>106</v>
      </c>
      <c r="B7" s="56"/>
      <c r="C7" s="49" t="str">
        <f t="shared" si="0"/>
        <v/>
      </c>
      <c r="D7" s="49" t="str">
        <f t="shared" si="4"/>
        <v>科学技術・イノベーション</v>
      </c>
      <c r="F7" s="61" t="s">
        <v>40</v>
      </c>
      <c r="G7" s="62"/>
      <c r="H7" s="49" t="str">
        <f t="shared" si="1"/>
        <v/>
      </c>
      <c r="I7" s="49" t="str">
        <f t="shared" si="5"/>
        <v>一般会計</v>
      </c>
      <c r="K7" s="53" t="s">
        <v>132</v>
      </c>
      <c r="L7" s="56"/>
      <c r="M7" s="49" t="str">
        <f t="shared" si="2"/>
        <v/>
      </c>
      <c r="N7" s="49" t="str">
        <f t="shared" si="6"/>
        <v>文教及び科学振興</v>
      </c>
      <c r="O7" s="49"/>
      <c r="P7" s="60" t="s">
        <v>130</v>
      </c>
      <c r="Q7" s="62"/>
      <c r="R7" s="49" t="str">
        <f t="shared" si="3"/>
        <v/>
      </c>
      <c r="S7" s="49" t="str">
        <f t="shared" si="7"/>
        <v>直接実施、委託・請負</v>
      </c>
      <c r="T7" s="49"/>
      <c r="U7" s="66" t="s">
        <v>240</v>
      </c>
      <c r="W7" s="66" t="s">
        <v>219</v>
      </c>
      <c r="Y7" s="66" t="s">
        <v>375</v>
      </c>
      <c r="Z7" s="67"/>
      <c r="AA7" s="66" t="s">
        <v>333</v>
      </c>
      <c r="AB7" s="69"/>
      <c r="AC7" s="69"/>
      <c r="AD7" s="69"/>
      <c r="AE7" s="66" t="s">
        <v>204</v>
      </c>
      <c r="AF7" s="67"/>
      <c r="AG7" s="72" t="s">
        <v>356</v>
      </c>
      <c r="AH7" s="75"/>
      <c r="AI7" s="72" t="s">
        <v>263</v>
      </c>
      <c r="AK7" s="71" t="str">
        <f t="shared" si="8"/>
        <v>F</v>
      </c>
      <c r="AP7" s="72" t="s">
        <v>356</v>
      </c>
    </row>
    <row r="8" spans="1:42" ht="13.5" customHeight="1" x14ac:dyDescent="0.15">
      <c r="A8" s="53" t="s">
        <v>60</v>
      </c>
      <c r="B8" s="56"/>
      <c r="C8" s="49" t="str">
        <f t="shared" si="0"/>
        <v/>
      </c>
      <c r="D8" s="49" t="str">
        <f t="shared" si="4"/>
        <v>科学技術・イノベーション</v>
      </c>
      <c r="F8" s="61" t="s">
        <v>178</v>
      </c>
      <c r="G8" s="62"/>
      <c r="H8" s="49" t="str">
        <f t="shared" si="1"/>
        <v/>
      </c>
      <c r="I8" s="49" t="str">
        <f t="shared" si="5"/>
        <v>一般会計</v>
      </c>
      <c r="K8" s="53" t="s">
        <v>168</v>
      </c>
      <c r="L8" s="56"/>
      <c r="M8" s="49" t="str">
        <f t="shared" si="2"/>
        <v/>
      </c>
      <c r="N8" s="49" t="str">
        <f t="shared" si="6"/>
        <v>文教及び科学振興</v>
      </c>
      <c r="O8" s="49"/>
      <c r="P8" s="60" t="s">
        <v>131</v>
      </c>
      <c r="Q8" s="62"/>
      <c r="R8" s="49" t="str">
        <f t="shared" si="3"/>
        <v/>
      </c>
      <c r="S8" s="49" t="str">
        <f t="shared" si="7"/>
        <v>直接実施、委託・請負</v>
      </c>
      <c r="T8" s="49"/>
      <c r="U8" s="66" t="s">
        <v>345</v>
      </c>
      <c r="W8" s="66" t="s">
        <v>221</v>
      </c>
      <c r="Y8" s="66" t="s">
        <v>405</v>
      </c>
      <c r="Z8" s="67"/>
      <c r="AA8" s="66" t="s">
        <v>461</v>
      </c>
      <c r="AB8" s="69"/>
      <c r="AC8" s="69"/>
      <c r="AD8" s="69"/>
      <c r="AE8" s="69"/>
      <c r="AF8" s="67"/>
      <c r="AG8" s="72" t="s">
        <v>223</v>
      </c>
      <c r="AI8" s="71" t="s">
        <v>340</v>
      </c>
      <c r="AK8" s="71" t="str">
        <f t="shared" si="8"/>
        <v>G</v>
      </c>
      <c r="AP8" s="72" t="s">
        <v>223</v>
      </c>
    </row>
    <row r="9" spans="1:42" ht="13.5" customHeight="1" x14ac:dyDescent="0.15">
      <c r="A9" s="53" t="s">
        <v>144</v>
      </c>
      <c r="B9" s="56"/>
      <c r="C9" s="49" t="str">
        <f t="shared" si="0"/>
        <v/>
      </c>
      <c r="D9" s="49" t="str">
        <f t="shared" si="4"/>
        <v>科学技術・イノベーション</v>
      </c>
      <c r="F9" s="61" t="s">
        <v>331</v>
      </c>
      <c r="G9" s="62"/>
      <c r="H9" s="49" t="str">
        <f t="shared" si="1"/>
        <v/>
      </c>
      <c r="I9" s="49" t="str">
        <f t="shared" si="5"/>
        <v>一般会計</v>
      </c>
      <c r="K9" s="53" t="s">
        <v>170</v>
      </c>
      <c r="L9" s="56"/>
      <c r="M9" s="49" t="str">
        <f t="shared" si="2"/>
        <v/>
      </c>
      <c r="N9" s="49" t="str">
        <f t="shared" si="6"/>
        <v>文教及び科学振興</v>
      </c>
      <c r="O9" s="49"/>
      <c r="P9" s="49"/>
      <c r="Q9" s="63"/>
      <c r="T9" s="49"/>
      <c r="U9" s="66" t="s">
        <v>389</v>
      </c>
      <c r="W9" s="66" t="s">
        <v>222</v>
      </c>
      <c r="Y9" s="66" t="s">
        <v>323</v>
      </c>
      <c r="Z9" s="67"/>
      <c r="AA9" s="66" t="s">
        <v>462</v>
      </c>
      <c r="AB9" s="69"/>
      <c r="AC9" s="69"/>
      <c r="AD9" s="69"/>
      <c r="AE9" s="69"/>
      <c r="AF9" s="67"/>
      <c r="AG9" s="72" t="s">
        <v>378</v>
      </c>
      <c r="AI9" s="73"/>
      <c r="AK9" s="71" t="str">
        <f t="shared" si="8"/>
        <v>H</v>
      </c>
      <c r="AP9" s="72" t="s">
        <v>378</v>
      </c>
    </row>
    <row r="10" spans="1:42" ht="13.5" customHeight="1" x14ac:dyDescent="0.15">
      <c r="A10" s="53" t="s">
        <v>241</v>
      </c>
      <c r="B10" s="56" t="s">
        <v>483</v>
      </c>
      <c r="C10" s="49" t="str">
        <f t="shared" si="0"/>
        <v>国土強靱化施策</v>
      </c>
      <c r="D10" s="49" t="str">
        <f t="shared" si="4"/>
        <v>科学技術・イノベーション、国土強靱化施策</v>
      </c>
      <c r="F10" s="61" t="s">
        <v>179</v>
      </c>
      <c r="G10" s="62"/>
      <c r="H10" s="49" t="str">
        <f t="shared" si="1"/>
        <v/>
      </c>
      <c r="I10" s="49" t="str">
        <f t="shared" si="5"/>
        <v>一般会計</v>
      </c>
      <c r="K10" s="53" t="s">
        <v>355</v>
      </c>
      <c r="L10" s="56"/>
      <c r="M10" s="49" t="str">
        <f t="shared" si="2"/>
        <v/>
      </c>
      <c r="N10" s="49" t="str">
        <f t="shared" si="6"/>
        <v>文教及び科学振興</v>
      </c>
      <c r="O10" s="49"/>
      <c r="P10" s="49" t="str">
        <f>S8</f>
        <v>直接実施、委託・請負</v>
      </c>
      <c r="Q10" s="63"/>
      <c r="T10" s="49"/>
      <c r="W10" s="66" t="s">
        <v>224</v>
      </c>
      <c r="Y10" s="66" t="s">
        <v>406</v>
      </c>
      <c r="Z10" s="67"/>
      <c r="AA10" s="66" t="s">
        <v>463</v>
      </c>
      <c r="AB10" s="69"/>
      <c r="AC10" s="69"/>
      <c r="AD10" s="69"/>
      <c r="AE10" s="69"/>
      <c r="AF10" s="67"/>
      <c r="AG10" s="72" t="s">
        <v>370</v>
      </c>
      <c r="AK10" s="71" t="str">
        <f t="shared" si="8"/>
        <v>I</v>
      </c>
      <c r="AP10" s="71" t="s">
        <v>131</v>
      </c>
    </row>
    <row r="11" spans="1:42" ht="13.5" customHeight="1" x14ac:dyDescent="0.15">
      <c r="A11" s="53" t="s">
        <v>147</v>
      </c>
      <c r="B11" s="56"/>
      <c r="C11" s="49" t="str">
        <f t="shared" si="0"/>
        <v/>
      </c>
      <c r="D11" s="49" t="str">
        <f t="shared" si="4"/>
        <v>科学技術・イノベーション、国土強靱化施策</v>
      </c>
      <c r="F11" s="61" t="s">
        <v>180</v>
      </c>
      <c r="G11" s="62"/>
      <c r="H11" s="49" t="str">
        <f t="shared" si="1"/>
        <v/>
      </c>
      <c r="I11" s="49" t="str">
        <f t="shared" si="5"/>
        <v>一般会計</v>
      </c>
      <c r="K11" s="53" t="s">
        <v>172</v>
      </c>
      <c r="L11" s="56"/>
      <c r="M11" s="49" t="str">
        <f t="shared" si="2"/>
        <v/>
      </c>
      <c r="N11" s="49" t="str">
        <f t="shared" si="6"/>
        <v>文教及び科学振興</v>
      </c>
      <c r="O11" s="49"/>
      <c r="P11" s="49"/>
      <c r="Q11" s="63"/>
      <c r="T11" s="49"/>
      <c r="W11" s="66" t="s">
        <v>227</v>
      </c>
      <c r="Y11" s="66" t="s">
        <v>110</v>
      </c>
      <c r="Z11" s="67"/>
      <c r="AA11" s="66" t="s">
        <v>464</v>
      </c>
      <c r="AB11" s="69"/>
      <c r="AC11" s="69"/>
      <c r="AD11" s="69"/>
      <c r="AE11" s="69"/>
      <c r="AF11" s="67"/>
      <c r="AG11" s="71" t="s">
        <v>371</v>
      </c>
      <c r="AK11" s="71" t="str">
        <f t="shared" si="8"/>
        <v>J</v>
      </c>
    </row>
    <row r="12" spans="1:42" ht="13.5" customHeight="1" x14ac:dyDescent="0.15">
      <c r="A12" s="53" t="s">
        <v>149</v>
      </c>
      <c r="B12" s="56"/>
      <c r="C12" s="49" t="str">
        <f t="shared" si="0"/>
        <v/>
      </c>
      <c r="D12" s="49" t="str">
        <f t="shared" si="4"/>
        <v>科学技術・イノベーション、国土強靱化施策</v>
      </c>
      <c r="F12" s="61" t="s">
        <v>58</v>
      </c>
      <c r="G12" s="62"/>
      <c r="H12" s="49" t="str">
        <f t="shared" si="1"/>
        <v/>
      </c>
      <c r="I12" s="49" t="str">
        <f t="shared" si="5"/>
        <v>一般会計</v>
      </c>
      <c r="K12" s="49"/>
      <c r="L12" s="49"/>
      <c r="O12" s="49"/>
      <c r="P12" s="49"/>
      <c r="Q12" s="63"/>
      <c r="T12" s="49"/>
      <c r="W12" s="66" t="s">
        <v>133</v>
      </c>
      <c r="Y12" s="66" t="s">
        <v>409</v>
      </c>
      <c r="Z12" s="67"/>
      <c r="AA12" s="66" t="s">
        <v>465</v>
      </c>
      <c r="AB12" s="69"/>
      <c r="AC12" s="69"/>
      <c r="AD12" s="69"/>
      <c r="AE12" s="69"/>
      <c r="AF12" s="67"/>
      <c r="AG12" s="71" t="s">
        <v>318</v>
      </c>
      <c r="AK12" s="71" t="str">
        <f t="shared" si="8"/>
        <v>K</v>
      </c>
    </row>
    <row r="13" spans="1:42" ht="13.5" customHeight="1" x14ac:dyDescent="0.15">
      <c r="A13" s="53" t="s">
        <v>153</v>
      </c>
      <c r="B13" s="56"/>
      <c r="C13" s="49" t="str">
        <f t="shared" si="0"/>
        <v/>
      </c>
      <c r="D13" s="49" t="str">
        <f t="shared" si="4"/>
        <v>科学技術・イノベーション、国土強靱化施策</v>
      </c>
      <c r="F13" s="61" t="s">
        <v>182</v>
      </c>
      <c r="G13" s="62"/>
      <c r="H13" s="49" t="str">
        <f t="shared" si="1"/>
        <v/>
      </c>
      <c r="I13" s="49" t="str">
        <f t="shared" si="5"/>
        <v>一般会計</v>
      </c>
      <c r="K13" s="49" t="str">
        <f>N11</f>
        <v>文教及び科学振興</v>
      </c>
      <c r="L13" s="49"/>
      <c r="O13" s="49"/>
      <c r="P13" s="49"/>
      <c r="Q13" s="63"/>
      <c r="T13" s="49"/>
      <c r="W13" s="66" t="s">
        <v>229</v>
      </c>
      <c r="Y13" s="66" t="s">
        <v>410</v>
      </c>
      <c r="Z13" s="67"/>
      <c r="AA13" s="66" t="s">
        <v>421</v>
      </c>
      <c r="AB13" s="69"/>
      <c r="AC13" s="69"/>
      <c r="AD13" s="69"/>
      <c r="AE13" s="69"/>
      <c r="AF13" s="67"/>
      <c r="AG13" s="71" t="s">
        <v>131</v>
      </c>
      <c r="AK13" s="71" t="str">
        <f t="shared" si="8"/>
        <v>L</v>
      </c>
    </row>
    <row r="14" spans="1:42" ht="13.5" customHeight="1" x14ac:dyDescent="0.15">
      <c r="A14" s="53" t="s">
        <v>11</v>
      </c>
      <c r="B14" s="56"/>
      <c r="C14" s="49" t="str">
        <f t="shared" si="0"/>
        <v/>
      </c>
      <c r="D14" s="49" t="str">
        <f t="shared" si="4"/>
        <v>科学技術・イノベーション、国土強靱化施策</v>
      </c>
      <c r="F14" s="61" t="s">
        <v>183</v>
      </c>
      <c r="G14" s="62"/>
      <c r="H14" s="49" t="str">
        <f t="shared" si="1"/>
        <v/>
      </c>
      <c r="I14" s="49" t="str">
        <f t="shared" si="5"/>
        <v>一般会計</v>
      </c>
      <c r="K14" s="49"/>
      <c r="L14" s="49"/>
      <c r="O14" s="49"/>
      <c r="P14" s="49"/>
      <c r="Q14" s="63"/>
      <c r="T14" s="49"/>
      <c r="W14" s="66" t="s">
        <v>230</v>
      </c>
      <c r="Y14" s="66" t="s">
        <v>411</v>
      </c>
      <c r="Z14" s="67"/>
      <c r="AA14" s="66" t="s">
        <v>456</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科学技術・イノベーション、国土強靱化施策</v>
      </c>
      <c r="F15" s="61" t="s">
        <v>184</v>
      </c>
      <c r="G15" s="62"/>
      <c r="H15" s="49" t="str">
        <f t="shared" si="1"/>
        <v/>
      </c>
      <c r="I15" s="49" t="str">
        <f t="shared" si="5"/>
        <v>一般会計</v>
      </c>
      <c r="K15" s="49"/>
      <c r="L15" s="49"/>
      <c r="O15" s="49"/>
      <c r="P15" s="49"/>
      <c r="Q15" s="63"/>
      <c r="T15" s="49"/>
      <c r="W15" s="66" t="s">
        <v>231</v>
      </c>
      <c r="Y15" s="66" t="s">
        <v>187</v>
      </c>
      <c r="Z15" s="67"/>
      <c r="AA15" s="66" t="s">
        <v>466</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科学技術・イノベーション、国土強靱化施策</v>
      </c>
      <c r="F16" s="61" t="s">
        <v>188</v>
      </c>
      <c r="G16" s="62"/>
      <c r="H16" s="49" t="str">
        <f t="shared" si="1"/>
        <v/>
      </c>
      <c r="I16" s="49" t="str">
        <f t="shared" si="5"/>
        <v>一般会計</v>
      </c>
      <c r="K16" s="49"/>
      <c r="L16" s="49"/>
      <c r="O16" s="49"/>
      <c r="P16" s="49"/>
      <c r="Q16" s="63"/>
      <c r="T16" s="49"/>
      <c r="W16" s="66" t="s">
        <v>233</v>
      </c>
      <c r="Y16" s="66" t="s">
        <v>92</v>
      </c>
      <c r="Z16" s="67"/>
      <c r="AA16" s="66" t="s">
        <v>467</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科学技術・イノベーション、国土強靱化施策</v>
      </c>
      <c r="F17" s="61" t="s">
        <v>189</v>
      </c>
      <c r="G17" s="62"/>
      <c r="H17" s="49" t="str">
        <f t="shared" si="1"/>
        <v/>
      </c>
      <c r="I17" s="49" t="str">
        <f t="shared" si="5"/>
        <v>一般会計</v>
      </c>
      <c r="K17" s="49"/>
      <c r="L17" s="49"/>
      <c r="O17" s="49"/>
      <c r="P17" s="49"/>
      <c r="Q17" s="63"/>
      <c r="T17" s="49"/>
      <c r="W17" s="66" t="s">
        <v>234</v>
      </c>
      <c r="Y17" s="66" t="s">
        <v>412</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科学技術・イノベーション、国土強靱化施策</v>
      </c>
      <c r="F18" s="61" t="s">
        <v>192</v>
      </c>
      <c r="G18" s="62"/>
      <c r="H18" s="49" t="str">
        <f t="shared" si="1"/>
        <v/>
      </c>
      <c r="I18" s="49" t="str">
        <f t="shared" si="5"/>
        <v>一般会計</v>
      </c>
      <c r="K18" s="49"/>
      <c r="L18" s="49"/>
      <c r="O18" s="49"/>
      <c r="P18" s="49"/>
      <c r="Q18" s="63"/>
      <c r="T18" s="49"/>
      <c r="W18" s="66" t="s">
        <v>24</v>
      </c>
      <c r="Y18" s="66" t="s">
        <v>386</v>
      </c>
      <c r="Z18" s="67"/>
      <c r="AA18" s="66" t="s">
        <v>468</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科学技術・イノベーション、国土強靱化施策</v>
      </c>
      <c r="F19" s="61" t="s">
        <v>193</v>
      </c>
      <c r="G19" s="62"/>
      <c r="H19" s="49" t="str">
        <f t="shared" si="1"/>
        <v/>
      </c>
      <c r="I19" s="49" t="str">
        <f t="shared" si="5"/>
        <v>一般会計</v>
      </c>
      <c r="K19" s="49"/>
      <c r="L19" s="49"/>
      <c r="O19" s="49"/>
      <c r="P19" s="49"/>
      <c r="Q19" s="63"/>
      <c r="T19" s="49"/>
      <c r="W19" s="66" t="s">
        <v>236</v>
      </c>
      <c r="Y19" s="66" t="s">
        <v>296</v>
      </c>
      <c r="Z19" s="67"/>
      <c r="AA19" s="66" t="s">
        <v>469</v>
      </c>
      <c r="AB19" s="69"/>
      <c r="AC19" s="69"/>
      <c r="AD19" s="69"/>
      <c r="AE19" s="69"/>
      <c r="AF19" s="67"/>
      <c r="AK19" s="71" t="str">
        <f t="shared" si="8"/>
        <v>R</v>
      </c>
    </row>
    <row r="20" spans="1:37" ht="13.5" customHeight="1" x14ac:dyDescent="0.15">
      <c r="A20" s="53" t="s">
        <v>272</v>
      </c>
      <c r="B20" s="56"/>
      <c r="C20" s="49" t="str">
        <f t="shared" si="0"/>
        <v/>
      </c>
      <c r="D20" s="49" t="str">
        <f t="shared" si="4"/>
        <v>科学技術・イノベーション、国土強靱化施策</v>
      </c>
      <c r="F20" s="61" t="s">
        <v>22</v>
      </c>
      <c r="G20" s="62"/>
      <c r="H20" s="49" t="str">
        <f t="shared" si="1"/>
        <v/>
      </c>
      <c r="I20" s="49" t="str">
        <f t="shared" si="5"/>
        <v>一般会計</v>
      </c>
      <c r="K20" s="49"/>
      <c r="L20" s="49"/>
      <c r="O20" s="49"/>
      <c r="P20" s="49"/>
      <c r="Q20" s="63"/>
      <c r="T20" s="49"/>
      <c r="W20" s="66" t="s">
        <v>238</v>
      </c>
      <c r="Y20" s="66" t="s">
        <v>235</v>
      </c>
      <c r="Z20" s="67"/>
      <c r="AA20" s="66" t="s">
        <v>470</v>
      </c>
      <c r="AB20" s="69"/>
      <c r="AC20" s="69"/>
      <c r="AD20" s="69"/>
      <c r="AE20" s="69"/>
      <c r="AF20" s="67"/>
      <c r="AK20" s="71" t="str">
        <f t="shared" si="8"/>
        <v>S</v>
      </c>
    </row>
    <row r="21" spans="1:37" ht="13.5" customHeight="1" x14ac:dyDescent="0.15">
      <c r="A21" s="53" t="s">
        <v>338</v>
      </c>
      <c r="B21" s="56"/>
      <c r="C21" s="49" t="str">
        <f t="shared" si="0"/>
        <v/>
      </c>
      <c r="D21" s="49" t="str">
        <f t="shared" si="4"/>
        <v>科学技術・イノベーション、国土強靱化施策</v>
      </c>
      <c r="F21" s="61" t="s">
        <v>195</v>
      </c>
      <c r="G21" s="62"/>
      <c r="H21" s="49" t="str">
        <f t="shared" si="1"/>
        <v/>
      </c>
      <c r="I21" s="49" t="str">
        <f t="shared" si="5"/>
        <v>一般会計</v>
      </c>
      <c r="K21" s="49"/>
      <c r="L21" s="49"/>
      <c r="O21" s="49"/>
      <c r="P21" s="49"/>
      <c r="Q21" s="63"/>
      <c r="T21" s="49"/>
      <c r="W21" s="66" t="s">
        <v>83</v>
      </c>
      <c r="Y21" s="66" t="s">
        <v>290</v>
      </c>
      <c r="Z21" s="67"/>
      <c r="AA21" s="66" t="s">
        <v>471</v>
      </c>
      <c r="AB21" s="69"/>
      <c r="AC21" s="69"/>
      <c r="AD21" s="69"/>
      <c r="AE21" s="69"/>
      <c r="AF21" s="67"/>
      <c r="AK21" s="71" t="str">
        <f t="shared" si="8"/>
        <v>T</v>
      </c>
    </row>
    <row r="22" spans="1:37" ht="13.5" customHeight="1" x14ac:dyDescent="0.15">
      <c r="A22" s="53" t="s">
        <v>339</v>
      </c>
      <c r="B22" s="56"/>
      <c r="C22" s="49" t="str">
        <f t="shared" si="0"/>
        <v/>
      </c>
      <c r="D22" s="49" t="str">
        <f t="shared" si="4"/>
        <v>科学技術・イノベーション、国土強靱化施策</v>
      </c>
      <c r="F22" s="61" t="s">
        <v>121</v>
      </c>
      <c r="G22" s="62"/>
      <c r="H22" s="49" t="str">
        <f t="shared" si="1"/>
        <v/>
      </c>
      <c r="I22" s="49" t="str">
        <f t="shared" si="5"/>
        <v>一般会計</v>
      </c>
      <c r="K22" s="49"/>
      <c r="L22" s="49"/>
      <c r="O22" s="49"/>
      <c r="P22" s="49"/>
      <c r="Q22" s="63"/>
      <c r="T22" s="49"/>
      <c r="W22" s="66" t="s">
        <v>239</v>
      </c>
      <c r="Y22" s="66" t="s">
        <v>413</v>
      </c>
      <c r="Z22" s="67"/>
      <c r="AA22" s="66" t="s">
        <v>77</v>
      </c>
      <c r="AB22" s="69"/>
      <c r="AC22" s="69"/>
      <c r="AD22" s="69"/>
      <c r="AE22" s="69"/>
      <c r="AF22" s="67"/>
      <c r="AK22" s="71" t="str">
        <f t="shared" si="8"/>
        <v>U</v>
      </c>
    </row>
    <row r="23" spans="1:37" ht="13.5" customHeight="1" x14ac:dyDescent="0.15">
      <c r="A23" s="53" t="s">
        <v>342</v>
      </c>
      <c r="B23" s="56"/>
      <c r="C23" s="49" t="str">
        <f t="shared" si="0"/>
        <v/>
      </c>
      <c r="D23" s="49" t="str">
        <f t="shared" si="4"/>
        <v>科学技術・イノベーション、国土強靱化施策</v>
      </c>
      <c r="F23" s="61" t="s">
        <v>126</v>
      </c>
      <c r="G23" s="62"/>
      <c r="H23" s="49" t="str">
        <f t="shared" si="1"/>
        <v/>
      </c>
      <c r="I23" s="49" t="str">
        <f t="shared" si="5"/>
        <v>一般会計</v>
      </c>
      <c r="K23" s="49"/>
      <c r="L23" s="49"/>
      <c r="O23" s="49"/>
      <c r="P23" s="49"/>
      <c r="Q23" s="63"/>
      <c r="T23" s="49"/>
      <c r="Y23" s="66" t="s">
        <v>414</v>
      </c>
      <c r="Z23" s="67"/>
      <c r="AA23" s="66" t="s">
        <v>472</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科学技術・イノベーション、国土強靱化施策</v>
      </c>
      <c r="F24" s="61" t="s">
        <v>242</v>
      </c>
      <c r="G24" s="62"/>
      <c r="H24" s="49" t="str">
        <f t="shared" si="1"/>
        <v/>
      </c>
      <c r="I24" s="49" t="str">
        <f t="shared" si="5"/>
        <v>一般会計</v>
      </c>
      <c r="K24" s="49"/>
      <c r="L24" s="49"/>
      <c r="O24" s="49"/>
      <c r="P24" s="49"/>
      <c r="Q24" s="63"/>
      <c r="T24" s="49"/>
      <c r="Y24" s="66" t="s">
        <v>415</v>
      </c>
      <c r="Z24" s="67"/>
      <c r="AA24" s="66" t="s">
        <v>473</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416</v>
      </c>
      <c r="Z25" s="67"/>
      <c r="AA25" s="66" t="s">
        <v>474</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417</v>
      </c>
      <c r="Z26" s="67"/>
      <c r="AA26" s="66" t="s">
        <v>475</v>
      </c>
      <c r="AB26" s="69"/>
      <c r="AC26" s="69"/>
      <c r="AD26" s="69"/>
      <c r="AE26" s="69"/>
      <c r="AF26" s="67"/>
      <c r="AK26" s="71" t="str">
        <f t="shared" si="8"/>
        <v>Y</v>
      </c>
    </row>
    <row r="27" spans="1:37" ht="13.5" customHeight="1" x14ac:dyDescent="0.15">
      <c r="A27" s="49" t="str">
        <f>IF(D24="","-",D24)</f>
        <v>科学技術・イノベーション、国土強靱化施策</v>
      </c>
      <c r="B27" s="49"/>
      <c r="F27" s="61" t="s">
        <v>198</v>
      </c>
      <c r="G27" s="62"/>
      <c r="H27" s="49" t="str">
        <f t="shared" si="1"/>
        <v/>
      </c>
      <c r="I27" s="49" t="str">
        <f t="shared" si="5"/>
        <v>一般会計</v>
      </c>
      <c r="K27" s="49"/>
      <c r="L27" s="49"/>
      <c r="O27" s="49"/>
      <c r="P27" s="49"/>
      <c r="Q27" s="63"/>
      <c r="T27" s="49"/>
      <c r="Y27" s="66" t="s">
        <v>418</v>
      </c>
      <c r="Z27" s="67"/>
      <c r="AA27" s="66" t="s">
        <v>250</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407</v>
      </c>
      <c r="Z28" s="67"/>
      <c r="AA28" s="66" t="s">
        <v>476</v>
      </c>
      <c r="AB28" s="69"/>
      <c r="AC28" s="69"/>
      <c r="AD28" s="69"/>
      <c r="AE28" s="69"/>
      <c r="AF28" s="67"/>
      <c r="AK28" s="71" t="s">
        <v>267</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291</v>
      </c>
      <c r="Z29" s="67"/>
      <c r="AA29" s="66" t="s">
        <v>477</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350</v>
      </c>
      <c r="Z30" s="67"/>
      <c r="AA30" s="66" t="s">
        <v>478</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434</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一般会計</v>
      </c>
      <c r="K32" s="49"/>
      <c r="L32" s="49"/>
      <c r="O32" s="49"/>
      <c r="P32" s="49"/>
      <c r="Q32" s="63"/>
      <c r="T32" s="49"/>
      <c r="Y32" s="66" t="s">
        <v>262</v>
      </c>
      <c r="Z32" s="67"/>
      <c r="AA32" s="66" t="s">
        <v>27</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334</v>
      </c>
      <c r="G34" s="62"/>
      <c r="H34" s="49" t="str">
        <f t="shared" si="1"/>
        <v/>
      </c>
      <c r="I34" s="49" t="str">
        <f t="shared" si="5"/>
        <v>一般会計</v>
      </c>
      <c r="K34" s="49"/>
      <c r="L34" s="49"/>
      <c r="O34" s="49"/>
      <c r="P34" s="49"/>
      <c r="Q34" s="63"/>
      <c r="T34" s="49"/>
      <c r="Y34" s="66" t="s">
        <v>317</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336</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315</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270</v>
      </c>
      <c r="Z54" s="67"/>
      <c r="AF54" s="67"/>
    </row>
    <row r="55" spans="1:37" x14ac:dyDescent="0.15">
      <c r="A55" s="49"/>
      <c r="B55" s="49"/>
      <c r="F55" s="49"/>
      <c r="G55" s="63"/>
      <c r="K55" s="49"/>
      <c r="L55" s="49"/>
      <c r="O55" s="49"/>
      <c r="P55" s="49"/>
      <c r="Q55" s="63"/>
      <c r="T55" s="49"/>
      <c r="Y55" s="66" t="s">
        <v>437</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438</v>
      </c>
      <c r="Z57" s="67"/>
      <c r="AF57" s="67"/>
    </row>
    <row r="58" spans="1:37" x14ac:dyDescent="0.15">
      <c r="A58" s="49"/>
      <c r="B58" s="49"/>
      <c r="F58" s="49"/>
      <c r="G58" s="63"/>
      <c r="K58" s="49"/>
      <c r="L58" s="49"/>
      <c r="O58" s="49"/>
      <c r="P58" s="49"/>
      <c r="Q58" s="63"/>
      <c r="T58" s="49"/>
      <c r="Y58" s="66" t="s">
        <v>440</v>
      </c>
      <c r="Z58" s="67"/>
      <c r="AF58" s="67"/>
    </row>
    <row r="59" spans="1:37" x14ac:dyDescent="0.15">
      <c r="A59" s="49"/>
      <c r="B59" s="49"/>
      <c r="F59" s="49"/>
      <c r="G59" s="63"/>
      <c r="K59" s="49"/>
      <c r="L59" s="49"/>
      <c r="O59" s="49"/>
      <c r="P59" s="49"/>
      <c r="Q59" s="63"/>
      <c r="T59" s="49"/>
      <c r="Y59" s="66" t="s">
        <v>441</v>
      </c>
      <c r="Z59" s="67"/>
      <c r="AF59" s="67"/>
    </row>
    <row r="60" spans="1:37" x14ac:dyDescent="0.15">
      <c r="A60" s="49"/>
      <c r="B60" s="49"/>
      <c r="F60" s="49"/>
      <c r="G60" s="63"/>
      <c r="K60" s="49"/>
      <c r="L60" s="49"/>
      <c r="O60" s="49"/>
      <c r="P60" s="49"/>
      <c r="Q60" s="63"/>
      <c r="T60" s="49"/>
      <c r="Y60" s="66" t="s">
        <v>367</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312</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442</v>
      </c>
      <c r="Z67" s="67"/>
      <c r="AF67" s="67"/>
    </row>
    <row r="68" spans="1:32" x14ac:dyDescent="0.15">
      <c r="A68" s="49"/>
      <c r="B68" s="49"/>
      <c r="F68" s="49"/>
      <c r="G68" s="63"/>
      <c r="K68" s="49"/>
      <c r="L68" s="49"/>
      <c r="O68" s="49"/>
      <c r="P68" s="49"/>
      <c r="Q68" s="63"/>
      <c r="T68" s="49"/>
      <c r="Y68" s="66" t="s">
        <v>299</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101</v>
      </c>
    </row>
    <row r="71" spans="1:32" x14ac:dyDescent="0.15">
      <c r="Y71" s="66" t="s">
        <v>443</v>
      </c>
    </row>
    <row r="72" spans="1:32" x14ac:dyDescent="0.15">
      <c r="Y72" s="66" t="s">
        <v>444</v>
      </c>
    </row>
    <row r="73" spans="1:32" x14ac:dyDescent="0.15">
      <c r="Y73" s="66" t="s">
        <v>422</v>
      </c>
    </row>
    <row r="74" spans="1:32" x14ac:dyDescent="0.15">
      <c r="Y74" s="66" t="s">
        <v>314</v>
      </c>
    </row>
    <row r="75" spans="1:32" x14ac:dyDescent="0.15">
      <c r="Y75" s="66" t="s">
        <v>363</v>
      </c>
    </row>
    <row r="76" spans="1:32" x14ac:dyDescent="0.15">
      <c r="Y76" s="66" t="s">
        <v>445</v>
      </c>
    </row>
    <row r="77" spans="1:32" x14ac:dyDescent="0.15">
      <c r="Y77" s="66" t="s">
        <v>447</v>
      </c>
    </row>
    <row r="78" spans="1:32" x14ac:dyDescent="0.15">
      <c r="Y78" s="66" t="s">
        <v>430</v>
      </c>
    </row>
    <row r="79" spans="1:32" x14ac:dyDescent="0.15">
      <c r="Y79" s="66" t="s">
        <v>449</v>
      </c>
    </row>
    <row r="80" spans="1:32" x14ac:dyDescent="0.15">
      <c r="Y80" s="66" t="s">
        <v>450</v>
      </c>
    </row>
    <row r="81" spans="25:25" x14ac:dyDescent="0.15">
      <c r="Y81" s="66" t="s">
        <v>86</v>
      </c>
    </row>
    <row r="82" spans="25:25" x14ac:dyDescent="0.15">
      <c r="Y82" s="66" t="s">
        <v>329</v>
      </c>
    </row>
    <row r="83" spans="25:25" x14ac:dyDescent="0.15">
      <c r="Y83" s="66" t="s">
        <v>160</v>
      </c>
    </row>
    <row r="84" spans="25:25" x14ac:dyDescent="0.15">
      <c r="Y84" s="66" t="s">
        <v>451</v>
      </c>
    </row>
    <row r="85" spans="25:25" x14ac:dyDescent="0.15">
      <c r="Y85" s="66" t="s">
        <v>452</v>
      </c>
    </row>
    <row r="86" spans="25:25" x14ac:dyDescent="0.15">
      <c r="Y86" s="66" t="s">
        <v>453</v>
      </c>
    </row>
    <row r="87" spans="25:25" x14ac:dyDescent="0.15">
      <c r="Y87" s="66" t="s">
        <v>454</v>
      </c>
    </row>
    <row r="88" spans="25:25" x14ac:dyDescent="0.15">
      <c r="Y88" s="66" t="s">
        <v>455</v>
      </c>
    </row>
    <row r="89" spans="25:25" x14ac:dyDescent="0.15">
      <c r="Y89" s="66" t="s">
        <v>304</v>
      </c>
    </row>
    <row r="90" spans="25:25" x14ac:dyDescent="0.15">
      <c r="Y90" s="66" t="s">
        <v>457</v>
      </c>
    </row>
    <row r="91" spans="25:25" x14ac:dyDescent="0.15">
      <c r="Y91" s="66" t="s">
        <v>208</v>
      </c>
    </row>
    <row r="92" spans="25:25" x14ac:dyDescent="0.15">
      <c r="Y92" s="66" t="s">
        <v>425</v>
      </c>
    </row>
    <row r="93" spans="25:25" x14ac:dyDescent="0.15">
      <c r="Y93" s="66" t="s">
        <v>320</v>
      </c>
    </row>
    <row r="94" spans="25:25" x14ac:dyDescent="0.15">
      <c r="Y94" s="66" t="s">
        <v>134</v>
      </c>
    </row>
    <row r="95" spans="25:25" x14ac:dyDescent="0.15">
      <c r="Y95" s="66" t="s">
        <v>341</v>
      </c>
    </row>
    <row r="96" spans="25:25" x14ac:dyDescent="0.15">
      <c r="Y96" s="66" t="s">
        <v>61</v>
      </c>
    </row>
    <row r="97" spans="25:25" x14ac:dyDescent="0.15">
      <c r="Y97" s="66" t="s">
        <v>458</v>
      </c>
    </row>
    <row r="98" spans="25:25" x14ac:dyDescent="0.15">
      <c r="Y98" s="66" t="s">
        <v>459</v>
      </c>
    </row>
    <row r="121" spans="25:25" x14ac:dyDescent="0.15">
      <c r="Y121" s="51" t="s">
        <v>240</v>
      </c>
    </row>
    <row r="122" spans="25:25" x14ac:dyDescent="0.15">
      <c r="Y122" s="51" t="s">
        <v>243</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2020-07-02T08:59:56Z</cp:lastPrinted>
  <dcterms:created xsi:type="dcterms:W3CDTF">2012-03-13T00:50:25Z</dcterms:created>
  <dcterms:modified xsi:type="dcterms:W3CDTF">2020-07-30T12:57:33Z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2020-05-25T07:10:14Z</vt:filetime>
  </property>
</Properties>
</file>