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2 行政事業レビュー\1. レビューシート全般\200716中間公表に向けて\中間公表版（R1継続）\"/>
    </mc:Choice>
  </mc:AlternateContent>
  <bookViews>
    <workbookView xWindow="0" yWindow="0" windowWidth="19200" windowHeight="999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N4" i="4" s="1"/>
  <c r="N5" i="4" s="1"/>
  <c r="N6" i="4" s="1"/>
  <c r="N7" i="4" s="1"/>
  <c r="N8" i="4" s="1"/>
  <c r="N9" i="4" s="1"/>
  <c r="N10" i="4" s="1"/>
  <c r="N11" i="4" s="1"/>
  <c r="K13" i="4" s="1"/>
  <c r="AE8" i="3" s="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<sst xmlns="http://schemas.openxmlformats.org/spreadsheetml/2006/main" count="2289" uniqueCount="575">
  <si>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</si>
  <si>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</si>
  <si>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</si>
  <si>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</si>
  <si>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</si>
  <si>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</si>
  <si>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</si>
  <si>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</si>
  <si>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</si>
  <si>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</si>
  <si>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</si>
  <si>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</si>
  <si>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</si>
  <si>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</si>
  <si>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</si>
  <si>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</si>
  <si>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</si>
  <si>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</si>
  <si>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</si>
  <si>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</si>
  <si>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</si>
  <si>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</si>
  <si>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</si>
  <si>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</si>
  <si>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</si>
  <si>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</si>
  <si>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</si>
  <si>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</si>
  <si>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</si>
  <si>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</si>
  <si>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</si>
  <si>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</si>
  <si>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</si>
  <si>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</si>
  <si>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</si>
  <si>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</si>
  <si>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</si>
  <si>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</si>
  <si>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</si>
  <si>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</si>
  <si>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</si>
  <si>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</si>
  <si>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</si>
  <si>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</si>
  <si>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</si>
  <si>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</si>
  <si>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</si>
  <si>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</si>
  <si>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</si>
  <si>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</si>
  <si>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</si>
  <si>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</si>
  <si>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</si>
  <si>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</si>
  <si>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</si>
  <si>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</si>
  <si>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</si>
  <si>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</si>
  <si>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</si>
  <si>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</si>
  <si>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</si>
  <si>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</si>
  <si>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</si>
  <si>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</si>
  <si>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</si>
  <si>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</si>
  <si>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</si>
  <si>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</si>
  <si>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</si>
  <si>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</si>
  <si>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</si>
  <si>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</si>
  <si>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</si>
  <si>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</si>
  <si>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</si>
  <si>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</si>
  <si>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</si>
  <si>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</si>
  <si>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</si>
  <si>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</si>
  <si>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</si>
  <si>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</si>
  <si>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</si>
  <si>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</si>
  <si>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</si>
  <si>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</si>
  <si>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</si>
  <si>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</si>
  <si>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</si>
  <si>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</si>
  <si>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</si>
  <si>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</si>
  <si>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</si>
  <si>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</si>
  <si>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</si>
  <si>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</si>
  <si>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</si>
  <si>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</si>
  <si>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</si>
  <si>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</si>
  <si>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</si>
  <si>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</si>
  <si>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</si>
  <si>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</si>
  <si>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</si>
  <si>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</si>
  <si>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</si>
  <si>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</si>
  <si>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</si>
  <si>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</si>
  <si>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</si>
  <si>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</si>
  <si>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</si>
  <si>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</si>
  <si>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</si>
  <si>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</si>
  <si>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</si>
  <si>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</si>
  <si>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</si>
  <si>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</si>
  <si>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</si>
  <si>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</si>
  <si>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</si>
  <si>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</si>
  <si>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</si>
  <si>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</si>
  <si>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</si>
  <si>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</si>
  <si>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</si>
  <si>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</si>
  <si>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</si>
  <si>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</si>
  <si>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</si>
  <si>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</si>
  <si>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</si>
  <si>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</si>
  <si>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</si>
  <si>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</si>
  <si>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</si>
  <si>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</si>
  <si>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</si>
  <si>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</si>
  <si>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</si>
  <si>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</si>
  <si>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</si>
  <si>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</si>
  <si>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</si>
  <si>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</si>
  <si>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</si>
  <si>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</si>
  <si>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</si>
  <si>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</si>
  <si>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</si>
  <si>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</si>
  <si>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</si>
  <si>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</si>
  <si>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</si>
  <si>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</si>
  <si>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</si>
  <si>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</si>
  <si>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</si>
  <si>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</si>
  <si>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</si>
  <si>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</si>
  <si>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</si>
  <si>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</si>
  <si>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</si>
  <si>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</si>
  <si>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</si>
  <si>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</si>
  <si>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</si>
  <si>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</si>
  <si>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</si>
  <si>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</si>
  <si>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</si>
  <si>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</si>
  <si>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</si>
  <si>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</si>
  <si>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</si>
  <si>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</si>
  <si>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</si>
  <si>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</si>
  <si>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</si>
  <si>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</si>
  <si>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</si>
  <si>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</si>
  <si>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</si>
  <si>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</si>
  <si>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</si>
  <si>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</si>
  <si>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</si>
  <si>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</si>
  <si>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</si>
  <si>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</si>
  <si>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</si>
  <si>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</si>
  <si>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</si>
  <si>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</si>
  <si>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</si>
  <si>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</si>
  <si>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</si>
  <si>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</si>
  <si>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</si>
  <si>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</si>
  <si>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</si>
  <si>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</si>
  <si>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</si>
  <si>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</si>
  <si>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</si>
  <si>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</si>
  <si>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</si>
  <si>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</si>
  <si>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</si>
  <si>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</si>
  <si>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</si>
  <si>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</si>
  <si>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</si>
  <si>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</si>
  <si>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</si>
  <si>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</si>
  <si>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</si>
  <si>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</si>
  <si>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</si>
  <si>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</si>
  <si>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</si>
  <si>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</si>
  <si>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</si>
  <si>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</si>
  <si>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</si>
  <si>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</si>
  <si>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</si>
  <si>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</si>
  <si>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</si>
  <si>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</si>
  <si>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</si>
  <si>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</si>
  <si>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</si>
  <si>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</si>
  <si>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</si>
  <si>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</si>
  <si>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</si>
  <si>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</si>
  <si>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</si>
  <si>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</si>
  <si>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</si>
  <si>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</si>
  <si>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</si>
  <si>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</si>
  <si>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</si>
  <si>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</si>
  <si>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</si>
  <si>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</si>
  <si>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</si>
  <si>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</si>
  <si>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</si>
  <si>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</si>
  <si>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</si>
  <si>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</si>
  <si>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</si>
  <si>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</si>
  <si>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</si>
  <si>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</si>
  <si>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</si>
  <si>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</si>
  <si>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</si>
  <si>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</si>
  <si>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</si>
  <si>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</si>
  <si>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</si>
  <si>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</si>
  <si>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</si>
  <si>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</si>
  <si>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</si>
  <si>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</si>
  <si>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</si>
  <si>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</si>
  <si>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</si>
  <si>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</si>
  <si>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</si>
  <si>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</si>
  <si>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</si>
  <si>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</si>
  <si>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</si>
  <si>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</si>
  <si>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</si>
  <si>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</si>
  <si>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</si>
  <si>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</si>
  <si>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</si>
  <si>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</si>
  <si>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</si>
  <si>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</si>
  <si>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</si>
  <si>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</si>
  <si>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</si>
  <si>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</si>
  <si>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</si>
  <si>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</si>
  <si>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</si>
  <si>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</si>
  <si>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</si>
  <si>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</si>
  <si>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</si>
  <si>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</si>
  <si>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</si>
  <si>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</si>
  <si>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</si>
  <si>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</si>
  <si>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</si>
  <si>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</si>
  <si>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</si>
  <si>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</si>
  <si>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</si>
  <si>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</si>
  <si>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</si>
  <si>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</si>
  <si>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</si>
  <si>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</si>
  <si>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</si>
  <si>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</si>
  <si>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</si>
  <si>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</si>
  <si>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</si>
  <si>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</si>
  <si>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</si>
  <si>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</si>
  <si>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</si>
  <si>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</si>
  <si>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</si>
  <si>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</si>
  <si>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</si>
  <si>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</si>
  <si>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</si>
  <si>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</si>
  <si>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</si>
  <si>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</si>
  <si>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</si>
  <si>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</si>
  <si>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</si>
  <si>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</si>
  <si>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</si>
  <si>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</si>
  <si>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</si>
  <si>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</si>
  <si>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</si>
  <si>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</si>
  <si>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</si>
  <si>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</si>
  <si>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</si>
  <si>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</si>
  <si>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</si>
  <si>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</si>
  <si>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</si>
  <si>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</si>
  <si>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</si>
  <si>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</si>
  <si>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</si>
  <si>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</si>
  <si>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</si>
  <si>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</si>
  <si>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</si>
  <si>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</si>
  <si>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</si>
  <si>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</si>
  <si>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</si>
  <si>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</si>
  <si>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</si>
  <si>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</si>
  <si>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</si>
  <si>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</si>
  <si>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</si>
  <si>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</si>
  <si>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</si>
  <si>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</si>
  <si>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</si>
  <si>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</si>
  <si>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</si>
  <si>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</si>
  <si>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</si>
  <si>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</si>
  <si>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</si>
  <si>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</si>
  <si>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</si>
  <si>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</si>
  <si>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</si>
  <si>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</si>
  <si>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</si>
  <si>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</si>
  <si>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</si>
  <si>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</si>
  <si>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</si>
  <si>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</si>
  <si>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</si>
  <si>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</si>
  <si>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</si>
  <si>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</si>
  <si>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</si>
  <si>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</si>
  <si>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</si>
  <si>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</si>
  <si>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</si>
  <si>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</si>
  <si>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</si>
  <si>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</si>
  <si>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</si>
  <si>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</si>
  <si>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</si>
  <si>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</si>
  <si>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</si>
  <si>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</si>
  <si>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</si>
  <si>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</si>
  <si>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</si>
  <si>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</si>
  <si>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</si>
  <si>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</si>
  <si>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</si>
  <si>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</si>
  <si>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</si>
  <si>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</si>
  <si>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</si>
  <si>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</si>
  <si>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</si>
  <si>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</si>
  <si>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</si>
  <si>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</si>
  <si>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</si>
  <si>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</si>
  <si>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</si>
  <si>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</si>
  <si>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</si>
  <si>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</si>
  <si>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</si>
  <si>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</si>
  <si>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</si>
  <si>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</si>
  <si>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</si>
  <si>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</si>
  <si>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</si>
  <si>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</si>
  <si>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</si>
  <si>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</si>
  <si>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</si>
  <si>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</si>
  <si>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</si>
  <si>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</si>
  <si>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</si>
  <si>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</si>
  <si>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</si>
  <si>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</si>
  <si>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</si>
  <si>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</si>
  <si>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</si>
  <si>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</si>
  <si>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</si>
  <si>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</si>
  <si>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</si>
  <si>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</si>
  <si>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</si>
  <si>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</si>
  <si>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</si>
  <si>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</si>
  <si>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</si>
  <si>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</si>
  <si>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</si>
  <si>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</si>
  <si>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</si>
  <si>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</si>
  <si>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</si>
  <si>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</si>
  <si>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</si>
  <si>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</si>
  <si>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</si>
  <si>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</si>
  <si>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</si>
  <si>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</si>
  <si>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</si>
  <si>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</si>
  <si>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</si>
  <si>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</si>
  <si>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</si>
  <si>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一般研究経費</t>
    <phoneticPr fontId="5"/>
  </si>
  <si>
    <t>国土技術政策総合研究所</t>
    <phoneticPr fontId="5"/>
  </si>
  <si>
    <t>企画部企画課</t>
    <rPh sb="0" eb="2">
      <t>キカク</t>
    </rPh>
    <rPh sb="2" eb="3">
      <t>ブ</t>
    </rPh>
    <rPh sb="3" eb="5">
      <t>キカク</t>
    </rPh>
    <rPh sb="5" eb="6">
      <t>カ</t>
    </rPh>
    <phoneticPr fontId="5"/>
  </si>
  <si>
    <t>課長　尾崎　悠太</t>
    <phoneticPr fontId="5"/>
  </si>
  <si>
    <t>○</t>
  </si>
  <si>
    <t>第5期科学技術基本計画（H28.1閣議決定）
第4期国土交通省技術基本計画（H29.3）
国土技術政策総合研究所研究方針（H29.11）</t>
    <phoneticPr fontId="5"/>
  </si>
  <si>
    <t>国土交通本省が展開する政策や技術基準の策定・改訂等に対し、将来的に十分な技術支援・提言を行っていけるよう、中長期的に対応が必要となる課題を解決するため、研究ポテンシャルの高揚・維持を図ることを目的とする。</t>
  </si>
  <si>
    <t>-</t>
  </si>
  <si>
    <t>試験研究費</t>
    <rPh sb="0" eb="2">
      <t>シケン</t>
    </rPh>
    <rPh sb="2" eb="5">
      <t>ケンキュウヒ</t>
    </rPh>
    <phoneticPr fontId="5"/>
  </si>
  <si>
    <t>職員旅費</t>
    <rPh sb="0" eb="2">
      <t>ショクイン</t>
    </rPh>
    <rPh sb="2" eb="4">
      <t>リョヒ</t>
    </rPh>
    <phoneticPr fontId="5"/>
  </si>
  <si>
    <t>-</t>
    <phoneticPr fontId="5"/>
  </si>
  <si>
    <t>当該年度の成果目標を達成した技術研究開発課題の割合が80％以上</t>
    <rPh sb="0" eb="2">
      <t>トウガイ</t>
    </rPh>
    <rPh sb="2" eb="4">
      <t>ネンド</t>
    </rPh>
    <rPh sb="5" eb="7">
      <t>セイカ</t>
    </rPh>
    <rPh sb="7" eb="9">
      <t>モクヒョウ</t>
    </rPh>
    <rPh sb="10" eb="12">
      <t>タッセイ</t>
    </rPh>
    <rPh sb="14" eb="16">
      <t>ギジュツ</t>
    </rPh>
    <rPh sb="16" eb="18">
      <t>ケンキュウ</t>
    </rPh>
    <rPh sb="18" eb="20">
      <t>カイハツ</t>
    </rPh>
    <rPh sb="20" eb="22">
      <t>カダイ</t>
    </rPh>
    <rPh sb="23" eb="25">
      <t>ワリアイ</t>
    </rPh>
    <rPh sb="29" eb="31">
      <t>イジョウ</t>
    </rPh>
    <phoneticPr fontId="5"/>
  </si>
  <si>
    <t>当該年度の成果目標を達成した研究課題数の割合
（目標達成課題数／全評価対象課題数）</t>
    <rPh sb="5" eb="7">
      <t>セイカ</t>
    </rPh>
    <rPh sb="14" eb="16">
      <t>ケンキュウ</t>
    </rPh>
    <rPh sb="16" eb="18">
      <t>カダイ</t>
    </rPh>
    <rPh sb="18" eb="19">
      <t>スウ</t>
    </rPh>
    <phoneticPr fontId="5"/>
  </si>
  <si>
    <t>国土技術政策総合研究所調べ</t>
    <phoneticPr fontId="5"/>
  </si>
  <si>
    <t>社会資本分野における基礎的な研究課題の解決・実施課題数</t>
    <phoneticPr fontId="5"/>
  </si>
  <si>
    <t>件</t>
    <rPh sb="0" eb="1">
      <t>ケン</t>
    </rPh>
    <phoneticPr fontId="5"/>
  </si>
  <si>
    <t>104百万円/53件</t>
    <rPh sb="3" eb="4">
      <t>ヒャク</t>
    </rPh>
    <rPh sb="4" eb="6">
      <t>マンエン</t>
    </rPh>
    <rPh sb="9" eb="10">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</si>
  <si>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6"/>
  </si>
  <si>
    <t>41 技術研究開発を推進する</t>
    <rPh sb="3" eb="5">
      <t>ギジュツ</t>
    </rPh>
    <rPh sb="5" eb="7">
      <t>ケンキュウ</t>
    </rPh>
    <rPh sb="7" eb="9">
      <t>カイハツ</t>
    </rPh>
    <rPh sb="10" eb="12">
      <t>スイシン</t>
    </rPh>
    <phoneticPr fontId="6"/>
  </si>
  <si>
    <t>%</t>
  </si>
  <si>
    <t>国民の安全・安心の確保、持続可能で活力ある国土・地域の形成と経済活性化等のための基礎的研究でありニーズは高い。</t>
  </si>
  <si>
    <t>国土交通省の行う政策の企画・立案・遂行や法令等に基づく技術基準の原案作成、住宅・社会資本整備に関する技術指導等に資する基礎的・基盤的な研究である為、国において実施することが適当である。</t>
  </si>
  <si>
    <t>国土交通本省が将来的に展開する政策を先取りし、十分な技術支援・提言を行っていくため、研究ポテンシャルの高揚・維持を図るための研究であり、優先度が高い事業である。</t>
  </si>
  <si>
    <t>入札説明書の電子配付や発注予定情報の公表など、競争性を高めるための取組を実施している。調査内容が専門的かつ高度な業務については、第三者機関である技術提案評価審査会に諮ったうえで、支出先（業務請負者）を選定しており、妥当性や競争性を確保している。</t>
  </si>
  <si>
    <t>有</t>
  </si>
  <si>
    <t>無</t>
  </si>
  <si>
    <t>‐</t>
  </si>
  <si>
    <t>妥当であると評価できる。</t>
    <rPh sb="0" eb="2">
      <t>ダトウ</t>
    </rPh>
    <rPh sb="6" eb="8">
      <t>ヒョウカ</t>
    </rPh>
    <phoneticPr fontId="5"/>
  </si>
  <si>
    <t>事業に必要な経費のみに支出している。</t>
    <rPh sb="0" eb="2">
      <t>ジギョウ</t>
    </rPh>
    <rPh sb="3" eb="5">
      <t>ヒツヨウ</t>
    </rPh>
    <rPh sb="6" eb="8">
      <t>ケイヒ</t>
    </rPh>
    <rPh sb="11" eb="13">
      <t>シシュツ</t>
    </rPh>
    <phoneticPr fontId="5"/>
  </si>
  <si>
    <t>入札説明書の電子配付を行うなど、効率的な事業の執行に努めている。</t>
  </si>
  <si>
    <t>成果目標達成に向けて、研究方針や研究内容の事前評価を行っており、それらに基づいて的確に実績を生み出している。</t>
  </si>
  <si>
    <t>国総研でのみ実施している研究開発であるため、他の手段・方法等との比較ができないが、所内での事前評価等を取り入れて効果的に事業を実施している。</t>
  </si>
  <si>
    <t>当初見込みを上回る活動実績を挙げている。</t>
  </si>
  <si>
    <t>成果物は国土交通省が行う施策の企画・立案・遂行や法令等に基づく技術基準の原案作成、住宅・社会資本整備に関する技術指導等に活用されている。</t>
  </si>
  <si>
    <t>・各研究課題については、「国土交通省技術基本計画」や「国土技術政策総合研究所研究方針」等に基づき、所内評価委員会において研究課題の評価を行っており、研究の効果的な実施に努めている。
・年度末に当該年度の活動実績や成果の活用状況（見込み含む）を自己点検した上で、内部評価を行っている。
・各種データの収集・分析が着実に進むことで、技術基準の改定等に必要な知見が蓄積される等、着実に成果がでている。概算要求にあたっては、事業の必要性、効率性や、類似事業の有無等を所内の審査会で十分に確認している。</t>
  </si>
  <si>
    <t>・今後の社会情勢の変化や研究のニーズ等に対応していくため、不断の検討を行い、研究課題の重点化に引き続き努める。
・価格競争、企画競争等を通じ、引き続き、支出先の妥当性や競争性を確保していく。</t>
  </si>
  <si>
    <t>-</t>
    <phoneticPr fontId="5"/>
  </si>
  <si>
    <t xml:space="preserve">社会資本整備に関連して将来的に対応が必要となることが予想される課題の解決に不可欠な各種データ・知見の収集・分析やデータベース化に加え、課題解決のために進めておく必要がある技術政策に関する基礎的な調査・研究等を行う。（令和元年度は「生産性革命」、「防災・減災」等の分野における基礎的研究53課題を実施）
</t>
    <rPh sb="108" eb="110">
      <t>レイワ</t>
    </rPh>
    <rPh sb="110" eb="112">
      <t>ガンネン</t>
    </rPh>
    <rPh sb="112" eb="113">
      <t>ド</t>
    </rPh>
    <rPh sb="115" eb="118">
      <t>セイサンセイ</t>
    </rPh>
    <rPh sb="118" eb="120">
      <t>カクメイ</t>
    </rPh>
    <phoneticPr fontId="5"/>
  </si>
  <si>
    <t>-</t>
    <phoneticPr fontId="5"/>
  </si>
  <si>
    <t>国土交通省</t>
  </si>
  <si>
    <t>　　　　　　　　　　　　　</t>
    <phoneticPr fontId="5"/>
  </si>
  <si>
    <t>執行額（見込の計算については予算額）／研究開発課題数　　　　　</t>
    <phoneticPr fontId="5"/>
  </si>
  <si>
    <t>目標を達成した技術研究開発の割合</t>
  </si>
  <si>
    <t>432</t>
  </si>
  <si>
    <t>421</t>
  </si>
  <si>
    <t>398</t>
  </si>
  <si>
    <t>436</t>
  </si>
  <si>
    <t>425</t>
  </si>
  <si>
    <t>443</t>
  </si>
  <si>
    <t>441</t>
  </si>
  <si>
    <t>438</t>
    <phoneticPr fontId="5"/>
  </si>
  <si>
    <t>A.（公財）未来工学研究所</t>
    <phoneticPr fontId="5"/>
  </si>
  <si>
    <t>役務費</t>
    <rPh sb="0" eb="3">
      <t>エキムヒ</t>
    </rPh>
    <phoneticPr fontId="5"/>
  </si>
  <si>
    <t>研究機関の研究評価に関する資料整理</t>
    <phoneticPr fontId="5"/>
  </si>
  <si>
    <t>（公財）未来工学研究所</t>
  </si>
  <si>
    <t>（株）建設技術研究所</t>
  </si>
  <si>
    <t>(一財）計量計画研究所</t>
  </si>
  <si>
    <t>パシフィックコンサルタンツ（株）</t>
  </si>
  <si>
    <t>八千代エンジニヤリング（株）</t>
  </si>
  <si>
    <t>(一財）日本建設情報総合センター</t>
  </si>
  <si>
    <t>（一財）日本気象協会</t>
  </si>
  <si>
    <t>日本工営（株）</t>
  </si>
  <si>
    <t>（一財）茨城県薬剤師会検査センター</t>
  </si>
  <si>
    <t>研究機関の研究評価に関する資料整理等業務</t>
  </si>
  <si>
    <t>工事・業務特性と入札参加の関係整理業務</t>
  </si>
  <si>
    <t>官民連携による事業実施体制に関する調査業務</t>
  </si>
  <si>
    <t>ＡＩを利用した緑視率調査のための学習済みモデル作成システム構築業務</t>
  </si>
  <si>
    <t>河床勾配変化箇所における土砂堆積形状に関する数値計算業務</t>
  </si>
  <si>
    <t>地域住民等との協働による冬季のオープンスペース管理の要件整理業務</t>
  </si>
  <si>
    <t>スマートシティでの都市問題解決効果に関する評価手法・評価指標の情報収集・整理業</t>
  </si>
  <si>
    <t>筑波山における観光渋滞対策の事前評価に関する業務</t>
  </si>
  <si>
    <t>観光地における渋滞対策のＳＰ調査に関する業務</t>
  </si>
  <si>
    <t>道路交通障害発生時の道路利用者損失額の試算業務</t>
  </si>
  <si>
    <t>観光渋滞対策の評価手法に関する事例収集・整理業務</t>
  </si>
  <si>
    <t>大雪による道路交通取り止めの経済的評価手法に関する調査業務</t>
  </si>
  <si>
    <t>被圧地下水の状態変化による崩壊機構に関する簡易実験及び数値解析業務</t>
  </si>
  <si>
    <t>地下水流動機構解析のための土質試験及び水質調査業務</t>
  </si>
  <si>
    <t>「居心地良く歩きたくなるまちなか」の計画設計に係るサウンディングと資料収集整理</t>
  </si>
  <si>
    <t>グリーンインフラの機能評価及び現況調査の手法に関する既往研究調査業務</t>
  </si>
  <si>
    <t>土砂・洪水氾濫の再現計算方法確認業務</t>
  </si>
  <si>
    <t>工事積算実績データ分析等業務</t>
  </si>
  <si>
    <t>積算システムの高度化に向けた検討他業務</t>
  </si>
  <si>
    <t>ＸＲＡＩＮ雨量の雨量算定補正係数推定手法等に関する試算業務</t>
  </si>
  <si>
    <t>「コンパクトなまちづくりに向けた地区マネジメント支援ツール」改良業務</t>
  </si>
  <si>
    <t>集約型都市づくりに向けた計画策定支援ツールの導入マニュアル作成業務</t>
  </si>
  <si>
    <t>土工構造物等の作用土圧に関する資料整理業務</t>
  </si>
  <si>
    <t>下水汚泥焼却灰に含まれる金属含有量分析業務</t>
  </si>
  <si>
    <t>工期設定支援システム改良等業務</t>
  </si>
  <si>
    <t>-</t>
    <phoneticPr fontId="5"/>
  </si>
  <si>
    <t>-</t>
    <phoneticPr fontId="5"/>
  </si>
  <si>
    <t>ユニコシステム（株）</t>
    <phoneticPr fontId="5"/>
  </si>
  <si>
    <t>95百万円/53件</t>
    <phoneticPr fontId="5"/>
  </si>
  <si>
    <t>104百万円/48件</t>
    <rPh sb="3" eb="6">
      <t>ヒャクマンエン</t>
    </rPh>
    <rPh sb="9" eb="10">
      <t>ケン</t>
    </rPh>
    <phoneticPr fontId="5"/>
  </si>
  <si>
    <t>委託【一般競争入札等】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</si>
</sst>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0"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141587</xdr:colOff>
      <xdr:row>742</xdr:row>
      <xdr:rowOff>308918</xdr:rowOff>
    </xdr:from>
    <xdr:to>
      <xdr:col>26</xdr:col>
      <xdr:colOff>8337</xdr:colOff>
      <xdr:row>744</xdr:row>
      <xdr:rowOff>345532</xdr:rowOff>
    </xdr:to>
    <xdr:sp macro="" textlink="">
      <xdr:nvSpPr>
        <xdr:cNvPr id="4" name="テキスト ボックス 3">
          <a:extLst>
            <a:ext uri="{FF2B5EF4-FFF2-40B4-BE49-F238E27FC236}">
              <a16:creationId xmlns:a16="http://schemas.microsoft.com/office/drawing/2014/main" id="{BEC0C188-A3AC-4DA2-812F-0284A4FE8E68}"/>
            </a:ext>
          </a:extLst>
        </xdr:cNvPr>
        <xdr:cNvSpPr txBox="1"/>
      </xdr:nvSpPr>
      <xdr:spPr>
        <a:xfrm>
          <a:off x="1995101" y="38898040"/>
          <a:ext cx="3367831" cy="731681"/>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en-US" altLang="ja-JP" sz="1100"/>
            <a:t>104</a:t>
          </a:r>
          <a:r>
            <a:rPr kumimoji="1" lang="ja-JP" altLang="en-US" sz="1100"/>
            <a:t>百万円</a:t>
          </a:r>
        </a:p>
      </xdr:txBody>
    </xdr:sp>
    <xdr:clientData/>
  </xdr:twoCellAnchor>
  <xdr:twoCellAnchor>
    <xdr:from>
      <xdr:col>9</xdr:col>
      <xdr:colOff>152794</xdr:colOff>
      <xdr:row>745</xdr:row>
      <xdr:rowOff>321910</xdr:rowOff>
    </xdr:from>
    <xdr:to>
      <xdr:col>25</xdr:col>
      <xdr:colOff>169350</xdr:colOff>
      <xdr:row>749</xdr:row>
      <xdr:rowOff>217325</xdr:rowOff>
    </xdr:to>
    <xdr:sp macro="" textlink="">
      <xdr:nvSpPr>
        <xdr:cNvPr id="5" name="大かっこ 4">
          <a:extLst>
            <a:ext uri="{FF2B5EF4-FFF2-40B4-BE49-F238E27FC236}">
              <a16:creationId xmlns:a16="http://schemas.microsoft.com/office/drawing/2014/main" id="{B6A71C0E-1481-45F3-8AE3-01378B0B5852}"/>
            </a:ext>
          </a:extLst>
        </xdr:cNvPr>
        <xdr:cNvSpPr/>
      </xdr:nvSpPr>
      <xdr:spPr>
        <a:xfrm>
          <a:off x="2006308" y="39953633"/>
          <a:ext cx="3311691" cy="12855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150049</xdr:colOff>
      <xdr:row>746</xdr:row>
      <xdr:rowOff>41612</xdr:rowOff>
    </xdr:from>
    <xdr:to>
      <xdr:col>25</xdr:col>
      <xdr:colOff>164888</xdr:colOff>
      <xdr:row>750</xdr:row>
      <xdr:rowOff>51465</xdr:rowOff>
    </xdr:to>
    <xdr:sp macro="" textlink="">
      <xdr:nvSpPr>
        <xdr:cNvPr id="6" name="正方形/長方形 5">
          <a:extLst>
            <a:ext uri="{FF2B5EF4-FFF2-40B4-BE49-F238E27FC236}">
              <a16:creationId xmlns:a16="http://schemas.microsoft.com/office/drawing/2014/main" id="{3EBB0893-1873-4556-A87C-56B78BB58FD3}"/>
            </a:ext>
          </a:extLst>
        </xdr:cNvPr>
        <xdr:cNvSpPr/>
      </xdr:nvSpPr>
      <xdr:spPr>
        <a:xfrm>
          <a:off x="2209508" y="40020869"/>
          <a:ext cx="3104029" cy="1399988"/>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eaLnBrk="1" fontAlgn="auto" latinLnBrk="0" hangingPunct="1"/>
          <a:r>
            <a:rPr kumimoji="1" lang="ja-JP" altLang="en-US" sz="1100" b="0" i="0" baseline="0">
              <a:solidFill>
                <a:sysClr val="windowText" lastClr="000000"/>
              </a:solidFill>
              <a:effectLst/>
              <a:latin typeface="+mn-lt"/>
              <a:ea typeface="+mn-ea"/>
              <a:cs typeface="+mn-cs"/>
            </a:rPr>
            <a:t>土木・建築等に関する調査、試験、研究及び開発を行うとともに、これらの支援を行う</a:t>
          </a:r>
        </a:p>
      </xdr:txBody>
    </xdr:sp>
    <xdr:clientData/>
  </xdr:twoCellAnchor>
  <xdr:twoCellAnchor>
    <xdr:from>
      <xdr:col>33</xdr:col>
      <xdr:colOff>42067</xdr:colOff>
      <xdr:row>745</xdr:row>
      <xdr:rowOff>246458</xdr:rowOff>
    </xdr:from>
    <xdr:to>
      <xdr:col>46</xdr:col>
      <xdr:colOff>180844</xdr:colOff>
      <xdr:row>749</xdr:row>
      <xdr:rowOff>293238</xdr:rowOff>
    </xdr:to>
    <xdr:sp macro="" textlink="">
      <xdr:nvSpPr>
        <xdr:cNvPr id="7" name="大かっこ 6">
          <a:extLst>
            <a:ext uri="{FF2B5EF4-FFF2-40B4-BE49-F238E27FC236}">
              <a16:creationId xmlns:a16="http://schemas.microsoft.com/office/drawing/2014/main" id="{E2DA974F-714E-4ACE-B061-DB2BC7DA51C2}"/>
            </a:ext>
          </a:extLst>
        </xdr:cNvPr>
        <xdr:cNvSpPr/>
      </xdr:nvSpPr>
      <xdr:spPr>
        <a:xfrm>
          <a:off x="6838283" y="39878181"/>
          <a:ext cx="2816075" cy="143691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117764</xdr:colOff>
      <xdr:row>746</xdr:row>
      <xdr:rowOff>64024</xdr:rowOff>
    </xdr:from>
    <xdr:to>
      <xdr:col>45</xdr:col>
      <xdr:colOff>121176</xdr:colOff>
      <xdr:row>749</xdr:row>
      <xdr:rowOff>245105</xdr:rowOff>
    </xdr:to>
    <xdr:sp macro="" textlink="">
      <xdr:nvSpPr>
        <xdr:cNvPr id="8" name="正方形/長方形 7">
          <a:extLst>
            <a:ext uri="{FF2B5EF4-FFF2-40B4-BE49-F238E27FC236}">
              <a16:creationId xmlns:a16="http://schemas.microsoft.com/office/drawing/2014/main" id="{72F31DDA-23A0-46C0-A83D-1E08945A240A}"/>
            </a:ext>
          </a:extLst>
        </xdr:cNvPr>
        <xdr:cNvSpPr/>
      </xdr:nvSpPr>
      <xdr:spPr>
        <a:xfrm>
          <a:off x="7119926" y="40043281"/>
          <a:ext cx="2268818" cy="122368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事務費　　 １１百万円</a:t>
          </a:r>
          <a:endParaRPr kumimoji="1" lang="en-US" altLang="ja-JP" sz="1100">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①試験研究費　７百万円</a:t>
          </a:r>
          <a:endParaRPr kumimoji="1" lang="en-US" altLang="ja-JP" sz="1100">
            <a:solidFill>
              <a:schemeClr val="tx1"/>
            </a:solidFill>
          </a:endParaRPr>
        </a:p>
        <a:p>
          <a:pPr algn="l"/>
          <a:r>
            <a:rPr kumimoji="1" lang="ja-JP" altLang="en-US" sz="1100">
              <a:solidFill>
                <a:schemeClr val="tx1"/>
              </a:solidFill>
            </a:rPr>
            <a:t>②職員旅費　　  ４百万円</a:t>
          </a:r>
        </a:p>
      </xdr:txBody>
    </xdr:sp>
    <xdr:clientData/>
  </xdr:twoCellAnchor>
  <xdr:twoCellAnchor>
    <xdr:from>
      <xdr:col>17</xdr:col>
      <xdr:colOff>52385</xdr:colOff>
      <xdr:row>749</xdr:row>
      <xdr:rowOff>309353</xdr:rowOff>
    </xdr:from>
    <xdr:to>
      <xdr:col>17</xdr:col>
      <xdr:colOff>52385</xdr:colOff>
      <xdr:row>756</xdr:row>
      <xdr:rowOff>13922</xdr:rowOff>
    </xdr:to>
    <xdr:cxnSp macro="">
      <xdr:nvCxnSpPr>
        <xdr:cNvPr id="9" name="直線コネクタ 8">
          <a:extLst>
            <a:ext uri="{FF2B5EF4-FFF2-40B4-BE49-F238E27FC236}">
              <a16:creationId xmlns:a16="http://schemas.microsoft.com/office/drawing/2014/main" id="{2C7D5366-906B-4404-9D7F-0ED7AD41AC17}"/>
            </a:ext>
          </a:extLst>
        </xdr:cNvPr>
        <xdr:cNvCxnSpPr/>
      </xdr:nvCxnSpPr>
      <xdr:spPr>
        <a:xfrm flipH="1">
          <a:off x="3553466" y="41331211"/>
          <a:ext cx="0" cy="2137306"/>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39683</xdr:colOff>
      <xdr:row>756</xdr:row>
      <xdr:rowOff>21422</xdr:rowOff>
    </xdr:from>
    <xdr:to>
      <xdr:col>33</xdr:col>
      <xdr:colOff>45948</xdr:colOff>
      <xdr:row>756</xdr:row>
      <xdr:rowOff>21422</xdr:rowOff>
    </xdr:to>
    <xdr:cxnSp macro="">
      <xdr:nvCxnSpPr>
        <xdr:cNvPr id="10" name="直線矢印コネクタ 9">
          <a:extLst>
            <a:ext uri="{FF2B5EF4-FFF2-40B4-BE49-F238E27FC236}">
              <a16:creationId xmlns:a16="http://schemas.microsoft.com/office/drawing/2014/main" id="{BEC41BE4-BC6E-421D-B876-DF6BACEFDBBC}"/>
            </a:ext>
          </a:extLst>
        </xdr:cNvPr>
        <xdr:cNvCxnSpPr/>
      </xdr:nvCxnSpPr>
      <xdr:spPr>
        <a:xfrm flipV="1">
          <a:off x="3540764" y="43476017"/>
          <a:ext cx="3301400"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109303</xdr:colOff>
      <xdr:row>754</xdr:row>
      <xdr:rowOff>319055</xdr:rowOff>
    </xdr:from>
    <xdr:to>
      <xdr:col>46</xdr:col>
      <xdr:colOff>86743</xdr:colOff>
      <xdr:row>757</xdr:row>
      <xdr:rowOff>50709</xdr:rowOff>
    </xdr:to>
    <xdr:sp macro="" textlink="">
      <xdr:nvSpPr>
        <xdr:cNvPr id="11" name="テキスト ボックス 10">
          <a:extLst>
            <a:ext uri="{FF2B5EF4-FFF2-40B4-BE49-F238E27FC236}">
              <a16:creationId xmlns:a16="http://schemas.microsoft.com/office/drawing/2014/main" id="{E2F43302-673D-4F66-A9D0-2573A9FF2697}"/>
            </a:ext>
          </a:extLst>
        </xdr:cNvPr>
        <xdr:cNvSpPr txBox="1"/>
      </xdr:nvSpPr>
      <xdr:spPr>
        <a:xfrm>
          <a:off x="6905519" y="43078582"/>
          <a:ext cx="2654738" cy="77425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t>Ａ．　　　        民間企業（７６社）</a:t>
          </a:r>
          <a:endParaRPr kumimoji="1" lang="en-US" altLang="ja-JP" sz="1100"/>
        </a:p>
        <a:p>
          <a:pPr algn="l"/>
          <a:r>
            <a:rPr kumimoji="1" lang="ja-JP" altLang="en-US" sz="1100"/>
            <a:t>　　　　　　      　９３百万円</a:t>
          </a:r>
        </a:p>
      </xdr:txBody>
    </xdr:sp>
    <xdr:clientData/>
  </xdr:twoCellAnchor>
  <xdr:twoCellAnchor>
    <xdr:from>
      <xdr:col>32</xdr:col>
      <xdr:colOff>67224</xdr:colOff>
      <xdr:row>757</xdr:row>
      <xdr:rowOff>119136</xdr:rowOff>
    </xdr:from>
    <xdr:to>
      <xdr:col>47</xdr:col>
      <xdr:colOff>104477</xdr:colOff>
      <xdr:row>758</xdr:row>
      <xdr:rowOff>523333</xdr:rowOff>
    </xdr:to>
    <xdr:sp macro="" textlink="">
      <xdr:nvSpPr>
        <xdr:cNvPr id="12" name="大かっこ 11">
          <a:extLst>
            <a:ext uri="{FF2B5EF4-FFF2-40B4-BE49-F238E27FC236}">
              <a16:creationId xmlns:a16="http://schemas.microsoft.com/office/drawing/2014/main" id="{0481CC70-8E23-48B2-B70D-A3D95EA394CA}"/>
            </a:ext>
          </a:extLst>
        </xdr:cNvPr>
        <xdr:cNvSpPr/>
      </xdr:nvSpPr>
      <xdr:spPr>
        <a:xfrm>
          <a:off x="6657494" y="43921264"/>
          <a:ext cx="3126442" cy="10735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86892</xdr:colOff>
      <xdr:row>757</xdr:row>
      <xdr:rowOff>107930</xdr:rowOff>
    </xdr:from>
    <xdr:to>
      <xdr:col>47</xdr:col>
      <xdr:colOff>59654</xdr:colOff>
      <xdr:row>759</xdr:row>
      <xdr:rowOff>89333</xdr:rowOff>
    </xdr:to>
    <xdr:sp macro="" textlink="">
      <xdr:nvSpPr>
        <xdr:cNvPr id="13" name="正方形/長方形 12">
          <a:extLst>
            <a:ext uri="{FF2B5EF4-FFF2-40B4-BE49-F238E27FC236}">
              <a16:creationId xmlns:a16="http://schemas.microsoft.com/office/drawing/2014/main" id="{86204A28-C6FC-45A9-A531-68D07617CE3A}"/>
            </a:ext>
          </a:extLst>
        </xdr:cNvPr>
        <xdr:cNvSpPr/>
      </xdr:nvSpPr>
      <xdr:spPr>
        <a:xfrm>
          <a:off x="6883108" y="43910058"/>
          <a:ext cx="2856005" cy="132005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土木・建築等に関する調査、試験、研究及び開発に必要な基礎的データの収集等に必要となる経費</a:t>
          </a:r>
        </a:p>
        <a:p>
          <a:endParaRPr lang="ja-JP" altLang="ja-JP">
            <a:solidFill>
              <a:schemeClr val="tx1"/>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0" t="s">
        <v>0</v>
      </c>
      <c r="AK2" s="950"/>
      <c r="AL2" s="950"/>
      <c r="AM2" s="950"/>
      <c r="AN2" s="950"/>
      <c r="AO2" s="951"/>
      <c r="AP2" s="951"/>
      <c r="AQ2" s="951"/>
      <c r="AR2" s="64" t="str">
        <f>IF(OR(AO2="　", AO2=""), "", "-")</f>
        <v/>
      </c>
      <c r="AS2" s="952">
        <v>476</v>
      </c>
      <c r="AT2" s="952"/>
      <c r="AU2" s="952"/>
      <c r="AV2" s="42" t="str">
        <f>IF(AW2="", "", "-")</f>
        <v/>
      </c>
      <c r="AW2" s="897"/>
      <c r="AX2" s="897"/>
    </row>
    <row r="3" spans="1:50" ht="21" customHeight="1" thickBot="1" x14ac:dyDescent="0.2">
      <c r="A3" s="853" t="s">
        <v>349</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520</v>
      </c>
      <c r="AK3" s="855"/>
      <c r="AL3" s="855"/>
      <c r="AM3" s="855"/>
      <c r="AN3" s="855"/>
      <c r="AO3" s="855"/>
      <c r="AP3" s="855"/>
      <c r="AQ3" s="855"/>
      <c r="AR3" s="855"/>
      <c r="AS3" s="855"/>
      <c r="AT3" s="855"/>
      <c r="AU3" s="855"/>
      <c r="AV3" s="855"/>
      <c r="AW3" s="855"/>
      <c r="AX3" s="24" t="s">
        <v>64</v>
      </c>
    </row>
    <row r="4" spans="1:50" ht="24.75" customHeight="1" x14ac:dyDescent="0.15">
      <c r="A4" s="690" t="s">
        <v>25</v>
      </c>
      <c r="B4" s="691"/>
      <c r="C4" s="691"/>
      <c r="D4" s="691"/>
      <c r="E4" s="691"/>
      <c r="F4" s="691"/>
      <c r="G4" s="668" t="s">
        <v>481</v>
      </c>
      <c r="H4" s="669"/>
      <c r="I4" s="669"/>
      <c r="J4" s="669"/>
      <c r="K4" s="669"/>
      <c r="L4" s="669"/>
      <c r="M4" s="669"/>
      <c r="N4" s="669"/>
      <c r="O4" s="669"/>
      <c r="P4" s="669"/>
      <c r="Q4" s="669"/>
      <c r="R4" s="669"/>
      <c r="S4" s="669"/>
      <c r="T4" s="669"/>
      <c r="U4" s="669"/>
      <c r="V4" s="669"/>
      <c r="W4" s="669"/>
      <c r="X4" s="669"/>
      <c r="Y4" s="670" t="s">
        <v>1</v>
      </c>
      <c r="Z4" s="671"/>
      <c r="AA4" s="671"/>
      <c r="AB4" s="671"/>
      <c r="AC4" s="671"/>
      <c r="AD4" s="672"/>
      <c r="AE4" s="673" t="s">
        <v>482</v>
      </c>
      <c r="AF4" s="674"/>
      <c r="AG4" s="674"/>
      <c r="AH4" s="674"/>
      <c r="AI4" s="674"/>
      <c r="AJ4" s="674"/>
      <c r="AK4" s="674"/>
      <c r="AL4" s="674"/>
      <c r="AM4" s="674"/>
      <c r="AN4" s="674"/>
      <c r="AO4" s="674"/>
      <c r="AP4" s="675"/>
      <c r="AQ4" s="676" t="s">
        <v>2</v>
      </c>
      <c r="AR4" s="671"/>
      <c r="AS4" s="671"/>
      <c r="AT4" s="671"/>
      <c r="AU4" s="671"/>
      <c r="AV4" s="671"/>
      <c r="AW4" s="671"/>
      <c r="AX4" s="677"/>
    </row>
    <row r="5" spans="1:50" ht="30" customHeight="1" x14ac:dyDescent="0.15">
      <c r="A5" s="678" t="s">
        <v>66</v>
      </c>
      <c r="B5" s="679"/>
      <c r="C5" s="679"/>
      <c r="D5" s="679"/>
      <c r="E5" s="679"/>
      <c r="F5" s="680"/>
      <c r="G5" s="825" t="s">
        <v>432</v>
      </c>
      <c r="H5" s="826"/>
      <c r="I5" s="826"/>
      <c r="J5" s="826"/>
      <c r="K5" s="826"/>
      <c r="L5" s="826"/>
      <c r="M5" s="827" t="s">
        <v>65</v>
      </c>
      <c r="N5" s="828"/>
      <c r="O5" s="828"/>
      <c r="P5" s="828"/>
      <c r="Q5" s="828"/>
      <c r="R5" s="829"/>
      <c r="S5" s="830" t="s">
        <v>69</v>
      </c>
      <c r="T5" s="826"/>
      <c r="U5" s="826"/>
      <c r="V5" s="826"/>
      <c r="W5" s="826"/>
      <c r="X5" s="831"/>
      <c r="Y5" s="684" t="s">
        <v>3</v>
      </c>
      <c r="Z5" s="532"/>
      <c r="AA5" s="532"/>
      <c r="AB5" s="532"/>
      <c r="AC5" s="532"/>
      <c r="AD5" s="533"/>
      <c r="AE5" s="685" t="s">
        <v>483</v>
      </c>
      <c r="AF5" s="685"/>
      <c r="AG5" s="685"/>
      <c r="AH5" s="685"/>
      <c r="AI5" s="685"/>
      <c r="AJ5" s="685"/>
      <c r="AK5" s="685"/>
      <c r="AL5" s="685"/>
      <c r="AM5" s="685"/>
      <c r="AN5" s="685"/>
      <c r="AO5" s="685"/>
      <c r="AP5" s="686"/>
      <c r="AQ5" s="687" t="s">
        <v>484</v>
      </c>
      <c r="AR5" s="688"/>
      <c r="AS5" s="688"/>
      <c r="AT5" s="688"/>
      <c r="AU5" s="688"/>
      <c r="AV5" s="688"/>
      <c r="AW5" s="688"/>
      <c r="AX5" s="689"/>
    </row>
    <row r="6" spans="1:50" ht="39" customHeight="1" x14ac:dyDescent="0.15">
      <c r="A6" s="692" t="s">
        <v>4</v>
      </c>
      <c r="B6" s="693"/>
      <c r="C6" s="693"/>
      <c r="D6" s="693"/>
      <c r="E6" s="693"/>
      <c r="F6" s="693"/>
      <c r="G6" s="381" t="str">
        <f>入力規則等!F39</f>
        <v>一般会計</v>
      </c>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3"/>
    </row>
    <row r="7" spans="1:50" ht="49.5" customHeight="1" x14ac:dyDescent="0.15">
      <c r="A7" s="484" t="s">
        <v>22</v>
      </c>
      <c r="B7" s="485"/>
      <c r="C7" s="485"/>
      <c r="D7" s="485"/>
      <c r="E7" s="485"/>
      <c r="F7" s="486"/>
      <c r="G7" s="487" t="s">
        <v>519</v>
      </c>
      <c r="H7" s="488"/>
      <c r="I7" s="488"/>
      <c r="J7" s="488"/>
      <c r="K7" s="488"/>
      <c r="L7" s="488"/>
      <c r="M7" s="488"/>
      <c r="N7" s="488"/>
      <c r="O7" s="488"/>
      <c r="P7" s="488"/>
      <c r="Q7" s="488"/>
      <c r="R7" s="488"/>
      <c r="S7" s="488"/>
      <c r="T7" s="488"/>
      <c r="U7" s="488"/>
      <c r="V7" s="488"/>
      <c r="W7" s="488"/>
      <c r="X7" s="489"/>
      <c r="Y7" s="908" t="s">
        <v>313</v>
      </c>
      <c r="Z7" s="432"/>
      <c r="AA7" s="432"/>
      <c r="AB7" s="432"/>
      <c r="AC7" s="432"/>
      <c r="AD7" s="909"/>
      <c r="AE7" s="898" t="s">
        <v>486</v>
      </c>
      <c r="AF7" s="899"/>
      <c r="AG7" s="899"/>
      <c r="AH7" s="899"/>
      <c r="AI7" s="899"/>
      <c r="AJ7" s="899"/>
      <c r="AK7" s="899"/>
      <c r="AL7" s="899"/>
      <c r="AM7" s="899"/>
      <c r="AN7" s="899"/>
      <c r="AO7" s="899"/>
      <c r="AP7" s="899"/>
      <c r="AQ7" s="899"/>
      <c r="AR7" s="899"/>
      <c r="AS7" s="899"/>
      <c r="AT7" s="899"/>
      <c r="AU7" s="899"/>
      <c r="AV7" s="899"/>
      <c r="AW7" s="899"/>
      <c r="AX7" s="900"/>
    </row>
    <row r="8" spans="1:50" ht="53.25" customHeight="1" x14ac:dyDescent="0.15">
      <c r="A8" s="484" t="s">
        <v>211</v>
      </c>
      <c r="B8" s="485"/>
      <c r="C8" s="485"/>
      <c r="D8" s="485"/>
      <c r="E8" s="485"/>
      <c r="F8" s="486"/>
      <c r="G8" s="919" t="str">
        <f>入力規則等!A27</f>
        <v>科学技術・イノベーション</v>
      </c>
      <c r="H8" s="706"/>
      <c r="I8" s="706"/>
      <c r="J8" s="706"/>
      <c r="K8" s="706"/>
      <c r="L8" s="706"/>
      <c r="M8" s="706"/>
      <c r="N8" s="706"/>
      <c r="O8" s="706"/>
      <c r="P8" s="706"/>
      <c r="Q8" s="706"/>
      <c r="R8" s="706"/>
      <c r="S8" s="706"/>
      <c r="T8" s="706"/>
      <c r="U8" s="706"/>
      <c r="V8" s="706"/>
      <c r="W8" s="706"/>
      <c r="X8" s="920"/>
      <c r="Y8" s="832" t="s">
        <v>212</v>
      </c>
      <c r="Z8" s="833"/>
      <c r="AA8" s="833"/>
      <c r="AB8" s="833"/>
      <c r="AC8" s="833"/>
      <c r="AD8" s="834"/>
      <c r="AE8" s="705" t="str">
        <f>入力規則等!K13</f>
        <v>文教及び科学振興</v>
      </c>
      <c r="AF8" s="706"/>
      <c r="AG8" s="706"/>
      <c r="AH8" s="706"/>
      <c r="AI8" s="706"/>
      <c r="AJ8" s="706"/>
      <c r="AK8" s="706"/>
      <c r="AL8" s="706"/>
      <c r="AM8" s="706"/>
      <c r="AN8" s="706"/>
      <c r="AO8" s="706"/>
      <c r="AP8" s="706"/>
      <c r="AQ8" s="706"/>
      <c r="AR8" s="706"/>
      <c r="AS8" s="706"/>
      <c r="AT8" s="706"/>
      <c r="AU8" s="706"/>
      <c r="AV8" s="706"/>
      <c r="AW8" s="706"/>
      <c r="AX8" s="707"/>
    </row>
    <row r="9" spans="1:50" ht="58.5" customHeight="1" x14ac:dyDescent="0.15">
      <c r="A9" s="835" t="s">
        <v>23</v>
      </c>
      <c r="B9" s="836"/>
      <c r="C9" s="836"/>
      <c r="D9" s="836"/>
      <c r="E9" s="836"/>
      <c r="F9" s="836"/>
      <c r="G9" s="837" t="s">
        <v>487</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6" t="s">
        <v>29</v>
      </c>
      <c r="B10" s="647"/>
      <c r="C10" s="647"/>
      <c r="D10" s="647"/>
      <c r="E10" s="647"/>
      <c r="F10" s="647"/>
      <c r="G10" s="740" t="s">
        <v>518</v>
      </c>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1"/>
      <c r="AL10" s="741"/>
      <c r="AM10" s="741"/>
      <c r="AN10" s="741"/>
      <c r="AO10" s="741"/>
      <c r="AP10" s="741"/>
      <c r="AQ10" s="741"/>
      <c r="AR10" s="741"/>
      <c r="AS10" s="741"/>
      <c r="AT10" s="741"/>
      <c r="AU10" s="741"/>
      <c r="AV10" s="741"/>
      <c r="AW10" s="741"/>
      <c r="AX10" s="742"/>
    </row>
    <row r="11" spans="1:50" ht="42" customHeight="1" x14ac:dyDescent="0.15">
      <c r="A11" s="646" t="s">
        <v>5</v>
      </c>
      <c r="B11" s="647"/>
      <c r="C11" s="647"/>
      <c r="D11" s="647"/>
      <c r="E11" s="647"/>
      <c r="F11" s="648"/>
      <c r="G11" s="681" t="str">
        <f>入力規則等!P10</f>
        <v>直接実施、委託・請負</v>
      </c>
      <c r="H11" s="682"/>
      <c r="I11" s="682"/>
      <c r="J11" s="682"/>
      <c r="K11" s="682"/>
      <c r="L11" s="682"/>
      <c r="M11" s="682"/>
      <c r="N11" s="682"/>
      <c r="O11" s="682"/>
      <c r="P11" s="682"/>
      <c r="Q11" s="682"/>
      <c r="R11" s="682"/>
      <c r="S11" s="682"/>
      <c r="T11" s="682"/>
      <c r="U11" s="682"/>
      <c r="V11" s="682"/>
      <c r="W11" s="682"/>
      <c r="X11" s="682"/>
      <c r="Y11" s="682"/>
      <c r="Z11" s="682"/>
      <c r="AA11" s="682"/>
      <c r="AB11" s="682"/>
      <c r="AC11" s="682"/>
      <c r="AD11" s="682"/>
      <c r="AE11" s="682"/>
      <c r="AF11" s="682"/>
      <c r="AG11" s="682"/>
      <c r="AH11" s="682"/>
      <c r="AI11" s="682"/>
      <c r="AJ11" s="682"/>
      <c r="AK11" s="682"/>
      <c r="AL11" s="682"/>
      <c r="AM11" s="682"/>
      <c r="AN11" s="682"/>
      <c r="AO11" s="682"/>
      <c r="AP11" s="682"/>
      <c r="AQ11" s="682"/>
      <c r="AR11" s="682"/>
      <c r="AS11" s="682"/>
      <c r="AT11" s="682"/>
      <c r="AU11" s="682"/>
      <c r="AV11" s="682"/>
      <c r="AW11" s="682"/>
      <c r="AX11" s="683"/>
    </row>
    <row r="12" spans="1:50" ht="21" customHeight="1" x14ac:dyDescent="0.15">
      <c r="A12" s="962" t="s">
        <v>24</v>
      </c>
      <c r="B12" s="963"/>
      <c r="C12" s="963"/>
      <c r="D12" s="963"/>
      <c r="E12" s="963"/>
      <c r="F12" s="964"/>
      <c r="G12" s="746"/>
      <c r="H12" s="747"/>
      <c r="I12" s="747"/>
      <c r="J12" s="747"/>
      <c r="K12" s="747"/>
      <c r="L12" s="747"/>
      <c r="M12" s="747"/>
      <c r="N12" s="747"/>
      <c r="O12" s="747"/>
      <c r="P12" s="404" t="s">
        <v>316</v>
      </c>
      <c r="Q12" s="405"/>
      <c r="R12" s="405"/>
      <c r="S12" s="405"/>
      <c r="T12" s="405"/>
      <c r="U12" s="405"/>
      <c r="V12" s="406"/>
      <c r="W12" s="404" t="s">
        <v>336</v>
      </c>
      <c r="X12" s="405"/>
      <c r="Y12" s="405"/>
      <c r="Z12" s="405"/>
      <c r="AA12" s="405"/>
      <c r="AB12" s="405"/>
      <c r="AC12" s="406"/>
      <c r="AD12" s="404" t="s">
        <v>343</v>
      </c>
      <c r="AE12" s="405"/>
      <c r="AF12" s="405"/>
      <c r="AG12" s="405"/>
      <c r="AH12" s="405"/>
      <c r="AI12" s="405"/>
      <c r="AJ12" s="406"/>
      <c r="AK12" s="404" t="s">
        <v>350</v>
      </c>
      <c r="AL12" s="405"/>
      <c r="AM12" s="405"/>
      <c r="AN12" s="405"/>
      <c r="AO12" s="405"/>
      <c r="AP12" s="405"/>
      <c r="AQ12" s="406"/>
      <c r="AR12" s="404" t="s">
        <v>351</v>
      </c>
      <c r="AS12" s="405"/>
      <c r="AT12" s="405"/>
      <c r="AU12" s="405"/>
      <c r="AV12" s="405"/>
      <c r="AW12" s="405"/>
      <c r="AX12" s="708"/>
    </row>
    <row r="13" spans="1:50" ht="21" customHeight="1" x14ac:dyDescent="0.15">
      <c r="A13" s="600"/>
      <c r="B13" s="601"/>
      <c r="C13" s="601"/>
      <c r="D13" s="601"/>
      <c r="E13" s="601"/>
      <c r="F13" s="602"/>
      <c r="G13" s="709" t="s">
        <v>6</v>
      </c>
      <c r="H13" s="710"/>
      <c r="I13" s="750" t="s">
        <v>7</v>
      </c>
      <c r="J13" s="751"/>
      <c r="K13" s="751"/>
      <c r="L13" s="751"/>
      <c r="M13" s="751"/>
      <c r="N13" s="751"/>
      <c r="O13" s="752"/>
      <c r="P13" s="643">
        <v>116</v>
      </c>
      <c r="Q13" s="644"/>
      <c r="R13" s="644"/>
      <c r="S13" s="644"/>
      <c r="T13" s="644"/>
      <c r="U13" s="644"/>
      <c r="V13" s="645"/>
      <c r="W13" s="643">
        <v>109</v>
      </c>
      <c r="X13" s="644"/>
      <c r="Y13" s="644"/>
      <c r="Z13" s="644"/>
      <c r="AA13" s="644"/>
      <c r="AB13" s="644"/>
      <c r="AC13" s="645"/>
      <c r="AD13" s="643">
        <v>111</v>
      </c>
      <c r="AE13" s="644"/>
      <c r="AF13" s="644"/>
      <c r="AG13" s="644"/>
      <c r="AH13" s="644"/>
      <c r="AI13" s="644"/>
      <c r="AJ13" s="645"/>
      <c r="AK13" s="643">
        <v>75</v>
      </c>
      <c r="AL13" s="644"/>
      <c r="AM13" s="644"/>
      <c r="AN13" s="644"/>
      <c r="AO13" s="644"/>
      <c r="AP13" s="644"/>
      <c r="AQ13" s="645"/>
      <c r="AR13" s="905"/>
      <c r="AS13" s="906"/>
      <c r="AT13" s="906"/>
      <c r="AU13" s="906"/>
      <c r="AV13" s="906"/>
      <c r="AW13" s="906"/>
      <c r="AX13" s="907"/>
    </row>
    <row r="14" spans="1:50" ht="21" customHeight="1" x14ac:dyDescent="0.15">
      <c r="A14" s="600"/>
      <c r="B14" s="601"/>
      <c r="C14" s="601"/>
      <c r="D14" s="601"/>
      <c r="E14" s="601"/>
      <c r="F14" s="602"/>
      <c r="G14" s="711"/>
      <c r="H14" s="712"/>
      <c r="I14" s="697" t="s">
        <v>8</v>
      </c>
      <c r="J14" s="748"/>
      <c r="K14" s="748"/>
      <c r="L14" s="748"/>
      <c r="M14" s="748"/>
      <c r="N14" s="748"/>
      <c r="O14" s="749"/>
      <c r="P14" s="643" t="s">
        <v>488</v>
      </c>
      <c r="Q14" s="644"/>
      <c r="R14" s="644"/>
      <c r="S14" s="644"/>
      <c r="T14" s="644"/>
      <c r="U14" s="644"/>
      <c r="V14" s="645"/>
      <c r="W14" s="643" t="s">
        <v>488</v>
      </c>
      <c r="X14" s="644"/>
      <c r="Y14" s="644"/>
      <c r="Z14" s="644"/>
      <c r="AA14" s="644"/>
      <c r="AB14" s="644"/>
      <c r="AC14" s="645"/>
      <c r="AD14" s="643" t="s">
        <v>517</v>
      </c>
      <c r="AE14" s="644"/>
      <c r="AF14" s="644"/>
      <c r="AG14" s="644"/>
      <c r="AH14" s="644"/>
      <c r="AI14" s="644"/>
      <c r="AJ14" s="645"/>
      <c r="AK14" s="643"/>
      <c r="AL14" s="644"/>
      <c r="AM14" s="644"/>
      <c r="AN14" s="644"/>
      <c r="AO14" s="644"/>
      <c r="AP14" s="644"/>
      <c r="AQ14" s="645"/>
      <c r="AR14" s="774"/>
      <c r="AS14" s="774"/>
      <c r="AT14" s="774"/>
      <c r="AU14" s="774"/>
      <c r="AV14" s="774"/>
      <c r="AW14" s="774"/>
      <c r="AX14" s="775"/>
    </row>
    <row r="15" spans="1:50" ht="21" customHeight="1" x14ac:dyDescent="0.15">
      <c r="A15" s="600"/>
      <c r="B15" s="601"/>
      <c r="C15" s="601"/>
      <c r="D15" s="601"/>
      <c r="E15" s="601"/>
      <c r="F15" s="602"/>
      <c r="G15" s="711"/>
      <c r="H15" s="712"/>
      <c r="I15" s="697" t="s">
        <v>50</v>
      </c>
      <c r="J15" s="698"/>
      <c r="K15" s="698"/>
      <c r="L15" s="698"/>
      <c r="M15" s="698"/>
      <c r="N15" s="698"/>
      <c r="O15" s="699"/>
      <c r="P15" s="643" t="s">
        <v>488</v>
      </c>
      <c r="Q15" s="644"/>
      <c r="R15" s="644"/>
      <c r="S15" s="644"/>
      <c r="T15" s="644"/>
      <c r="U15" s="644"/>
      <c r="V15" s="645"/>
      <c r="W15" s="643" t="s">
        <v>488</v>
      </c>
      <c r="X15" s="644"/>
      <c r="Y15" s="644"/>
      <c r="Z15" s="644"/>
      <c r="AA15" s="644"/>
      <c r="AB15" s="644"/>
      <c r="AC15" s="645"/>
      <c r="AD15" s="643" t="s">
        <v>488</v>
      </c>
      <c r="AE15" s="644"/>
      <c r="AF15" s="644"/>
      <c r="AG15" s="644"/>
      <c r="AH15" s="644"/>
      <c r="AI15" s="644"/>
      <c r="AJ15" s="645"/>
      <c r="AK15" s="643" t="s">
        <v>517</v>
      </c>
      <c r="AL15" s="644"/>
      <c r="AM15" s="644"/>
      <c r="AN15" s="644"/>
      <c r="AO15" s="644"/>
      <c r="AP15" s="644"/>
      <c r="AQ15" s="645"/>
      <c r="AR15" s="643"/>
      <c r="AS15" s="644"/>
      <c r="AT15" s="644"/>
      <c r="AU15" s="644"/>
      <c r="AV15" s="644"/>
      <c r="AW15" s="644"/>
      <c r="AX15" s="792"/>
    </row>
    <row r="16" spans="1:50" ht="21" customHeight="1" x14ac:dyDescent="0.15">
      <c r="A16" s="600"/>
      <c r="B16" s="601"/>
      <c r="C16" s="601"/>
      <c r="D16" s="601"/>
      <c r="E16" s="601"/>
      <c r="F16" s="602"/>
      <c r="G16" s="711"/>
      <c r="H16" s="712"/>
      <c r="I16" s="697" t="s">
        <v>51</v>
      </c>
      <c r="J16" s="698"/>
      <c r="K16" s="698"/>
      <c r="L16" s="698"/>
      <c r="M16" s="698"/>
      <c r="N16" s="698"/>
      <c r="O16" s="699"/>
      <c r="P16" s="643" t="s">
        <v>488</v>
      </c>
      <c r="Q16" s="644"/>
      <c r="R16" s="644"/>
      <c r="S16" s="644"/>
      <c r="T16" s="644"/>
      <c r="U16" s="644"/>
      <c r="V16" s="645"/>
      <c r="W16" s="643" t="s">
        <v>488</v>
      </c>
      <c r="X16" s="644"/>
      <c r="Y16" s="644"/>
      <c r="Z16" s="644"/>
      <c r="AA16" s="644"/>
      <c r="AB16" s="644"/>
      <c r="AC16" s="645"/>
      <c r="AD16" s="643" t="s">
        <v>517</v>
      </c>
      <c r="AE16" s="644"/>
      <c r="AF16" s="644"/>
      <c r="AG16" s="644"/>
      <c r="AH16" s="644"/>
      <c r="AI16" s="644"/>
      <c r="AJ16" s="645"/>
      <c r="AK16" s="643"/>
      <c r="AL16" s="644"/>
      <c r="AM16" s="644"/>
      <c r="AN16" s="644"/>
      <c r="AO16" s="644"/>
      <c r="AP16" s="644"/>
      <c r="AQ16" s="645"/>
      <c r="AR16" s="743"/>
      <c r="AS16" s="744"/>
      <c r="AT16" s="744"/>
      <c r="AU16" s="744"/>
      <c r="AV16" s="744"/>
      <c r="AW16" s="744"/>
      <c r="AX16" s="745"/>
    </row>
    <row r="17" spans="1:50" ht="24.75" customHeight="1" x14ac:dyDescent="0.15">
      <c r="A17" s="600"/>
      <c r="B17" s="601"/>
      <c r="C17" s="601"/>
      <c r="D17" s="601"/>
      <c r="E17" s="601"/>
      <c r="F17" s="602"/>
      <c r="G17" s="711"/>
      <c r="H17" s="712"/>
      <c r="I17" s="697" t="s">
        <v>49</v>
      </c>
      <c r="J17" s="748"/>
      <c r="K17" s="748"/>
      <c r="L17" s="748"/>
      <c r="M17" s="748"/>
      <c r="N17" s="748"/>
      <c r="O17" s="749"/>
      <c r="P17" s="643" t="s">
        <v>488</v>
      </c>
      <c r="Q17" s="644"/>
      <c r="R17" s="644"/>
      <c r="S17" s="644"/>
      <c r="T17" s="644"/>
      <c r="U17" s="644"/>
      <c r="V17" s="645"/>
      <c r="W17" s="643" t="s">
        <v>488</v>
      </c>
      <c r="X17" s="644"/>
      <c r="Y17" s="644"/>
      <c r="Z17" s="644"/>
      <c r="AA17" s="644"/>
      <c r="AB17" s="644"/>
      <c r="AC17" s="645"/>
      <c r="AD17" s="643" t="s">
        <v>517</v>
      </c>
      <c r="AE17" s="644"/>
      <c r="AF17" s="644"/>
      <c r="AG17" s="644"/>
      <c r="AH17" s="644"/>
      <c r="AI17" s="644"/>
      <c r="AJ17" s="645"/>
      <c r="AK17" s="643"/>
      <c r="AL17" s="644"/>
      <c r="AM17" s="644"/>
      <c r="AN17" s="644"/>
      <c r="AO17" s="644"/>
      <c r="AP17" s="644"/>
      <c r="AQ17" s="645"/>
      <c r="AR17" s="903"/>
      <c r="AS17" s="903"/>
      <c r="AT17" s="903"/>
      <c r="AU17" s="903"/>
      <c r="AV17" s="903"/>
      <c r="AW17" s="903"/>
      <c r="AX17" s="904"/>
    </row>
    <row r="18" spans="1:50" ht="24.75" customHeight="1" x14ac:dyDescent="0.15">
      <c r="A18" s="600"/>
      <c r="B18" s="601"/>
      <c r="C18" s="601"/>
      <c r="D18" s="601"/>
      <c r="E18" s="601"/>
      <c r="F18" s="602"/>
      <c r="G18" s="713"/>
      <c r="H18" s="714"/>
      <c r="I18" s="702" t="s">
        <v>20</v>
      </c>
      <c r="J18" s="703"/>
      <c r="K18" s="703"/>
      <c r="L18" s="703"/>
      <c r="M18" s="703"/>
      <c r="N18" s="703"/>
      <c r="O18" s="704"/>
      <c r="P18" s="864">
        <f>SUM(P13:V17)</f>
        <v>116</v>
      </c>
      <c r="Q18" s="865"/>
      <c r="R18" s="865"/>
      <c r="S18" s="865"/>
      <c r="T18" s="865"/>
      <c r="U18" s="865"/>
      <c r="V18" s="866"/>
      <c r="W18" s="864">
        <f>SUM(W13:AC17)</f>
        <v>109</v>
      </c>
      <c r="X18" s="865"/>
      <c r="Y18" s="865"/>
      <c r="Z18" s="865"/>
      <c r="AA18" s="865"/>
      <c r="AB18" s="865"/>
      <c r="AC18" s="866"/>
      <c r="AD18" s="864">
        <f>SUM(AD13:AJ17)</f>
        <v>111</v>
      </c>
      <c r="AE18" s="865"/>
      <c r="AF18" s="865"/>
      <c r="AG18" s="865"/>
      <c r="AH18" s="865"/>
      <c r="AI18" s="865"/>
      <c r="AJ18" s="866"/>
      <c r="AK18" s="864">
        <f>SUM(AK13:AQ17)</f>
        <v>75</v>
      </c>
      <c r="AL18" s="865"/>
      <c r="AM18" s="865"/>
      <c r="AN18" s="865"/>
      <c r="AO18" s="865"/>
      <c r="AP18" s="865"/>
      <c r="AQ18" s="866"/>
      <c r="AR18" s="864">
        <f>SUM(AR13:AX17)</f>
        <v>0</v>
      </c>
      <c r="AS18" s="865"/>
      <c r="AT18" s="865"/>
      <c r="AU18" s="865"/>
      <c r="AV18" s="865"/>
      <c r="AW18" s="865"/>
      <c r="AX18" s="867"/>
    </row>
    <row r="19" spans="1:50" ht="24.75" customHeight="1" x14ac:dyDescent="0.15">
      <c r="A19" s="600"/>
      <c r="B19" s="601"/>
      <c r="C19" s="601"/>
      <c r="D19" s="601"/>
      <c r="E19" s="601"/>
      <c r="F19" s="602"/>
      <c r="G19" s="862" t="s">
        <v>9</v>
      </c>
      <c r="H19" s="863"/>
      <c r="I19" s="863"/>
      <c r="J19" s="863"/>
      <c r="K19" s="863"/>
      <c r="L19" s="863"/>
      <c r="M19" s="863"/>
      <c r="N19" s="863"/>
      <c r="O19" s="863"/>
      <c r="P19" s="643">
        <v>104</v>
      </c>
      <c r="Q19" s="644"/>
      <c r="R19" s="644"/>
      <c r="S19" s="644"/>
      <c r="T19" s="644"/>
      <c r="U19" s="644"/>
      <c r="V19" s="645"/>
      <c r="W19" s="643">
        <v>95</v>
      </c>
      <c r="X19" s="644"/>
      <c r="Y19" s="644"/>
      <c r="Z19" s="644"/>
      <c r="AA19" s="644"/>
      <c r="AB19" s="644"/>
      <c r="AC19" s="645"/>
      <c r="AD19" s="643">
        <v>104</v>
      </c>
      <c r="AE19" s="644"/>
      <c r="AF19" s="644"/>
      <c r="AG19" s="644"/>
      <c r="AH19" s="644"/>
      <c r="AI19" s="644"/>
      <c r="AJ19" s="645"/>
      <c r="AK19" s="314"/>
      <c r="AL19" s="314"/>
      <c r="AM19" s="314"/>
      <c r="AN19" s="314"/>
      <c r="AO19" s="314"/>
      <c r="AP19" s="314"/>
      <c r="AQ19" s="314"/>
      <c r="AR19" s="314"/>
      <c r="AS19" s="314"/>
      <c r="AT19" s="314"/>
      <c r="AU19" s="314"/>
      <c r="AV19" s="314"/>
      <c r="AW19" s="314"/>
      <c r="AX19" s="316"/>
    </row>
    <row r="20" spans="1:50" ht="24.75" customHeight="1" x14ac:dyDescent="0.15">
      <c r="A20" s="600"/>
      <c r="B20" s="601"/>
      <c r="C20" s="601"/>
      <c r="D20" s="601"/>
      <c r="E20" s="601"/>
      <c r="F20" s="602"/>
      <c r="G20" s="862" t="s">
        <v>10</v>
      </c>
      <c r="H20" s="863"/>
      <c r="I20" s="863"/>
      <c r="J20" s="863"/>
      <c r="K20" s="863"/>
      <c r="L20" s="863"/>
      <c r="M20" s="863"/>
      <c r="N20" s="863"/>
      <c r="O20" s="863"/>
      <c r="P20" s="302">
        <f>IF(P18=0, "-", SUM(P19)/P18)</f>
        <v>0.89655172413793105</v>
      </c>
      <c r="Q20" s="302"/>
      <c r="R20" s="302"/>
      <c r="S20" s="302"/>
      <c r="T20" s="302"/>
      <c r="U20" s="302"/>
      <c r="V20" s="302"/>
      <c r="W20" s="302">
        <f t="shared" ref="W20" si="0">IF(W18=0, "-", SUM(W19)/W18)</f>
        <v>0.87155963302752293</v>
      </c>
      <c r="X20" s="302"/>
      <c r="Y20" s="302"/>
      <c r="Z20" s="302"/>
      <c r="AA20" s="302"/>
      <c r="AB20" s="302"/>
      <c r="AC20" s="302"/>
      <c r="AD20" s="302">
        <f t="shared" ref="AD20" si="1">IF(AD18=0, "-", SUM(AD19)/AD18)</f>
        <v>0.93693693693693691</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5"/>
      <c r="B21" s="836"/>
      <c r="C21" s="836"/>
      <c r="D21" s="836"/>
      <c r="E21" s="836"/>
      <c r="F21" s="965"/>
      <c r="G21" s="300" t="s">
        <v>278</v>
      </c>
      <c r="H21" s="301"/>
      <c r="I21" s="301"/>
      <c r="J21" s="301"/>
      <c r="K21" s="301"/>
      <c r="L21" s="301"/>
      <c r="M21" s="301"/>
      <c r="N21" s="301"/>
      <c r="O21" s="301"/>
      <c r="P21" s="302">
        <f>IF(P19=0, "-", SUM(P19)/SUM(P13,P14))</f>
        <v>0.89655172413793105</v>
      </c>
      <c r="Q21" s="302"/>
      <c r="R21" s="302"/>
      <c r="S21" s="302"/>
      <c r="T21" s="302"/>
      <c r="U21" s="302"/>
      <c r="V21" s="302"/>
      <c r="W21" s="302">
        <f t="shared" ref="W21" si="2">IF(W19=0, "-", SUM(W19)/SUM(W13,W14))</f>
        <v>0.87155963302752293</v>
      </c>
      <c r="X21" s="302"/>
      <c r="Y21" s="302"/>
      <c r="Z21" s="302"/>
      <c r="AA21" s="302"/>
      <c r="AB21" s="302"/>
      <c r="AC21" s="302"/>
      <c r="AD21" s="302">
        <f t="shared" ref="AD21" si="3">IF(AD19=0, "-", SUM(AD19)/SUM(AD13,AD14))</f>
        <v>0.93693693693693691</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2" t="s">
        <v>352</v>
      </c>
      <c r="B22" s="933"/>
      <c r="C22" s="933"/>
      <c r="D22" s="933"/>
      <c r="E22" s="933"/>
      <c r="F22" s="934"/>
      <c r="G22" s="970" t="s">
        <v>258</v>
      </c>
      <c r="H22" s="206"/>
      <c r="I22" s="206"/>
      <c r="J22" s="206"/>
      <c r="K22" s="206"/>
      <c r="L22" s="206"/>
      <c r="M22" s="206"/>
      <c r="N22" s="206"/>
      <c r="O22" s="207"/>
      <c r="P22" s="921" t="s">
        <v>353</v>
      </c>
      <c r="Q22" s="206"/>
      <c r="R22" s="206"/>
      <c r="S22" s="206"/>
      <c r="T22" s="206"/>
      <c r="U22" s="206"/>
      <c r="V22" s="207"/>
      <c r="W22" s="921" t="s">
        <v>354</v>
      </c>
      <c r="X22" s="206"/>
      <c r="Y22" s="206"/>
      <c r="Z22" s="206"/>
      <c r="AA22" s="206"/>
      <c r="AB22" s="206"/>
      <c r="AC22" s="207"/>
      <c r="AD22" s="921" t="s">
        <v>257</v>
      </c>
      <c r="AE22" s="206"/>
      <c r="AF22" s="206"/>
      <c r="AG22" s="206"/>
      <c r="AH22" s="206"/>
      <c r="AI22" s="206"/>
      <c r="AJ22" s="206"/>
      <c r="AK22" s="206"/>
      <c r="AL22" s="206"/>
      <c r="AM22" s="206"/>
      <c r="AN22" s="206"/>
      <c r="AO22" s="206"/>
      <c r="AP22" s="206"/>
      <c r="AQ22" s="206"/>
      <c r="AR22" s="206"/>
      <c r="AS22" s="206"/>
      <c r="AT22" s="206"/>
      <c r="AU22" s="206"/>
      <c r="AV22" s="206"/>
      <c r="AW22" s="206"/>
      <c r="AX22" s="941"/>
    </row>
    <row r="23" spans="1:50" ht="25.5" customHeight="1" x14ac:dyDescent="0.15">
      <c r="A23" s="935"/>
      <c r="B23" s="936"/>
      <c r="C23" s="936"/>
      <c r="D23" s="936"/>
      <c r="E23" s="936"/>
      <c r="F23" s="937"/>
      <c r="G23" s="971" t="s">
        <v>489</v>
      </c>
      <c r="H23" s="972"/>
      <c r="I23" s="972"/>
      <c r="J23" s="972"/>
      <c r="K23" s="972"/>
      <c r="L23" s="972"/>
      <c r="M23" s="972"/>
      <c r="N23" s="972"/>
      <c r="O23" s="973"/>
      <c r="P23" s="905">
        <v>68</v>
      </c>
      <c r="Q23" s="906"/>
      <c r="R23" s="906"/>
      <c r="S23" s="906"/>
      <c r="T23" s="906"/>
      <c r="U23" s="906"/>
      <c r="V23" s="922"/>
      <c r="W23" s="905"/>
      <c r="X23" s="906"/>
      <c r="Y23" s="906"/>
      <c r="Z23" s="906"/>
      <c r="AA23" s="906"/>
      <c r="AB23" s="906"/>
      <c r="AC23" s="922"/>
      <c r="AD23" s="942" t="s">
        <v>491</v>
      </c>
      <c r="AE23" s="943"/>
      <c r="AF23" s="943"/>
      <c r="AG23" s="943"/>
      <c r="AH23" s="943"/>
      <c r="AI23" s="943"/>
      <c r="AJ23" s="943"/>
      <c r="AK23" s="943"/>
      <c r="AL23" s="943"/>
      <c r="AM23" s="943"/>
      <c r="AN23" s="943"/>
      <c r="AO23" s="943"/>
      <c r="AP23" s="943"/>
      <c r="AQ23" s="943"/>
      <c r="AR23" s="943"/>
      <c r="AS23" s="943"/>
      <c r="AT23" s="943"/>
      <c r="AU23" s="943"/>
      <c r="AV23" s="943"/>
      <c r="AW23" s="943"/>
      <c r="AX23" s="944"/>
    </row>
    <row r="24" spans="1:50" ht="25.5" customHeight="1" x14ac:dyDescent="0.15">
      <c r="A24" s="935"/>
      <c r="B24" s="936"/>
      <c r="C24" s="936"/>
      <c r="D24" s="936"/>
      <c r="E24" s="936"/>
      <c r="F24" s="937"/>
      <c r="G24" s="923" t="s">
        <v>490</v>
      </c>
      <c r="H24" s="924"/>
      <c r="I24" s="924"/>
      <c r="J24" s="924"/>
      <c r="K24" s="924"/>
      <c r="L24" s="924"/>
      <c r="M24" s="924"/>
      <c r="N24" s="924"/>
      <c r="O24" s="925"/>
      <c r="P24" s="643">
        <v>7</v>
      </c>
      <c r="Q24" s="644"/>
      <c r="R24" s="644"/>
      <c r="S24" s="644"/>
      <c r="T24" s="644"/>
      <c r="U24" s="644"/>
      <c r="V24" s="645"/>
      <c r="W24" s="643"/>
      <c r="X24" s="644"/>
      <c r="Y24" s="644"/>
      <c r="Z24" s="644"/>
      <c r="AA24" s="644"/>
      <c r="AB24" s="644"/>
      <c r="AC24" s="645"/>
      <c r="AD24" s="945"/>
      <c r="AE24" s="946"/>
      <c r="AF24" s="946"/>
      <c r="AG24" s="946"/>
      <c r="AH24" s="946"/>
      <c r="AI24" s="946"/>
      <c r="AJ24" s="946"/>
      <c r="AK24" s="946"/>
      <c r="AL24" s="946"/>
      <c r="AM24" s="946"/>
      <c r="AN24" s="946"/>
      <c r="AO24" s="946"/>
      <c r="AP24" s="946"/>
      <c r="AQ24" s="946"/>
      <c r="AR24" s="946"/>
      <c r="AS24" s="946"/>
      <c r="AT24" s="946"/>
      <c r="AU24" s="946"/>
      <c r="AV24" s="946"/>
      <c r="AW24" s="946"/>
      <c r="AX24" s="947"/>
    </row>
    <row r="25" spans="1:50" ht="25.5" hidden="1" customHeight="1" x14ac:dyDescent="0.15">
      <c r="A25" s="935"/>
      <c r="B25" s="936"/>
      <c r="C25" s="936"/>
      <c r="D25" s="936"/>
      <c r="E25" s="936"/>
      <c r="F25" s="937"/>
      <c r="G25" s="923"/>
      <c r="H25" s="924"/>
      <c r="I25" s="924"/>
      <c r="J25" s="924"/>
      <c r="K25" s="924"/>
      <c r="L25" s="924"/>
      <c r="M25" s="924"/>
      <c r="N25" s="924"/>
      <c r="O25" s="925"/>
      <c r="P25" s="643"/>
      <c r="Q25" s="644"/>
      <c r="R25" s="644"/>
      <c r="S25" s="644"/>
      <c r="T25" s="644"/>
      <c r="U25" s="644"/>
      <c r="V25" s="645"/>
      <c r="W25" s="643"/>
      <c r="X25" s="644"/>
      <c r="Y25" s="644"/>
      <c r="Z25" s="644"/>
      <c r="AA25" s="644"/>
      <c r="AB25" s="644"/>
      <c r="AC25" s="645"/>
      <c r="AD25" s="945"/>
      <c r="AE25" s="946"/>
      <c r="AF25" s="946"/>
      <c r="AG25" s="946"/>
      <c r="AH25" s="946"/>
      <c r="AI25" s="946"/>
      <c r="AJ25" s="946"/>
      <c r="AK25" s="946"/>
      <c r="AL25" s="946"/>
      <c r="AM25" s="946"/>
      <c r="AN25" s="946"/>
      <c r="AO25" s="946"/>
      <c r="AP25" s="946"/>
      <c r="AQ25" s="946"/>
      <c r="AR25" s="946"/>
      <c r="AS25" s="946"/>
      <c r="AT25" s="946"/>
      <c r="AU25" s="946"/>
      <c r="AV25" s="946"/>
      <c r="AW25" s="946"/>
      <c r="AX25" s="947"/>
    </row>
    <row r="26" spans="1:50" ht="25.5" hidden="1" customHeight="1" x14ac:dyDescent="0.15">
      <c r="A26" s="935"/>
      <c r="B26" s="936"/>
      <c r="C26" s="936"/>
      <c r="D26" s="936"/>
      <c r="E26" s="936"/>
      <c r="F26" s="937"/>
      <c r="G26" s="923"/>
      <c r="H26" s="924"/>
      <c r="I26" s="924"/>
      <c r="J26" s="924"/>
      <c r="K26" s="924"/>
      <c r="L26" s="924"/>
      <c r="M26" s="924"/>
      <c r="N26" s="924"/>
      <c r="O26" s="925"/>
      <c r="P26" s="643"/>
      <c r="Q26" s="644"/>
      <c r="R26" s="644"/>
      <c r="S26" s="644"/>
      <c r="T26" s="644"/>
      <c r="U26" s="644"/>
      <c r="V26" s="645"/>
      <c r="W26" s="643"/>
      <c r="X26" s="644"/>
      <c r="Y26" s="644"/>
      <c r="Z26" s="644"/>
      <c r="AA26" s="644"/>
      <c r="AB26" s="644"/>
      <c r="AC26" s="645"/>
      <c r="AD26" s="945"/>
      <c r="AE26" s="946"/>
      <c r="AF26" s="946"/>
      <c r="AG26" s="946"/>
      <c r="AH26" s="946"/>
      <c r="AI26" s="946"/>
      <c r="AJ26" s="946"/>
      <c r="AK26" s="946"/>
      <c r="AL26" s="946"/>
      <c r="AM26" s="946"/>
      <c r="AN26" s="946"/>
      <c r="AO26" s="946"/>
      <c r="AP26" s="946"/>
      <c r="AQ26" s="946"/>
      <c r="AR26" s="946"/>
      <c r="AS26" s="946"/>
      <c r="AT26" s="946"/>
      <c r="AU26" s="946"/>
      <c r="AV26" s="946"/>
      <c r="AW26" s="946"/>
      <c r="AX26" s="947"/>
    </row>
    <row r="27" spans="1:50" ht="25.5" hidden="1" customHeight="1" x14ac:dyDescent="0.15">
      <c r="A27" s="935"/>
      <c r="B27" s="936"/>
      <c r="C27" s="936"/>
      <c r="D27" s="936"/>
      <c r="E27" s="936"/>
      <c r="F27" s="937"/>
      <c r="G27" s="923"/>
      <c r="H27" s="924"/>
      <c r="I27" s="924"/>
      <c r="J27" s="924"/>
      <c r="K27" s="924"/>
      <c r="L27" s="924"/>
      <c r="M27" s="924"/>
      <c r="N27" s="924"/>
      <c r="O27" s="925"/>
      <c r="P27" s="643"/>
      <c r="Q27" s="644"/>
      <c r="R27" s="644"/>
      <c r="S27" s="644"/>
      <c r="T27" s="644"/>
      <c r="U27" s="644"/>
      <c r="V27" s="645"/>
      <c r="W27" s="643"/>
      <c r="X27" s="644"/>
      <c r="Y27" s="644"/>
      <c r="Z27" s="644"/>
      <c r="AA27" s="644"/>
      <c r="AB27" s="644"/>
      <c r="AC27" s="645"/>
      <c r="AD27" s="945"/>
      <c r="AE27" s="946"/>
      <c r="AF27" s="946"/>
      <c r="AG27" s="946"/>
      <c r="AH27" s="946"/>
      <c r="AI27" s="946"/>
      <c r="AJ27" s="946"/>
      <c r="AK27" s="946"/>
      <c r="AL27" s="946"/>
      <c r="AM27" s="946"/>
      <c r="AN27" s="946"/>
      <c r="AO27" s="946"/>
      <c r="AP27" s="946"/>
      <c r="AQ27" s="946"/>
      <c r="AR27" s="946"/>
      <c r="AS27" s="946"/>
      <c r="AT27" s="946"/>
      <c r="AU27" s="946"/>
      <c r="AV27" s="946"/>
      <c r="AW27" s="946"/>
      <c r="AX27" s="947"/>
    </row>
    <row r="28" spans="1:50" ht="25.5" customHeight="1" x14ac:dyDescent="0.15">
      <c r="A28" s="935"/>
      <c r="B28" s="936"/>
      <c r="C28" s="936"/>
      <c r="D28" s="936"/>
      <c r="E28" s="936"/>
      <c r="F28" s="937"/>
      <c r="G28" s="926" t="s">
        <v>262</v>
      </c>
      <c r="H28" s="927"/>
      <c r="I28" s="927"/>
      <c r="J28" s="927"/>
      <c r="K28" s="927"/>
      <c r="L28" s="927"/>
      <c r="M28" s="927"/>
      <c r="N28" s="927"/>
      <c r="O28" s="928"/>
      <c r="P28" s="864">
        <f>P29-SUM(P23:P27)</f>
        <v>0</v>
      </c>
      <c r="Q28" s="865"/>
      <c r="R28" s="865"/>
      <c r="S28" s="865"/>
      <c r="T28" s="865"/>
      <c r="U28" s="865"/>
      <c r="V28" s="866"/>
      <c r="W28" s="864">
        <f>W29-SUM(W23:W27)</f>
        <v>0</v>
      </c>
      <c r="X28" s="865"/>
      <c r="Y28" s="865"/>
      <c r="Z28" s="865"/>
      <c r="AA28" s="865"/>
      <c r="AB28" s="865"/>
      <c r="AC28" s="866"/>
      <c r="AD28" s="945"/>
      <c r="AE28" s="946"/>
      <c r="AF28" s="946"/>
      <c r="AG28" s="946"/>
      <c r="AH28" s="946"/>
      <c r="AI28" s="946"/>
      <c r="AJ28" s="946"/>
      <c r="AK28" s="946"/>
      <c r="AL28" s="946"/>
      <c r="AM28" s="946"/>
      <c r="AN28" s="946"/>
      <c r="AO28" s="946"/>
      <c r="AP28" s="946"/>
      <c r="AQ28" s="946"/>
      <c r="AR28" s="946"/>
      <c r="AS28" s="946"/>
      <c r="AT28" s="946"/>
      <c r="AU28" s="946"/>
      <c r="AV28" s="946"/>
      <c r="AW28" s="946"/>
      <c r="AX28" s="947"/>
    </row>
    <row r="29" spans="1:50" ht="25.5" customHeight="1" thickBot="1" x14ac:dyDescent="0.2">
      <c r="A29" s="938"/>
      <c r="B29" s="939"/>
      <c r="C29" s="939"/>
      <c r="D29" s="939"/>
      <c r="E29" s="939"/>
      <c r="F29" s="940"/>
      <c r="G29" s="929" t="s">
        <v>259</v>
      </c>
      <c r="H29" s="930"/>
      <c r="I29" s="930"/>
      <c r="J29" s="930"/>
      <c r="K29" s="930"/>
      <c r="L29" s="930"/>
      <c r="M29" s="930"/>
      <c r="N29" s="930"/>
      <c r="O29" s="931"/>
      <c r="P29" s="643">
        <f>AK13</f>
        <v>75</v>
      </c>
      <c r="Q29" s="644"/>
      <c r="R29" s="644"/>
      <c r="S29" s="644"/>
      <c r="T29" s="644"/>
      <c r="U29" s="644"/>
      <c r="V29" s="645"/>
      <c r="W29" s="953">
        <f>AR13</f>
        <v>0</v>
      </c>
      <c r="X29" s="954"/>
      <c r="Y29" s="954"/>
      <c r="Z29" s="954"/>
      <c r="AA29" s="954"/>
      <c r="AB29" s="954"/>
      <c r="AC29" s="955"/>
      <c r="AD29" s="948"/>
      <c r="AE29" s="948"/>
      <c r="AF29" s="948"/>
      <c r="AG29" s="948"/>
      <c r="AH29" s="948"/>
      <c r="AI29" s="948"/>
      <c r="AJ29" s="948"/>
      <c r="AK29" s="948"/>
      <c r="AL29" s="948"/>
      <c r="AM29" s="948"/>
      <c r="AN29" s="948"/>
      <c r="AO29" s="948"/>
      <c r="AP29" s="948"/>
      <c r="AQ29" s="948"/>
      <c r="AR29" s="948"/>
      <c r="AS29" s="948"/>
      <c r="AT29" s="948"/>
      <c r="AU29" s="948"/>
      <c r="AV29" s="948"/>
      <c r="AW29" s="948"/>
      <c r="AX29" s="949"/>
    </row>
    <row r="30" spans="1:50" ht="18.75" customHeight="1" x14ac:dyDescent="0.15">
      <c r="A30" s="847" t="s">
        <v>274</v>
      </c>
      <c r="B30" s="848"/>
      <c r="C30" s="848"/>
      <c r="D30" s="848"/>
      <c r="E30" s="848"/>
      <c r="F30" s="849"/>
      <c r="G30" s="759" t="s">
        <v>145</v>
      </c>
      <c r="H30" s="760"/>
      <c r="I30" s="760"/>
      <c r="J30" s="760"/>
      <c r="K30" s="760"/>
      <c r="L30" s="760"/>
      <c r="M30" s="760"/>
      <c r="N30" s="760"/>
      <c r="O30" s="761"/>
      <c r="P30" s="843" t="s">
        <v>58</v>
      </c>
      <c r="Q30" s="760"/>
      <c r="R30" s="760"/>
      <c r="S30" s="760"/>
      <c r="T30" s="760"/>
      <c r="U30" s="760"/>
      <c r="V30" s="760"/>
      <c r="W30" s="760"/>
      <c r="X30" s="761"/>
      <c r="Y30" s="840"/>
      <c r="Z30" s="841"/>
      <c r="AA30" s="842"/>
      <c r="AB30" s="844" t="s">
        <v>11</v>
      </c>
      <c r="AC30" s="845"/>
      <c r="AD30" s="846"/>
      <c r="AE30" s="844" t="s">
        <v>316</v>
      </c>
      <c r="AF30" s="845"/>
      <c r="AG30" s="845"/>
      <c r="AH30" s="846"/>
      <c r="AI30" s="844" t="s">
        <v>338</v>
      </c>
      <c r="AJ30" s="845"/>
      <c r="AK30" s="845"/>
      <c r="AL30" s="846"/>
      <c r="AM30" s="901" t="s">
        <v>343</v>
      </c>
      <c r="AN30" s="901"/>
      <c r="AO30" s="901"/>
      <c r="AP30" s="844"/>
      <c r="AQ30" s="753" t="s">
        <v>187</v>
      </c>
      <c r="AR30" s="754"/>
      <c r="AS30" s="754"/>
      <c r="AT30" s="755"/>
      <c r="AU30" s="760" t="s">
        <v>133</v>
      </c>
      <c r="AV30" s="760"/>
      <c r="AW30" s="760"/>
      <c r="AX30" s="902"/>
    </row>
    <row r="31" spans="1:50" ht="18.75" customHeight="1" x14ac:dyDescent="0.15">
      <c r="A31" s="386"/>
      <c r="B31" s="387"/>
      <c r="C31" s="387"/>
      <c r="D31" s="387"/>
      <c r="E31" s="387"/>
      <c r="F31" s="388"/>
      <c r="G31" s="402"/>
      <c r="H31" s="384"/>
      <c r="I31" s="384"/>
      <c r="J31" s="384"/>
      <c r="K31" s="384"/>
      <c r="L31" s="384"/>
      <c r="M31" s="384"/>
      <c r="N31" s="384"/>
      <c r="O31" s="403"/>
      <c r="P31" s="424"/>
      <c r="Q31" s="384"/>
      <c r="R31" s="384"/>
      <c r="S31" s="384"/>
      <c r="T31" s="384"/>
      <c r="U31" s="384"/>
      <c r="V31" s="384"/>
      <c r="W31" s="384"/>
      <c r="X31" s="403"/>
      <c r="Y31" s="441"/>
      <c r="Z31" s="442"/>
      <c r="AA31" s="443"/>
      <c r="AB31" s="231"/>
      <c r="AC31" s="232"/>
      <c r="AD31" s="233"/>
      <c r="AE31" s="231"/>
      <c r="AF31" s="232"/>
      <c r="AG31" s="232"/>
      <c r="AH31" s="233"/>
      <c r="AI31" s="231"/>
      <c r="AJ31" s="232"/>
      <c r="AK31" s="232"/>
      <c r="AL31" s="233"/>
      <c r="AM31" s="235"/>
      <c r="AN31" s="235"/>
      <c r="AO31" s="235"/>
      <c r="AP31" s="231"/>
      <c r="AQ31" s="576" t="s">
        <v>491</v>
      </c>
      <c r="AR31" s="185"/>
      <c r="AS31" s="118" t="s">
        <v>188</v>
      </c>
      <c r="AT31" s="119"/>
      <c r="AU31" s="184">
        <v>3</v>
      </c>
      <c r="AV31" s="184"/>
      <c r="AW31" s="384" t="s">
        <v>177</v>
      </c>
      <c r="AX31" s="385"/>
    </row>
    <row r="32" spans="1:50" ht="23.25" customHeight="1" x14ac:dyDescent="0.15">
      <c r="A32" s="389"/>
      <c r="B32" s="387"/>
      <c r="C32" s="387"/>
      <c r="D32" s="387"/>
      <c r="E32" s="387"/>
      <c r="F32" s="388"/>
      <c r="G32" s="550" t="s">
        <v>492</v>
      </c>
      <c r="H32" s="551"/>
      <c r="I32" s="551"/>
      <c r="J32" s="551"/>
      <c r="K32" s="551"/>
      <c r="L32" s="551"/>
      <c r="M32" s="551"/>
      <c r="N32" s="551"/>
      <c r="O32" s="552"/>
      <c r="P32" s="90" t="s">
        <v>493</v>
      </c>
      <c r="Q32" s="90"/>
      <c r="R32" s="90"/>
      <c r="S32" s="90"/>
      <c r="T32" s="90"/>
      <c r="U32" s="90"/>
      <c r="V32" s="90"/>
      <c r="W32" s="90"/>
      <c r="X32" s="91"/>
      <c r="Y32" s="460" t="s">
        <v>12</v>
      </c>
      <c r="Z32" s="520"/>
      <c r="AA32" s="521"/>
      <c r="AB32" s="450" t="s">
        <v>14</v>
      </c>
      <c r="AC32" s="450"/>
      <c r="AD32" s="450"/>
      <c r="AE32" s="202">
        <v>92.5</v>
      </c>
      <c r="AF32" s="203"/>
      <c r="AG32" s="203"/>
      <c r="AH32" s="203"/>
      <c r="AI32" s="202">
        <v>100</v>
      </c>
      <c r="AJ32" s="203"/>
      <c r="AK32" s="203"/>
      <c r="AL32" s="203"/>
      <c r="AM32" s="202">
        <v>100</v>
      </c>
      <c r="AN32" s="203"/>
      <c r="AO32" s="203"/>
      <c r="AP32" s="203"/>
      <c r="AQ32" s="326" t="s">
        <v>491</v>
      </c>
      <c r="AR32" s="192"/>
      <c r="AS32" s="192"/>
      <c r="AT32" s="327"/>
      <c r="AU32" s="203" t="s">
        <v>519</v>
      </c>
      <c r="AV32" s="203"/>
      <c r="AW32" s="203"/>
      <c r="AX32" s="205"/>
    </row>
    <row r="33" spans="1:50" ht="23.25" customHeight="1" x14ac:dyDescent="0.15">
      <c r="A33" s="390"/>
      <c r="B33" s="391"/>
      <c r="C33" s="391"/>
      <c r="D33" s="391"/>
      <c r="E33" s="391"/>
      <c r="F33" s="392"/>
      <c r="G33" s="553"/>
      <c r="H33" s="554"/>
      <c r="I33" s="554"/>
      <c r="J33" s="554"/>
      <c r="K33" s="554"/>
      <c r="L33" s="554"/>
      <c r="M33" s="554"/>
      <c r="N33" s="554"/>
      <c r="O33" s="555"/>
      <c r="P33" s="93"/>
      <c r="Q33" s="93"/>
      <c r="R33" s="93"/>
      <c r="S33" s="93"/>
      <c r="T33" s="93"/>
      <c r="U33" s="93"/>
      <c r="V33" s="93"/>
      <c r="W33" s="93"/>
      <c r="X33" s="94"/>
      <c r="Y33" s="404" t="s">
        <v>53</v>
      </c>
      <c r="Z33" s="405"/>
      <c r="AA33" s="406"/>
      <c r="AB33" s="512" t="s">
        <v>14</v>
      </c>
      <c r="AC33" s="512"/>
      <c r="AD33" s="512"/>
      <c r="AE33" s="202">
        <v>80</v>
      </c>
      <c r="AF33" s="203"/>
      <c r="AG33" s="203"/>
      <c r="AH33" s="203"/>
      <c r="AI33" s="202">
        <v>80</v>
      </c>
      <c r="AJ33" s="203"/>
      <c r="AK33" s="203"/>
      <c r="AL33" s="203"/>
      <c r="AM33" s="202">
        <v>80</v>
      </c>
      <c r="AN33" s="203"/>
      <c r="AO33" s="203"/>
      <c r="AP33" s="203"/>
      <c r="AQ33" s="326" t="s">
        <v>491</v>
      </c>
      <c r="AR33" s="192"/>
      <c r="AS33" s="192"/>
      <c r="AT33" s="327"/>
      <c r="AU33" s="203">
        <v>80</v>
      </c>
      <c r="AV33" s="203"/>
      <c r="AW33" s="203"/>
      <c r="AX33" s="205"/>
    </row>
    <row r="34" spans="1:50" ht="23.25" customHeight="1" x14ac:dyDescent="0.15">
      <c r="A34" s="389"/>
      <c r="B34" s="387"/>
      <c r="C34" s="387"/>
      <c r="D34" s="387"/>
      <c r="E34" s="387"/>
      <c r="F34" s="388"/>
      <c r="G34" s="556"/>
      <c r="H34" s="557"/>
      <c r="I34" s="557"/>
      <c r="J34" s="557"/>
      <c r="K34" s="557"/>
      <c r="L34" s="557"/>
      <c r="M34" s="557"/>
      <c r="N34" s="557"/>
      <c r="O34" s="558"/>
      <c r="P34" s="96"/>
      <c r="Q34" s="96"/>
      <c r="R34" s="96"/>
      <c r="S34" s="96"/>
      <c r="T34" s="96"/>
      <c r="U34" s="96"/>
      <c r="V34" s="96"/>
      <c r="W34" s="96"/>
      <c r="X34" s="97"/>
      <c r="Y34" s="404" t="s">
        <v>13</v>
      </c>
      <c r="Z34" s="405"/>
      <c r="AA34" s="406"/>
      <c r="AB34" s="545" t="s">
        <v>178</v>
      </c>
      <c r="AC34" s="545"/>
      <c r="AD34" s="545"/>
      <c r="AE34" s="202">
        <v>115.625</v>
      </c>
      <c r="AF34" s="203"/>
      <c r="AG34" s="203"/>
      <c r="AH34" s="203"/>
      <c r="AI34" s="202">
        <v>125</v>
      </c>
      <c r="AJ34" s="203"/>
      <c r="AK34" s="203"/>
      <c r="AL34" s="203"/>
      <c r="AM34" s="202">
        <v>125</v>
      </c>
      <c r="AN34" s="203"/>
      <c r="AO34" s="203"/>
      <c r="AP34" s="203"/>
      <c r="AQ34" s="326" t="s">
        <v>491</v>
      </c>
      <c r="AR34" s="192"/>
      <c r="AS34" s="192"/>
      <c r="AT34" s="327"/>
      <c r="AU34" s="203" t="s">
        <v>519</v>
      </c>
      <c r="AV34" s="203"/>
      <c r="AW34" s="203"/>
      <c r="AX34" s="205"/>
    </row>
    <row r="35" spans="1:50" ht="23.25" customHeight="1" x14ac:dyDescent="0.15">
      <c r="A35" s="210" t="s">
        <v>304</v>
      </c>
      <c r="B35" s="211"/>
      <c r="C35" s="211"/>
      <c r="D35" s="211"/>
      <c r="E35" s="211"/>
      <c r="F35" s="212"/>
      <c r="G35" s="216" t="s">
        <v>494</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thickBot="1" x14ac:dyDescent="0.2">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56" t="s">
        <v>274</v>
      </c>
      <c r="B37" s="757"/>
      <c r="C37" s="757"/>
      <c r="D37" s="757"/>
      <c r="E37" s="757"/>
      <c r="F37" s="758"/>
      <c r="G37" s="399" t="s">
        <v>145</v>
      </c>
      <c r="H37" s="400"/>
      <c r="I37" s="400"/>
      <c r="J37" s="400"/>
      <c r="K37" s="400"/>
      <c r="L37" s="400"/>
      <c r="M37" s="400"/>
      <c r="N37" s="400"/>
      <c r="O37" s="401"/>
      <c r="P37" s="437" t="s">
        <v>58</v>
      </c>
      <c r="Q37" s="400"/>
      <c r="R37" s="400"/>
      <c r="S37" s="400"/>
      <c r="T37" s="400"/>
      <c r="U37" s="400"/>
      <c r="V37" s="400"/>
      <c r="W37" s="400"/>
      <c r="X37" s="401"/>
      <c r="Y37" s="438"/>
      <c r="Z37" s="439"/>
      <c r="AA37" s="440"/>
      <c r="AB37" s="396" t="s">
        <v>11</v>
      </c>
      <c r="AC37" s="397"/>
      <c r="AD37" s="398"/>
      <c r="AE37" s="228" t="s">
        <v>316</v>
      </c>
      <c r="AF37" s="229"/>
      <c r="AG37" s="229"/>
      <c r="AH37" s="230"/>
      <c r="AI37" s="228" t="s">
        <v>314</v>
      </c>
      <c r="AJ37" s="229"/>
      <c r="AK37" s="229"/>
      <c r="AL37" s="230"/>
      <c r="AM37" s="234" t="s">
        <v>343</v>
      </c>
      <c r="AN37" s="234"/>
      <c r="AO37" s="234"/>
      <c r="AP37" s="234"/>
      <c r="AQ37" s="136" t="s">
        <v>187</v>
      </c>
      <c r="AR37" s="137"/>
      <c r="AS37" s="137"/>
      <c r="AT37" s="138"/>
      <c r="AU37" s="400" t="s">
        <v>133</v>
      </c>
      <c r="AV37" s="400"/>
      <c r="AW37" s="400"/>
      <c r="AX37" s="896"/>
    </row>
    <row r="38" spans="1:50" ht="18.75" hidden="1" customHeight="1" x14ac:dyDescent="0.15">
      <c r="A38" s="386"/>
      <c r="B38" s="387"/>
      <c r="C38" s="387"/>
      <c r="D38" s="387"/>
      <c r="E38" s="387"/>
      <c r="F38" s="388"/>
      <c r="G38" s="402"/>
      <c r="H38" s="384"/>
      <c r="I38" s="384"/>
      <c r="J38" s="384"/>
      <c r="K38" s="384"/>
      <c r="L38" s="384"/>
      <c r="M38" s="384"/>
      <c r="N38" s="384"/>
      <c r="O38" s="403"/>
      <c r="P38" s="424"/>
      <c r="Q38" s="384"/>
      <c r="R38" s="384"/>
      <c r="S38" s="384"/>
      <c r="T38" s="384"/>
      <c r="U38" s="384"/>
      <c r="V38" s="384"/>
      <c r="W38" s="384"/>
      <c r="X38" s="403"/>
      <c r="Y38" s="441"/>
      <c r="Z38" s="442"/>
      <c r="AA38" s="443"/>
      <c r="AB38" s="231"/>
      <c r="AC38" s="232"/>
      <c r="AD38" s="233"/>
      <c r="AE38" s="231"/>
      <c r="AF38" s="232"/>
      <c r="AG38" s="232"/>
      <c r="AH38" s="233"/>
      <c r="AI38" s="231"/>
      <c r="AJ38" s="232"/>
      <c r="AK38" s="232"/>
      <c r="AL38" s="233"/>
      <c r="AM38" s="235"/>
      <c r="AN38" s="235"/>
      <c r="AO38" s="235"/>
      <c r="AP38" s="235"/>
      <c r="AQ38" s="576"/>
      <c r="AR38" s="185"/>
      <c r="AS38" s="118" t="s">
        <v>188</v>
      </c>
      <c r="AT38" s="119"/>
      <c r="AU38" s="184"/>
      <c r="AV38" s="184"/>
      <c r="AW38" s="384" t="s">
        <v>177</v>
      </c>
      <c r="AX38" s="385"/>
    </row>
    <row r="39" spans="1:50" ht="23.25" hidden="1" customHeight="1" x14ac:dyDescent="0.15">
      <c r="A39" s="389"/>
      <c r="B39" s="387"/>
      <c r="C39" s="387"/>
      <c r="D39" s="387"/>
      <c r="E39" s="387"/>
      <c r="F39" s="388"/>
      <c r="G39" s="550"/>
      <c r="H39" s="551"/>
      <c r="I39" s="551"/>
      <c r="J39" s="551"/>
      <c r="K39" s="551"/>
      <c r="L39" s="551"/>
      <c r="M39" s="551"/>
      <c r="N39" s="551"/>
      <c r="O39" s="552"/>
      <c r="P39" s="90"/>
      <c r="Q39" s="90"/>
      <c r="R39" s="90"/>
      <c r="S39" s="90"/>
      <c r="T39" s="90"/>
      <c r="U39" s="90"/>
      <c r="V39" s="90"/>
      <c r="W39" s="90"/>
      <c r="X39" s="91"/>
      <c r="Y39" s="460" t="s">
        <v>12</v>
      </c>
      <c r="Z39" s="520"/>
      <c r="AA39" s="521"/>
      <c r="AB39" s="450"/>
      <c r="AC39" s="450"/>
      <c r="AD39" s="450"/>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90"/>
      <c r="B40" s="391"/>
      <c r="C40" s="391"/>
      <c r="D40" s="391"/>
      <c r="E40" s="391"/>
      <c r="F40" s="392"/>
      <c r="G40" s="553"/>
      <c r="H40" s="554"/>
      <c r="I40" s="554"/>
      <c r="J40" s="554"/>
      <c r="K40" s="554"/>
      <c r="L40" s="554"/>
      <c r="M40" s="554"/>
      <c r="N40" s="554"/>
      <c r="O40" s="555"/>
      <c r="P40" s="93"/>
      <c r="Q40" s="93"/>
      <c r="R40" s="93"/>
      <c r="S40" s="93"/>
      <c r="T40" s="93"/>
      <c r="U40" s="93"/>
      <c r="V40" s="93"/>
      <c r="W40" s="93"/>
      <c r="X40" s="94"/>
      <c r="Y40" s="404" t="s">
        <v>53</v>
      </c>
      <c r="Z40" s="405"/>
      <c r="AA40" s="406"/>
      <c r="AB40" s="512"/>
      <c r="AC40" s="512"/>
      <c r="AD40" s="512"/>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3"/>
      <c r="B41" s="394"/>
      <c r="C41" s="394"/>
      <c r="D41" s="394"/>
      <c r="E41" s="394"/>
      <c r="F41" s="395"/>
      <c r="G41" s="556"/>
      <c r="H41" s="557"/>
      <c r="I41" s="557"/>
      <c r="J41" s="557"/>
      <c r="K41" s="557"/>
      <c r="L41" s="557"/>
      <c r="M41" s="557"/>
      <c r="N41" s="557"/>
      <c r="O41" s="558"/>
      <c r="P41" s="96"/>
      <c r="Q41" s="96"/>
      <c r="R41" s="96"/>
      <c r="S41" s="96"/>
      <c r="T41" s="96"/>
      <c r="U41" s="96"/>
      <c r="V41" s="96"/>
      <c r="W41" s="96"/>
      <c r="X41" s="97"/>
      <c r="Y41" s="404" t="s">
        <v>13</v>
      </c>
      <c r="Z41" s="405"/>
      <c r="AA41" s="406"/>
      <c r="AB41" s="545" t="s">
        <v>178</v>
      </c>
      <c r="AC41" s="545"/>
      <c r="AD41" s="545"/>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56" t="s">
        <v>274</v>
      </c>
      <c r="B44" s="757"/>
      <c r="C44" s="757"/>
      <c r="D44" s="757"/>
      <c r="E44" s="757"/>
      <c r="F44" s="758"/>
      <c r="G44" s="399" t="s">
        <v>145</v>
      </c>
      <c r="H44" s="400"/>
      <c r="I44" s="400"/>
      <c r="J44" s="400"/>
      <c r="K44" s="400"/>
      <c r="L44" s="400"/>
      <c r="M44" s="400"/>
      <c r="N44" s="400"/>
      <c r="O44" s="401"/>
      <c r="P44" s="437" t="s">
        <v>58</v>
      </c>
      <c r="Q44" s="400"/>
      <c r="R44" s="400"/>
      <c r="S44" s="400"/>
      <c r="T44" s="400"/>
      <c r="U44" s="400"/>
      <c r="V44" s="400"/>
      <c r="W44" s="400"/>
      <c r="X44" s="401"/>
      <c r="Y44" s="438"/>
      <c r="Z44" s="439"/>
      <c r="AA44" s="440"/>
      <c r="AB44" s="396" t="s">
        <v>11</v>
      </c>
      <c r="AC44" s="397"/>
      <c r="AD44" s="398"/>
      <c r="AE44" s="228" t="s">
        <v>316</v>
      </c>
      <c r="AF44" s="229"/>
      <c r="AG44" s="229"/>
      <c r="AH44" s="230"/>
      <c r="AI44" s="228" t="s">
        <v>314</v>
      </c>
      <c r="AJ44" s="229"/>
      <c r="AK44" s="229"/>
      <c r="AL44" s="230"/>
      <c r="AM44" s="234" t="s">
        <v>343</v>
      </c>
      <c r="AN44" s="234"/>
      <c r="AO44" s="234"/>
      <c r="AP44" s="234"/>
      <c r="AQ44" s="136" t="s">
        <v>187</v>
      </c>
      <c r="AR44" s="137"/>
      <c r="AS44" s="137"/>
      <c r="AT44" s="138"/>
      <c r="AU44" s="400" t="s">
        <v>133</v>
      </c>
      <c r="AV44" s="400"/>
      <c r="AW44" s="400"/>
      <c r="AX44" s="896"/>
    </row>
    <row r="45" spans="1:50" ht="18.75" hidden="1" customHeight="1" x14ac:dyDescent="0.15">
      <c r="A45" s="386"/>
      <c r="B45" s="387"/>
      <c r="C45" s="387"/>
      <c r="D45" s="387"/>
      <c r="E45" s="387"/>
      <c r="F45" s="388"/>
      <c r="G45" s="402"/>
      <c r="H45" s="384"/>
      <c r="I45" s="384"/>
      <c r="J45" s="384"/>
      <c r="K45" s="384"/>
      <c r="L45" s="384"/>
      <c r="M45" s="384"/>
      <c r="N45" s="384"/>
      <c r="O45" s="403"/>
      <c r="P45" s="424"/>
      <c r="Q45" s="384"/>
      <c r="R45" s="384"/>
      <c r="S45" s="384"/>
      <c r="T45" s="384"/>
      <c r="U45" s="384"/>
      <c r="V45" s="384"/>
      <c r="W45" s="384"/>
      <c r="X45" s="403"/>
      <c r="Y45" s="441"/>
      <c r="Z45" s="442"/>
      <c r="AA45" s="443"/>
      <c r="AB45" s="231"/>
      <c r="AC45" s="232"/>
      <c r="AD45" s="233"/>
      <c r="AE45" s="231"/>
      <c r="AF45" s="232"/>
      <c r="AG45" s="232"/>
      <c r="AH45" s="233"/>
      <c r="AI45" s="231"/>
      <c r="AJ45" s="232"/>
      <c r="AK45" s="232"/>
      <c r="AL45" s="233"/>
      <c r="AM45" s="235"/>
      <c r="AN45" s="235"/>
      <c r="AO45" s="235"/>
      <c r="AP45" s="235"/>
      <c r="AQ45" s="576"/>
      <c r="AR45" s="185"/>
      <c r="AS45" s="118" t="s">
        <v>188</v>
      </c>
      <c r="AT45" s="119"/>
      <c r="AU45" s="184"/>
      <c r="AV45" s="184"/>
      <c r="AW45" s="384" t="s">
        <v>177</v>
      </c>
      <c r="AX45" s="385"/>
    </row>
    <row r="46" spans="1:50" ht="23.25" hidden="1" customHeight="1" x14ac:dyDescent="0.15">
      <c r="A46" s="389"/>
      <c r="B46" s="387"/>
      <c r="C46" s="387"/>
      <c r="D46" s="387"/>
      <c r="E46" s="387"/>
      <c r="F46" s="388"/>
      <c r="G46" s="550"/>
      <c r="H46" s="551"/>
      <c r="I46" s="551"/>
      <c r="J46" s="551"/>
      <c r="K46" s="551"/>
      <c r="L46" s="551"/>
      <c r="M46" s="551"/>
      <c r="N46" s="551"/>
      <c r="O46" s="552"/>
      <c r="P46" s="90"/>
      <c r="Q46" s="90"/>
      <c r="R46" s="90"/>
      <c r="S46" s="90"/>
      <c r="T46" s="90"/>
      <c r="U46" s="90"/>
      <c r="V46" s="90"/>
      <c r="W46" s="90"/>
      <c r="X46" s="91"/>
      <c r="Y46" s="460" t="s">
        <v>12</v>
      </c>
      <c r="Z46" s="520"/>
      <c r="AA46" s="521"/>
      <c r="AB46" s="450"/>
      <c r="AC46" s="450"/>
      <c r="AD46" s="450"/>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90"/>
      <c r="B47" s="391"/>
      <c r="C47" s="391"/>
      <c r="D47" s="391"/>
      <c r="E47" s="391"/>
      <c r="F47" s="392"/>
      <c r="G47" s="553"/>
      <c r="H47" s="554"/>
      <c r="I47" s="554"/>
      <c r="J47" s="554"/>
      <c r="K47" s="554"/>
      <c r="L47" s="554"/>
      <c r="M47" s="554"/>
      <c r="N47" s="554"/>
      <c r="O47" s="555"/>
      <c r="P47" s="93"/>
      <c r="Q47" s="93"/>
      <c r="R47" s="93"/>
      <c r="S47" s="93"/>
      <c r="T47" s="93"/>
      <c r="U47" s="93"/>
      <c r="V47" s="93"/>
      <c r="W47" s="93"/>
      <c r="X47" s="94"/>
      <c r="Y47" s="404" t="s">
        <v>53</v>
      </c>
      <c r="Z47" s="405"/>
      <c r="AA47" s="406"/>
      <c r="AB47" s="512"/>
      <c r="AC47" s="512"/>
      <c r="AD47" s="512"/>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3"/>
      <c r="B48" s="394"/>
      <c r="C48" s="394"/>
      <c r="D48" s="394"/>
      <c r="E48" s="394"/>
      <c r="F48" s="395"/>
      <c r="G48" s="556"/>
      <c r="H48" s="557"/>
      <c r="I48" s="557"/>
      <c r="J48" s="557"/>
      <c r="K48" s="557"/>
      <c r="L48" s="557"/>
      <c r="M48" s="557"/>
      <c r="N48" s="557"/>
      <c r="O48" s="558"/>
      <c r="P48" s="96"/>
      <c r="Q48" s="96"/>
      <c r="R48" s="96"/>
      <c r="S48" s="96"/>
      <c r="T48" s="96"/>
      <c r="U48" s="96"/>
      <c r="V48" s="96"/>
      <c r="W48" s="96"/>
      <c r="X48" s="97"/>
      <c r="Y48" s="404" t="s">
        <v>13</v>
      </c>
      <c r="Z48" s="405"/>
      <c r="AA48" s="406"/>
      <c r="AB48" s="545" t="s">
        <v>178</v>
      </c>
      <c r="AC48" s="545"/>
      <c r="AD48" s="545"/>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6" t="s">
        <v>274</v>
      </c>
      <c r="B51" s="387"/>
      <c r="C51" s="387"/>
      <c r="D51" s="387"/>
      <c r="E51" s="387"/>
      <c r="F51" s="388"/>
      <c r="G51" s="399" t="s">
        <v>145</v>
      </c>
      <c r="H51" s="400"/>
      <c r="I51" s="400"/>
      <c r="J51" s="400"/>
      <c r="K51" s="400"/>
      <c r="L51" s="400"/>
      <c r="M51" s="400"/>
      <c r="N51" s="400"/>
      <c r="O51" s="401"/>
      <c r="P51" s="437" t="s">
        <v>58</v>
      </c>
      <c r="Q51" s="400"/>
      <c r="R51" s="400"/>
      <c r="S51" s="400"/>
      <c r="T51" s="400"/>
      <c r="U51" s="400"/>
      <c r="V51" s="400"/>
      <c r="W51" s="400"/>
      <c r="X51" s="401"/>
      <c r="Y51" s="438"/>
      <c r="Z51" s="439"/>
      <c r="AA51" s="440"/>
      <c r="AB51" s="396" t="s">
        <v>11</v>
      </c>
      <c r="AC51" s="397"/>
      <c r="AD51" s="398"/>
      <c r="AE51" s="228" t="s">
        <v>316</v>
      </c>
      <c r="AF51" s="229"/>
      <c r="AG51" s="229"/>
      <c r="AH51" s="230"/>
      <c r="AI51" s="228" t="s">
        <v>314</v>
      </c>
      <c r="AJ51" s="229"/>
      <c r="AK51" s="229"/>
      <c r="AL51" s="230"/>
      <c r="AM51" s="234" t="s">
        <v>343</v>
      </c>
      <c r="AN51" s="234"/>
      <c r="AO51" s="234"/>
      <c r="AP51" s="234"/>
      <c r="AQ51" s="136" t="s">
        <v>187</v>
      </c>
      <c r="AR51" s="137"/>
      <c r="AS51" s="137"/>
      <c r="AT51" s="138"/>
      <c r="AU51" s="910" t="s">
        <v>133</v>
      </c>
      <c r="AV51" s="910"/>
      <c r="AW51" s="910"/>
      <c r="AX51" s="911"/>
    </row>
    <row r="52" spans="1:50" ht="18.75" hidden="1" customHeight="1" x14ac:dyDescent="0.15">
      <c r="A52" s="386"/>
      <c r="B52" s="387"/>
      <c r="C52" s="387"/>
      <c r="D52" s="387"/>
      <c r="E52" s="387"/>
      <c r="F52" s="388"/>
      <c r="G52" s="402"/>
      <c r="H52" s="384"/>
      <c r="I52" s="384"/>
      <c r="J52" s="384"/>
      <c r="K52" s="384"/>
      <c r="L52" s="384"/>
      <c r="M52" s="384"/>
      <c r="N52" s="384"/>
      <c r="O52" s="403"/>
      <c r="P52" s="424"/>
      <c r="Q52" s="384"/>
      <c r="R52" s="384"/>
      <c r="S52" s="384"/>
      <c r="T52" s="384"/>
      <c r="U52" s="384"/>
      <c r="V52" s="384"/>
      <c r="W52" s="384"/>
      <c r="X52" s="403"/>
      <c r="Y52" s="441"/>
      <c r="Z52" s="442"/>
      <c r="AA52" s="443"/>
      <c r="AB52" s="231"/>
      <c r="AC52" s="232"/>
      <c r="AD52" s="233"/>
      <c r="AE52" s="231"/>
      <c r="AF52" s="232"/>
      <c r="AG52" s="232"/>
      <c r="AH52" s="233"/>
      <c r="AI52" s="231"/>
      <c r="AJ52" s="232"/>
      <c r="AK52" s="232"/>
      <c r="AL52" s="233"/>
      <c r="AM52" s="235"/>
      <c r="AN52" s="235"/>
      <c r="AO52" s="235"/>
      <c r="AP52" s="235"/>
      <c r="AQ52" s="576"/>
      <c r="AR52" s="185"/>
      <c r="AS52" s="118" t="s">
        <v>188</v>
      </c>
      <c r="AT52" s="119"/>
      <c r="AU52" s="184"/>
      <c r="AV52" s="184"/>
      <c r="AW52" s="384" t="s">
        <v>177</v>
      </c>
      <c r="AX52" s="385"/>
    </row>
    <row r="53" spans="1:50" ht="23.25" hidden="1" customHeight="1" x14ac:dyDescent="0.15">
      <c r="A53" s="389"/>
      <c r="B53" s="387"/>
      <c r="C53" s="387"/>
      <c r="D53" s="387"/>
      <c r="E53" s="387"/>
      <c r="F53" s="388"/>
      <c r="G53" s="550"/>
      <c r="H53" s="551"/>
      <c r="I53" s="551"/>
      <c r="J53" s="551"/>
      <c r="K53" s="551"/>
      <c r="L53" s="551"/>
      <c r="M53" s="551"/>
      <c r="N53" s="551"/>
      <c r="O53" s="552"/>
      <c r="P53" s="90"/>
      <c r="Q53" s="90"/>
      <c r="R53" s="90"/>
      <c r="S53" s="90"/>
      <c r="T53" s="90"/>
      <c r="U53" s="90"/>
      <c r="V53" s="90"/>
      <c r="W53" s="90"/>
      <c r="X53" s="91"/>
      <c r="Y53" s="460" t="s">
        <v>12</v>
      </c>
      <c r="Z53" s="520"/>
      <c r="AA53" s="521"/>
      <c r="AB53" s="450"/>
      <c r="AC53" s="450"/>
      <c r="AD53" s="450"/>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90"/>
      <c r="B54" s="391"/>
      <c r="C54" s="391"/>
      <c r="D54" s="391"/>
      <c r="E54" s="391"/>
      <c r="F54" s="392"/>
      <c r="G54" s="553"/>
      <c r="H54" s="554"/>
      <c r="I54" s="554"/>
      <c r="J54" s="554"/>
      <c r="K54" s="554"/>
      <c r="L54" s="554"/>
      <c r="M54" s="554"/>
      <c r="N54" s="554"/>
      <c r="O54" s="555"/>
      <c r="P54" s="93"/>
      <c r="Q54" s="93"/>
      <c r="R54" s="93"/>
      <c r="S54" s="93"/>
      <c r="T54" s="93"/>
      <c r="U54" s="93"/>
      <c r="V54" s="93"/>
      <c r="W54" s="93"/>
      <c r="X54" s="94"/>
      <c r="Y54" s="404" t="s">
        <v>53</v>
      </c>
      <c r="Z54" s="405"/>
      <c r="AA54" s="406"/>
      <c r="AB54" s="512"/>
      <c r="AC54" s="512"/>
      <c r="AD54" s="512"/>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3"/>
      <c r="B55" s="394"/>
      <c r="C55" s="394"/>
      <c r="D55" s="394"/>
      <c r="E55" s="394"/>
      <c r="F55" s="395"/>
      <c r="G55" s="556"/>
      <c r="H55" s="557"/>
      <c r="I55" s="557"/>
      <c r="J55" s="557"/>
      <c r="K55" s="557"/>
      <c r="L55" s="557"/>
      <c r="M55" s="557"/>
      <c r="N55" s="557"/>
      <c r="O55" s="558"/>
      <c r="P55" s="96"/>
      <c r="Q55" s="96"/>
      <c r="R55" s="96"/>
      <c r="S55" s="96"/>
      <c r="T55" s="96"/>
      <c r="U55" s="96"/>
      <c r="V55" s="96"/>
      <c r="W55" s="96"/>
      <c r="X55" s="97"/>
      <c r="Y55" s="404" t="s">
        <v>13</v>
      </c>
      <c r="Z55" s="405"/>
      <c r="AA55" s="406"/>
      <c r="AB55" s="580" t="s">
        <v>14</v>
      </c>
      <c r="AC55" s="580"/>
      <c r="AD55" s="580"/>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6" t="s">
        <v>274</v>
      </c>
      <c r="B58" s="387"/>
      <c r="C58" s="387"/>
      <c r="D58" s="387"/>
      <c r="E58" s="387"/>
      <c r="F58" s="388"/>
      <c r="G58" s="399" t="s">
        <v>145</v>
      </c>
      <c r="H58" s="400"/>
      <c r="I58" s="400"/>
      <c r="J58" s="400"/>
      <c r="K58" s="400"/>
      <c r="L58" s="400"/>
      <c r="M58" s="400"/>
      <c r="N58" s="400"/>
      <c r="O58" s="401"/>
      <c r="P58" s="437" t="s">
        <v>58</v>
      </c>
      <c r="Q58" s="400"/>
      <c r="R58" s="400"/>
      <c r="S58" s="400"/>
      <c r="T58" s="400"/>
      <c r="U58" s="400"/>
      <c r="V58" s="400"/>
      <c r="W58" s="400"/>
      <c r="X58" s="401"/>
      <c r="Y58" s="438"/>
      <c r="Z58" s="439"/>
      <c r="AA58" s="440"/>
      <c r="AB58" s="396" t="s">
        <v>11</v>
      </c>
      <c r="AC58" s="397"/>
      <c r="AD58" s="398"/>
      <c r="AE58" s="228" t="s">
        <v>316</v>
      </c>
      <c r="AF58" s="229"/>
      <c r="AG58" s="229"/>
      <c r="AH58" s="230"/>
      <c r="AI58" s="228" t="s">
        <v>314</v>
      </c>
      <c r="AJ58" s="229"/>
      <c r="AK58" s="229"/>
      <c r="AL58" s="230"/>
      <c r="AM58" s="234" t="s">
        <v>343</v>
      </c>
      <c r="AN58" s="234"/>
      <c r="AO58" s="234"/>
      <c r="AP58" s="234"/>
      <c r="AQ58" s="136" t="s">
        <v>187</v>
      </c>
      <c r="AR58" s="137"/>
      <c r="AS58" s="137"/>
      <c r="AT58" s="138"/>
      <c r="AU58" s="910" t="s">
        <v>133</v>
      </c>
      <c r="AV58" s="910"/>
      <c r="AW58" s="910"/>
      <c r="AX58" s="911"/>
    </row>
    <row r="59" spans="1:50" ht="18.75" hidden="1" customHeight="1" x14ac:dyDescent="0.15">
      <c r="A59" s="386"/>
      <c r="B59" s="387"/>
      <c r="C59" s="387"/>
      <c r="D59" s="387"/>
      <c r="E59" s="387"/>
      <c r="F59" s="388"/>
      <c r="G59" s="402"/>
      <c r="H59" s="384"/>
      <c r="I59" s="384"/>
      <c r="J59" s="384"/>
      <c r="K59" s="384"/>
      <c r="L59" s="384"/>
      <c r="M59" s="384"/>
      <c r="N59" s="384"/>
      <c r="O59" s="403"/>
      <c r="P59" s="424"/>
      <c r="Q59" s="384"/>
      <c r="R59" s="384"/>
      <c r="S59" s="384"/>
      <c r="T59" s="384"/>
      <c r="U59" s="384"/>
      <c r="V59" s="384"/>
      <c r="W59" s="384"/>
      <c r="X59" s="403"/>
      <c r="Y59" s="441"/>
      <c r="Z59" s="442"/>
      <c r="AA59" s="443"/>
      <c r="AB59" s="231"/>
      <c r="AC59" s="232"/>
      <c r="AD59" s="233"/>
      <c r="AE59" s="231"/>
      <c r="AF59" s="232"/>
      <c r="AG59" s="232"/>
      <c r="AH59" s="233"/>
      <c r="AI59" s="231"/>
      <c r="AJ59" s="232"/>
      <c r="AK59" s="232"/>
      <c r="AL59" s="233"/>
      <c r="AM59" s="235"/>
      <c r="AN59" s="235"/>
      <c r="AO59" s="235"/>
      <c r="AP59" s="235"/>
      <c r="AQ59" s="576"/>
      <c r="AR59" s="185"/>
      <c r="AS59" s="118" t="s">
        <v>188</v>
      </c>
      <c r="AT59" s="119"/>
      <c r="AU59" s="184"/>
      <c r="AV59" s="184"/>
      <c r="AW59" s="384" t="s">
        <v>177</v>
      </c>
      <c r="AX59" s="385"/>
    </row>
    <row r="60" spans="1:50" ht="23.25" hidden="1" customHeight="1" x14ac:dyDescent="0.15">
      <c r="A60" s="389"/>
      <c r="B60" s="387"/>
      <c r="C60" s="387"/>
      <c r="D60" s="387"/>
      <c r="E60" s="387"/>
      <c r="F60" s="388"/>
      <c r="G60" s="550"/>
      <c r="H60" s="551"/>
      <c r="I60" s="551"/>
      <c r="J60" s="551"/>
      <c r="K60" s="551"/>
      <c r="L60" s="551"/>
      <c r="M60" s="551"/>
      <c r="N60" s="551"/>
      <c r="O60" s="552"/>
      <c r="P60" s="90"/>
      <c r="Q60" s="90"/>
      <c r="R60" s="90"/>
      <c r="S60" s="90"/>
      <c r="T60" s="90"/>
      <c r="U60" s="90"/>
      <c r="V60" s="90"/>
      <c r="W60" s="90"/>
      <c r="X60" s="91"/>
      <c r="Y60" s="460" t="s">
        <v>12</v>
      </c>
      <c r="Z60" s="520"/>
      <c r="AA60" s="521"/>
      <c r="AB60" s="450"/>
      <c r="AC60" s="450"/>
      <c r="AD60" s="450"/>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90"/>
      <c r="B61" s="391"/>
      <c r="C61" s="391"/>
      <c r="D61" s="391"/>
      <c r="E61" s="391"/>
      <c r="F61" s="392"/>
      <c r="G61" s="553"/>
      <c r="H61" s="554"/>
      <c r="I61" s="554"/>
      <c r="J61" s="554"/>
      <c r="K61" s="554"/>
      <c r="L61" s="554"/>
      <c r="M61" s="554"/>
      <c r="N61" s="554"/>
      <c r="O61" s="555"/>
      <c r="P61" s="93"/>
      <c r="Q61" s="93"/>
      <c r="R61" s="93"/>
      <c r="S61" s="93"/>
      <c r="T61" s="93"/>
      <c r="U61" s="93"/>
      <c r="V61" s="93"/>
      <c r="W61" s="93"/>
      <c r="X61" s="94"/>
      <c r="Y61" s="404" t="s">
        <v>53</v>
      </c>
      <c r="Z61" s="405"/>
      <c r="AA61" s="406"/>
      <c r="AB61" s="512"/>
      <c r="AC61" s="512"/>
      <c r="AD61" s="512"/>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90"/>
      <c r="B62" s="391"/>
      <c r="C62" s="391"/>
      <c r="D62" s="391"/>
      <c r="E62" s="391"/>
      <c r="F62" s="392"/>
      <c r="G62" s="556"/>
      <c r="H62" s="557"/>
      <c r="I62" s="557"/>
      <c r="J62" s="557"/>
      <c r="K62" s="557"/>
      <c r="L62" s="557"/>
      <c r="M62" s="557"/>
      <c r="N62" s="557"/>
      <c r="O62" s="558"/>
      <c r="P62" s="96"/>
      <c r="Q62" s="96"/>
      <c r="R62" s="96"/>
      <c r="S62" s="96"/>
      <c r="T62" s="96"/>
      <c r="U62" s="96"/>
      <c r="V62" s="96"/>
      <c r="W62" s="96"/>
      <c r="X62" s="97"/>
      <c r="Y62" s="404" t="s">
        <v>13</v>
      </c>
      <c r="Z62" s="405"/>
      <c r="AA62" s="406"/>
      <c r="AB62" s="545" t="s">
        <v>14</v>
      </c>
      <c r="AC62" s="545"/>
      <c r="AD62" s="545"/>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hidden="1" customHeight="1" x14ac:dyDescent="0.15">
      <c r="A65" s="471" t="s">
        <v>275</v>
      </c>
      <c r="B65" s="472"/>
      <c r="C65" s="472"/>
      <c r="D65" s="472"/>
      <c r="E65" s="472"/>
      <c r="F65" s="473"/>
      <c r="G65" s="474"/>
      <c r="H65" s="223" t="s">
        <v>145</v>
      </c>
      <c r="I65" s="223"/>
      <c r="J65" s="223"/>
      <c r="K65" s="223"/>
      <c r="L65" s="223"/>
      <c r="M65" s="223"/>
      <c r="N65" s="223"/>
      <c r="O65" s="224"/>
      <c r="P65" s="222" t="s">
        <v>58</v>
      </c>
      <c r="Q65" s="223"/>
      <c r="R65" s="223"/>
      <c r="S65" s="223"/>
      <c r="T65" s="223"/>
      <c r="U65" s="223"/>
      <c r="V65" s="224"/>
      <c r="W65" s="476" t="s">
        <v>270</v>
      </c>
      <c r="X65" s="477"/>
      <c r="Y65" s="480"/>
      <c r="Z65" s="480"/>
      <c r="AA65" s="481"/>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hidden="1" customHeight="1" x14ac:dyDescent="0.15">
      <c r="A66" s="464"/>
      <c r="B66" s="465"/>
      <c r="C66" s="465"/>
      <c r="D66" s="465"/>
      <c r="E66" s="465"/>
      <c r="F66" s="466"/>
      <c r="G66" s="475"/>
      <c r="H66" s="226"/>
      <c r="I66" s="226"/>
      <c r="J66" s="226"/>
      <c r="K66" s="226"/>
      <c r="L66" s="226"/>
      <c r="M66" s="226"/>
      <c r="N66" s="226"/>
      <c r="O66" s="227"/>
      <c r="P66" s="225"/>
      <c r="Q66" s="226"/>
      <c r="R66" s="226"/>
      <c r="S66" s="226"/>
      <c r="T66" s="226"/>
      <c r="U66" s="226"/>
      <c r="V66" s="227"/>
      <c r="W66" s="478"/>
      <c r="X66" s="479"/>
      <c r="Y66" s="482"/>
      <c r="Z66" s="482"/>
      <c r="AA66" s="483"/>
      <c r="AB66" s="225"/>
      <c r="AC66" s="226"/>
      <c r="AD66" s="227"/>
      <c r="AE66" s="231"/>
      <c r="AF66" s="232"/>
      <c r="AG66" s="232"/>
      <c r="AH66" s="233"/>
      <c r="AI66" s="231"/>
      <c r="AJ66" s="232"/>
      <c r="AK66" s="232"/>
      <c r="AL66" s="233"/>
      <c r="AM66" s="235"/>
      <c r="AN66" s="235"/>
      <c r="AO66" s="235"/>
      <c r="AP66" s="235"/>
      <c r="AQ66" s="183"/>
      <c r="AR66" s="184"/>
      <c r="AS66" s="226" t="s">
        <v>188</v>
      </c>
      <c r="AT66" s="227"/>
      <c r="AU66" s="184"/>
      <c r="AV66" s="184"/>
      <c r="AW66" s="226" t="s">
        <v>273</v>
      </c>
      <c r="AX66" s="238"/>
    </row>
    <row r="67" spans="1:50" ht="23.25" hidden="1" customHeight="1" x14ac:dyDescent="0.15">
      <c r="A67" s="464"/>
      <c r="B67" s="465"/>
      <c r="C67" s="465"/>
      <c r="D67" s="465"/>
      <c r="E67" s="465"/>
      <c r="F67" s="466"/>
      <c r="G67" s="239" t="s">
        <v>189</v>
      </c>
      <c r="H67" s="242"/>
      <c r="I67" s="243"/>
      <c r="J67" s="243"/>
      <c r="K67" s="243"/>
      <c r="L67" s="243"/>
      <c r="M67" s="243"/>
      <c r="N67" s="243"/>
      <c r="O67" s="244"/>
      <c r="P67" s="242"/>
      <c r="Q67" s="243"/>
      <c r="R67" s="243"/>
      <c r="S67" s="243"/>
      <c r="T67" s="243"/>
      <c r="U67" s="243"/>
      <c r="V67" s="244"/>
      <c r="W67" s="248"/>
      <c r="X67" s="249"/>
      <c r="Y67" s="254" t="s">
        <v>12</v>
      </c>
      <c r="Z67" s="254"/>
      <c r="AA67" s="255"/>
      <c r="AB67" s="256" t="s">
        <v>294</v>
      </c>
      <c r="AC67" s="256"/>
      <c r="AD67" s="256"/>
      <c r="AE67" s="202"/>
      <c r="AF67" s="203"/>
      <c r="AG67" s="203"/>
      <c r="AH67" s="203"/>
      <c r="AI67" s="202"/>
      <c r="AJ67" s="203"/>
      <c r="AK67" s="203"/>
      <c r="AL67" s="203"/>
      <c r="AM67" s="202"/>
      <c r="AN67" s="203"/>
      <c r="AO67" s="203"/>
      <c r="AP67" s="203"/>
      <c r="AQ67" s="202"/>
      <c r="AR67" s="203"/>
      <c r="AS67" s="203"/>
      <c r="AT67" s="204"/>
      <c r="AU67" s="203"/>
      <c r="AV67" s="203"/>
      <c r="AW67" s="203"/>
      <c r="AX67" s="205"/>
    </row>
    <row r="68" spans="1:50" ht="23.25" hidden="1" customHeight="1" x14ac:dyDescent="0.15">
      <c r="A68" s="464"/>
      <c r="B68" s="465"/>
      <c r="C68" s="465"/>
      <c r="D68" s="465"/>
      <c r="E68" s="465"/>
      <c r="F68" s="466"/>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c r="AF68" s="203"/>
      <c r="AG68" s="203"/>
      <c r="AH68" s="203"/>
      <c r="AI68" s="202"/>
      <c r="AJ68" s="203"/>
      <c r="AK68" s="203"/>
      <c r="AL68" s="203"/>
      <c r="AM68" s="202"/>
      <c r="AN68" s="203"/>
      <c r="AO68" s="203"/>
      <c r="AP68" s="203"/>
      <c r="AQ68" s="202"/>
      <c r="AR68" s="203"/>
      <c r="AS68" s="203"/>
      <c r="AT68" s="204"/>
      <c r="AU68" s="203"/>
      <c r="AV68" s="203"/>
      <c r="AW68" s="203"/>
      <c r="AX68" s="205"/>
    </row>
    <row r="69" spans="1:50" ht="23.25" hidden="1" customHeight="1" x14ac:dyDescent="0.15">
      <c r="A69" s="464"/>
      <c r="B69" s="465"/>
      <c r="C69" s="465"/>
      <c r="D69" s="465"/>
      <c r="E69" s="465"/>
      <c r="F69" s="466"/>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c r="AF69" s="258"/>
      <c r="AG69" s="258"/>
      <c r="AH69" s="258"/>
      <c r="AI69" s="257"/>
      <c r="AJ69" s="258"/>
      <c r="AK69" s="258"/>
      <c r="AL69" s="258"/>
      <c r="AM69" s="257"/>
      <c r="AN69" s="258"/>
      <c r="AO69" s="258"/>
      <c r="AP69" s="258"/>
      <c r="AQ69" s="202"/>
      <c r="AR69" s="203"/>
      <c r="AS69" s="203"/>
      <c r="AT69" s="204"/>
      <c r="AU69" s="203"/>
      <c r="AV69" s="203"/>
      <c r="AW69" s="203"/>
      <c r="AX69" s="205"/>
    </row>
    <row r="70" spans="1:50" ht="23.25" hidden="1" customHeight="1" x14ac:dyDescent="0.15">
      <c r="A70" s="464" t="s">
        <v>279</v>
      </c>
      <c r="B70" s="465"/>
      <c r="C70" s="465"/>
      <c r="D70" s="465"/>
      <c r="E70" s="465"/>
      <c r="F70" s="466"/>
      <c r="G70" s="240" t="s">
        <v>190</v>
      </c>
      <c r="H70" s="291"/>
      <c r="I70" s="291"/>
      <c r="J70" s="291"/>
      <c r="K70" s="291"/>
      <c r="L70" s="291"/>
      <c r="M70" s="291"/>
      <c r="N70" s="291"/>
      <c r="O70" s="291"/>
      <c r="P70" s="291"/>
      <c r="Q70" s="291"/>
      <c r="R70" s="291"/>
      <c r="S70" s="291"/>
      <c r="T70" s="291"/>
      <c r="U70" s="291"/>
      <c r="V70" s="291"/>
      <c r="W70" s="294" t="s">
        <v>293</v>
      </c>
      <c r="X70" s="295"/>
      <c r="Y70" s="254" t="s">
        <v>12</v>
      </c>
      <c r="Z70" s="254"/>
      <c r="AA70" s="255"/>
      <c r="AB70" s="256" t="s">
        <v>294</v>
      </c>
      <c r="AC70" s="256"/>
      <c r="AD70" s="256"/>
      <c r="AE70" s="202"/>
      <c r="AF70" s="203"/>
      <c r="AG70" s="203"/>
      <c r="AH70" s="203"/>
      <c r="AI70" s="202"/>
      <c r="AJ70" s="203"/>
      <c r="AK70" s="203"/>
      <c r="AL70" s="203"/>
      <c r="AM70" s="202"/>
      <c r="AN70" s="203"/>
      <c r="AO70" s="203"/>
      <c r="AP70" s="203"/>
      <c r="AQ70" s="202"/>
      <c r="AR70" s="203"/>
      <c r="AS70" s="203"/>
      <c r="AT70" s="204"/>
      <c r="AU70" s="203"/>
      <c r="AV70" s="203"/>
      <c r="AW70" s="203"/>
      <c r="AX70" s="205"/>
    </row>
    <row r="71" spans="1:50" ht="23.25" hidden="1" customHeight="1" x14ac:dyDescent="0.15">
      <c r="A71" s="464"/>
      <c r="B71" s="465"/>
      <c r="C71" s="465"/>
      <c r="D71" s="465"/>
      <c r="E71" s="465"/>
      <c r="F71" s="466"/>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c r="AF71" s="203"/>
      <c r="AG71" s="203"/>
      <c r="AH71" s="203"/>
      <c r="AI71" s="202"/>
      <c r="AJ71" s="203"/>
      <c r="AK71" s="203"/>
      <c r="AL71" s="203"/>
      <c r="AM71" s="202"/>
      <c r="AN71" s="203"/>
      <c r="AO71" s="203"/>
      <c r="AP71" s="203"/>
      <c r="AQ71" s="202"/>
      <c r="AR71" s="203"/>
      <c r="AS71" s="203"/>
      <c r="AT71" s="204"/>
      <c r="AU71" s="203"/>
      <c r="AV71" s="203"/>
      <c r="AW71" s="203"/>
      <c r="AX71" s="205"/>
    </row>
    <row r="72" spans="1:50" ht="23.25" hidden="1" customHeight="1" x14ac:dyDescent="0.15">
      <c r="A72" s="467"/>
      <c r="B72" s="468"/>
      <c r="C72" s="468"/>
      <c r="D72" s="468"/>
      <c r="E72" s="468"/>
      <c r="F72" s="469"/>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c r="AF72" s="203"/>
      <c r="AG72" s="203"/>
      <c r="AH72" s="203"/>
      <c r="AI72" s="202"/>
      <c r="AJ72" s="203"/>
      <c r="AK72" s="203"/>
      <c r="AL72" s="203"/>
      <c r="AM72" s="202"/>
      <c r="AN72" s="203"/>
      <c r="AO72" s="203"/>
      <c r="AP72" s="204"/>
      <c r="AQ72" s="202"/>
      <c r="AR72" s="203"/>
      <c r="AS72" s="203"/>
      <c r="AT72" s="204"/>
      <c r="AU72" s="203"/>
      <c r="AV72" s="203"/>
      <c r="AW72" s="203"/>
      <c r="AX72" s="205"/>
    </row>
    <row r="73" spans="1:50" ht="18.75" hidden="1" customHeight="1" x14ac:dyDescent="0.15">
      <c r="A73" s="495" t="s">
        <v>275</v>
      </c>
      <c r="B73" s="496"/>
      <c r="C73" s="496"/>
      <c r="D73" s="496"/>
      <c r="E73" s="496"/>
      <c r="F73" s="497"/>
      <c r="G73" s="568"/>
      <c r="H73" s="115" t="s">
        <v>145</v>
      </c>
      <c r="I73" s="115"/>
      <c r="J73" s="115"/>
      <c r="K73" s="115"/>
      <c r="L73" s="115"/>
      <c r="M73" s="115"/>
      <c r="N73" s="115"/>
      <c r="O73" s="116"/>
      <c r="P73" s="144" t="s">
        <v>58</v>
      </c>
      <c r="Q73" s="115"/>
      <c r="R73" s="115"/>
      <c r="S73" s="115"/>
      <c r="T73" s="115"/>
      <c r="U73" s="115"/>
      <c r="V73" s="115"/>
      <c r="W73" s="115"/>
      <c r="X73" s="116"/>
      <c r="Y73" s="570"/>
      <c r="Z73" s="571"/>
      <c r="AA73" s="572"/>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8"/>
      <c r="B74" s="499"/>
      <c r="C74" s="499"/>
      <c r="D74" s="499"/>
      <c r="E74" s="499"/>
      <c r="F74" s="500"/>
      <c r="G74" s="569"/>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6"/>
      <c r="AR74" s="185"/>
      <c r="AS74" s="118" t="s">
        <v>188</v>
      </c>
      <c r="AT74" s="119"/>
      <c r="AU74" s="576"/>
      <c r="AV74" s="185"/>
      <c r="AW74" s="118" t="s">
        <v>177</v>
      </c>
      <c r="AX74" s="180"/>
    </row>
    <row r="75" spans="1:50" ht="23.25" hidden="1" customHeight="1" x14ac:dyDescent="0.15">
      <c r="A75" s="498"/>
      <c r="B75" s="499"/>
      <c r="C75" s="499"/>
      <c r="D75" s="499"/>
      <c r="E75" s="499"/>
      <c r="F75" s="500"/>
      <c r="G75" s="595"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8"/>
      <c r="B76" s="499"/>
      <c r="C76" s="499"/>
      <c r="D76" s="499"/>
      <c r="E76" s="499"/>
      <c r="F76" s="500"/>
      <c r="G76" s="596"/>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8"/>
      <c r="B77" s="499"/>
      <c r="C77" s="499"/>
      <c r="D77" s="499"/>
      <c r="E77" s="499"/>
      <c r="F77" s="500"/>
      <c r="G77" s="597"/>
      <c r="H77" s="96"/>
      <c r="I77" s="96"/>
      <c r="J77" s="96"/>
      <c r="K77" s="96"/>
      <c r="L77" s="96"/>
      <c r="M77" s="96"/>
      <c r="N77" s="96"/>
      <c r="O77" s="97"/>
      <c r="P77" s="93"/>
      <c r="Q77" s="93"/>
      <c r="R77" s="93"/>
      <c r="S77" s="93"/>
      <c r="T77" s="93"/>
      <c r="U77" s="93"/>
      <c r="V77" s="93"/>
      <c r="W77" s="93"/>
      <c r="X77" s="94"/>
      <c r="Y77" s="144" t="s">
        <v>13</v>
      </c>
      <c r="Z77" s="115"/>
      <c r="AA77" s="116"/>
      <c r="AB77" s="565" t="s">
        <v>14</v>
      </c>
      <c r="AC77" s="565"/>
      <c r="AD77" s="565"/>
      <c r="AE77" s="876"/>
      <c r="AF77" s="877"/>
      <c r="AG77" s="877"/>
      <c r="AH77" s="877"/>
      <c r="AI77" s="876"/>
      <c r="AJ77" s="877"/>
      <c r="AK77" s="877"/>
      <c r="AL77" s="877"/>
      <c r="AM77" s="876"/>
      <c r="AN77" s="877"/>
      <c r="AO77" s="877"/>
      <c r="AP77" s="877"/>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3"/>
      <c r="I78" s="574"/>
      <c r="J78" s="574"/>
      <c r="K78" s="574"/>
      <c r="L78" s="574"/>
      <c r="M78" s="574"/>
      <c r="N78" s="574"/>
      <c r="O78" s="575"/>
      <c r="P78" s="132"/>
      <c r="Q78" s="132"/>
      <c r="R78" s="132"/>
      <c r="S78" s="132"/>
      <c r="T78" s="132"/>
      <c r="U78" s="132"/>
      <c r="V78" s="132"/>
      <c r="W78" s="132"/>
      <c r="X78" s="132"/>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row>
    <row r="79" spans="1:50"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62" t="s">
        <v>269</v>
      </c>
      <c r="AP79" s="263"/>
      <c r="AQ79" s="263"/>
      <c r="AR79" s="66" t="s">
        <v>267</v>
      </c>
      <c r="AS79" s="262"/>
      <c r="AT79" s="263"/>
      <c r="AU79" s="263"/>
      <c r="AV79" s="263"/>
      <c r="AW79" s="263"/>
      <c r="AX79" s="966"/>
    </row>
    <row r="80" spans="1:50" ht="18.75" hidden="1" customHeight="1" x14ac:dyDescent="0.15">
      <c r="A80" s="850" t="s">
        <v>146</v>
      </c>
      <c r="B80" s="513" t="s">
        <v>266</v>
      </c>
      <c r="C80" s="514"/>
      <c r="D80" s="514"/>
      <c r="E80" s="514"/>
      <c r="F80" s="515"/>
      <c r="G80" s="422" t="s">
        <v>138</v>
      </c>
      <c r="H80" s="422"/>
      <c r="I80" s="422"/>
      <c r="J80" s="422"/>
      <c r="K80" s="422"/>
      <c r="L80" s="422"/>
      <c r="M80" s="422"/>
      <c r="N80" s="422"/>
      <c r="O80" s="422"/>
      <c r="P80" s="422"/>
      <c r="Q80" s="422"/>
      <c r="R80" s="422"/>
      <c r="S80" s="422"/>
      <c r="T80" s="422"/>
      <c r="U80" s="422"/>
      <c r="V80" s="422"/>
      <c r="W80" s="422"/>
      <c r="X80" s="422"/>
      <c r="Y80" s="422"/>
      <c r="Z80" s="422"/>
      <c r="AA80" s="502"/>
      <c r="AB80" s="421" t="s">
        <v>355</v>
      </c>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60" ht="22.5" hidden="1" customHeight="1" x14ac:dyDescent="0.15">
      <c r="A81" s="851"/>
      <c r="B81" s="516"/>
      <c r="C81" s="417"/>
      <c r="D81" s="417"/>
      <c r="E81" s="417"/>
      <c r="F81" s="418"/>
      <c r="G81" s="384"/>
      <c r="H81" s="384"/>
      <c r="I81" s="384"/>
      <c r="J81" s="384"/>
      <c r="K81" s="384"/>
      <c r="L81" s="384"/>
      <c r="M81" s="384"/>
      <c r="N81" s="384"/>
      <c r="O81" s="384"/>
      <c r="P81" s="384"/>
      <c r="Q81" s="384"/>
      <c r="R81" s="384"/>
      <c r="S81" s="384"/>
      <c r="T81" s="384"/>
      <c r="U81" s="384"/>
      <c r="V81" s="384"/>
      <c r="W81" s="384"/>
      <c r="X81" s="384"/>
      <c r="Y81" s="384"/>
      <c r="Z81" s="384"/>
      <c r="AA81" s="403"/>
      <c r="AB81" s="424"/>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851"/>
      <c r="B82" s="516"/>
      <c r="C82" s="417"/>
      <c r="D82" s="417"/>
      <c r="E82" s="417"/>
      <c r="F82" s="418"/>
      <c r="G82" s="662"/>
      <c r="H82" s="662"/>
      <c r="I82" s="662"/>
      <c r="J82" s="662"/>
      <c r="K82" s="662"/>
      <c r="L82" s="662"/>
      <c r="M82" s="662"/>
      <c r="N82" s="662"/>
      <c r="O82" s="662"/>
      <c r="P82" s="662"/>
      <c r="Q82" s="662"/>
      <c r="R82" s="662"/>
      <c r="S82" s="662"/>
      <c r="T82" s="662"/>
      <c r="U82" s="662"/>
      <c r="V82" s="662"/>
      <c r="W82" s="662"/>
      <c r="X82" s="662"/>
      <c r="Y82" s="662"/>
      <c r="Z82" s="662"/>
      <c r="AA82" s="663"/>
      <c r="AB82" s="870"/>
      <c r="AC82" s="662"/>
      <c r="AD82" s="662"/>
      <c r="AE82" s="662"/>
      <c r="AF82" s="662"/>
      <c r="AG82" s="662"/>
      <c r="AH82" s="662"/>
      <c r="AI82" s="662"/>
      <c r="AJ82" s="662"/>
      <c r="AK82" s="662"/>
      <c r="AL82" s="662"/>
      <c r="AM82" s="662"/>
      <c r="AN82" s="662"/>
      <c r="AO82" s="662"/>
      <c r="AP82" s="662"/>
      <c r="AQ82" s="662"/>
      <c r="AR82" s="662"/>
      <c r="AS82" s="662"/>
      <c r="AT82" s="662"/>
      <c r="AU82" s="662"/>
      <c r="AV82" s="662"/>
      <c r="AW82" s="662"/>
      <c r="AX82" s="871"/>
    </row>
    <row r="83" spans="1:60" ht="22.5" hidden="1" customHeight="1" x14ac:dyDescent="0.15">
      <c r="A83" s="851"/>
      <c r="B83" s="516"/>
      <c r="C83" s="417"/>
      <c r="D83" s="417"/>
      <c r="E83" s="417"/>
      <c r="F83" s="418"/>
      <c r="G83" s="664"/>
      <c r="H83" s="664"/>
      <c r="I83" s="664"/>
      <c r="J83" s="664"/>
      <c r="K83" s="664"/>
      <c r="L83" s="664"/>
      <c r="M83" s="664"/>
      <c r="N83" s="664"/>
      <c r="O83" s="664"/>
      <c r="P83" s="664"/>
      <c r="Q83" s="664"/>
      <c r="R83" s="664"/>
      <c r="S83" s="664"/>
      <c r="T83" s="664"/>
      <c r="U83" s="664"/>
      <c r="V83" s="664"/>
      <c r="W83" s="664"/>
      <c r="X83" s="664"/>
      <c r="Y83" s="664"/>
      <c r="Z83" s="664"/>
      <c r="AA83" s="665"/>
      <c r="AB83" s="872"/>
      <c r="AC83" s="664"/>
      <c r="AD83" s="664"/>
      <c r="AE83" s="664"/>
      <c r="AF83" s="664"/>
      <c r="AG83" s="664"/>
      <c r="AH83" s="664"/>
      <c r="AI83" s="664"/>
      <c r="AJ83" s="664"/>
      <c r="AK83" s="664"/>
      <c r="AL83" s="664"/>
      <c r="AM83" s="664"/>
      <c r="AN83" s="664"/>
      <c r="AO83" s="664"/>
      <c r="AP83" s="664"/>
      <c r="AQ83" s="664"/>
      <c r="AR83" s="664"/>
      <c r="AS83" s="664"/>
      <c r="AT83" s="664"/>
      <c r="AU83" s="664"/>
      <c r="AV83" s="664"/>
      <c r="AW83" s="664"/>
      <c r="AX83" s="873"/>
    </row>
    <row r="84" spans="1:60" ht="19.5" hidden="1" customHeight="1" x14ac:dyDescent="0.15">
      <c r="A84" s="851"/>
      <c r="B84" s="517"/>
      <c r="C84" s="518"/>
      <c r="D84" s="518"/>
      <c r="E84" s="518"/>
      <c r="F84" s="519"/>
      <c r="G84" s="666"/>
      <c r="H84" s="666"/>
      <c r="I84" s="666"/>
      <c r="J84" s="666"/>
      <c r="K84" s="666"/>
      <c r="L84" s="666"/>
      <c r="M84" s="666"/>
      <c r="N84" s="666"/>
      <c r="O84" s="666"/>
      <c r="P84" s="666"/>
      <c r="Q84" s="666"/>
      <c r="R84" s="666"/>
      <c r="S84" s="666"/>
      <c r="T84" s="666"/>
      <c r="U84" s="666"/>
      <c r="V84" s="666"/>
      <c r="W84" s="666"/>
      <c r="X84" s="666"/>
      <c r="Y84" s="666"/>
      <c r="Z84" s="666"/>
      <c r="AA84" s="667"/>
      <c r="AB84" s="874"/>
      <c r="AC84" s="666"/>
      <c r="AD84" s="666"/>
      <c r="AE84" s="666"/>
      <c r="AF84" s="666"/>
      <c r="AG84" s="666"/>
      <c r="AH84" s="666"/>
      <c r="AI84" s="666"/>
      <c r="AJ84" s="666"/>
      <c r="AK84" s="666"/>
      <c r="AL84" s="666"/>
      <c r="AM84" s="666"/>
      <c r="AN84" s="666"/>
      <c r="AO84" s="666"/>
      <c r="AP84" s="666"/>
      <c r="AQ84" s="664"/>
      <c r="AR84" s="664"/>
      <c r="AS84" s="664"/>
      <c r="AT84" s="664"/>
      <c r="AU84" s="666"/>
      <c r="AV84" s="666"/>
      <c r="AW84" s="666"/>
      <c r="AX84" s="875"/>
    </row>
    <row r="85" spans="1:60" ht="18.75" hidden="1" customHeight="1" x14ac:dyDescent="0.15">
      <c r="A85" s="851"/>
      <c r="B85" s="417" t="s">
        <v>144</v>
      </c>
      <c r="C85" s="417"/>
      <c r="D85" s="417"/>
      <c r="E85" s="417"/>
      <c r="F85" s="418"/>
      <c r="G85" s="501" t="s">
        <v>60</v>
      </c>
      <c r="H85" s="422"/>
      <c r="I85" s="422"/>
      <c r="J85" s="422"/>
      <c r="K85" s="422"/>
      <c r="L85" s="422"/>
      <c r="M85" s="422"/>
      <c r="N85" s="422"/>
      <c r="O85" s="502"/>
      <c r="P85" s="421" t="s">
        <v>62</v>
      </c>
      <c r="Q85" s="422"/>
      <c r="R85" s="422"/>
      <c r="S85" s="422"/>
      <c r="T85" s="422"/>
      <c r="U85" s="422"/>
      <c r="V85" s="422"/>
      <c r="W85" s="422"/>
      <c r="X85" s="502"/>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2" t="s">
        <v>133</v>
      </c>
      <c r="AV85" s="522"/>
      <c r="AW85" s="522"/>
      <c r="AX85" s="523"/>
      <c r="AY85" s="10"/>
      <c r="AZ85" s="10"/>
      <c r="BA85" s="10"/>
      <c r="BB85" s="10"/>
      <c r="BC85" s="10"/>
    </row>
    <row r="86" spans="1:60" ht="18.75" hidden="1" customHeight="1" x14ac:dyDescent="0.15">
      <c r="A86" s="851"/>
      <c r="B86" s="417"/>
      <c r="C86" s="417"/>
      <c r="D86" s="417"/>
      <c r="E86" s="417"/>
      <c r="F86" s="418"/>
      <c r="G86" s="402"/>
      <c r="H86" s="384"/>
      <c r="I86" s="384"/>
      <c r="J86" s="384"/>
      <c r="K86" s="384"/>
      <c r="L86" s="384"/>
      <c r="M86" s="384"/>
      <c r="N86" s="384"/>
      <c r="O86" s="403"/>
      <c r="P86" s="424"/>
      <c r="Q86" s="384"/>
      <c r="R86" s="384"/>
      <c r="S86" s="384"/>
      <c r="T86" s="384"/>
      <c r="U86" s="384"/>
      <c r="V86" s="384"/>
      <c r="W86" s="384"/>
      <c r="X86" s="403"/>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4" t="s">
        <v>177</v>
      </c>
      <c r="AX86" s="385"/>
      <c r="AY86" s="10"/>
      <c r="AZ86" s="10"/>
      <c r="BA86" s="10"/>
      <c r="BB86" s="10"/>
      <c r="BC86" s="10"/>
      <c r="BD86" s="10"/>
      <c r="BE86" s="10"/>
      <c r="BF86" s="10"/>
      <c r="BG86" s="10"/>
      <c r="BH86" s="10"/>
    </row>
    <row r="87" spans="1:60" ht="23.25" hidden="1" customHeight="1" x14ac:dyDescent="0.15">
      <c r="A87" s="851"/>
      <c r="B87" s="417"/>
      <c r="C87" s="417"/>
      <c r="D87" s="417"/>
      <c r="E87" s="417"/>
      <c r="F87" s="418"/>
      <c r="G87" s="89"/>
      <c r="H87" s="90"/>
      <c r="I87" s="90"/>
      <c r="J87" s="90"/>
      <c r="K87" s="90"/>
      <c r="L87" s="90"/>
      <c r="M87" s="90"/>
      <c r="N87" s="90"/>
      <c r="O87" s="91"/>
      <c r="P87" s="90"/>
      <c r="Q87" s="503"/>
      <c r="R87" s="503"/>
      <c r="S87" s="503"/>
      <c r="T87" s="503"/>
      <c r="U87" s="503"/>
      <c r="V87" s="503"/>
      <c r="W87" s="503"/>
      <c r="X87" s="504"/>
      <c r="Y87" s="547" t="s">
        <v>61</v>
      </c>
      <c r="Z87" s="548"/>
      <c r="AA87" s="549"/>
      <c r="AB87" s="450"/>
      <c r="AC87" s="450"/>
      <c r="AD87" s="450"/>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1"/>
      <c r="B88" s="417"/>
      <c r="C88" s="417"/>
      <c r="D88" s="417"/>
      <c r="E88" s="417"/>
      <c r="F88" s="418"/>
      <c r="G88" s="92"/>
      <c r="H88" s="93"/>
      <c r="I88" s="93"/>
      <c r="J88" s="93"/>
      <c r="K88" s="93"/>
      <c r="L88" s="93"/>
      <c r="M88" s="93"/>
      <c r="N88" s="93"/>
      <c r="O88" s="94"/>
      <c r="P88" s="505"/>
      <c r="Q88" s="505"/>
      <c r="R88" s="505"/>
      <c r="S88" s="505"/>
      <c r="T88" s="505"/>
      <c r="U88" s="505"/>
      <c r="V88" s="505"/>
      <c r="W88" s="505"/>
      <c r="X88" s="506"/>
      <c r="Y88" s="447" t="s">
        <v>53</v>
      </c>
      <c r="Z88" s="448"/>
      <c r="AA88" s="449"/>
      <c r="AB88" s="512"/>
      <c r="AC88" s="512"/>
      <c r="AD88" s="512"/>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1"/>
      <c r="B89" s="518"/>
      <c r="C89" s="518"/>
      <c r="D89" s="518"/>
      <c r="E89" s="518"/>
      <c r="F89" s="519"/>
      <c r="G89" s="95"/>
      <c r="H89" s="96"/>
      <c r="I89" s="96"/>
      <c r="J89" s="96"/>
      <c r="K89" s="96"/>
      <c r="L89" s="96"/>
      <c r="M89" s="96"/>
      <c r="N89" s="96"/>
      <c r="O89" s="97"/>
      <c r="P89" s="161"/>
      <c r="Q89" s="161"/>
      <c r="R89" s="161"/>
      <c r="S89" s="161"/>
      <c r="T89" s="161"/>
      <c r="U89" s="161"/>
      <c r="V89" s="161"/>
      <c r="W89" s="161"/>
      <c r="X89" s="546"/>
      <c r="Y89" s="447" t="s">
        <v>13</v>
      </c>
      <c r="Z89" s="448"/>
      <c r="AA89" s="449"/>
      <c r="AB89" s="580" t="s">
        <v>14</v>
      </c>
      <c r="AC89" s="580"/>
      <c r="AD89" s="580"/>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1"/>
      <c r="B90" s="417" t="s">
        <v>144</v>
      </c>
      <c r="C90" s="417"/>
      <c r="D90" s="417"/>
      <c r="E90" s="417"/>
      <c r="F90" s="418"/>
      <c r="G90" s="501" t="s">
        <v>60</v>
      </c>
      <c r="H90" s="422"/>
      <c r="I90" s="422"/>
      <c r="J90" s="422"/>
      <c r="K90" s="422"/>
      <c r="L90" s="422"/>
      <c r="M90" s="422"/>
      <c r="N90" s="422"/>
      <c r="O90" s="502"/>
      <c r="P90" s="421" t="s">
        <v>62</v>
      </c>
      <c r="Q90" s="422"/>
      <c r="R90" s="422"/>
      <c r="S90" s="422"/>
      <c r="T90" s="422"/>
      <c r="U90" s="422"/>
      <c r="V90" s="422"/>
      <c r="W90" s="422"/>
      <c r="X90" s="502"/>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2" t="s">
        <v>133</v>
      </c>
      <c r="AV90" s="522"/>
      <c r="AW90" s="522"/>
      <c r="AX90" s="523"/>
    </row>
    <row r="91" spans="1:60" ht="18.75" hidden="1" customHeight="1" x14ac:dyDescent="0.15">
      <c r="A91" s="851"/>
      <c r="B91" s="417"/>
      <c r="C91" s="417"/>
      <c r="D91" s="417"/>
      <c r="E91" s="417"/>
      <c r="F91" s="418"/>
      <c r="G91" s="402"/>
      <c r="H91" s="384"/>
      <c r="I91" s="384"/>
      <c r="J91" s="384"/>
      <c r="K91" s="384"/>
      <c r="L91" s="384"/>
      <c r="M91" s="384"/>
      <c r="N91" s="384"/>
      <c r="O91" s="403"/>
      <c r="P91" s="424"/>
      <c r="Q91" s="384"/>
      <c r="R91" s="384"/>
      <c r="S91" s="384"/>
      <c r="T91" s="384"/>
      <c r="U91" s="384"/>
      <c r="V91" s="384"/>
      <c r="W91" s="384"/>
      <c r="X91" s="403"/>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4" t="s">
        <v>177</v>
      </c>
      <c r="AX91" s="385"/>
      <c r="AY91" s="10"/>
      <c r="AZ91" s="10"/>
      <c r="BA91" s="10"/>
      <c r="BB91" s="10"/>
      <c r="BC91" s="10"/>
    </row>
    <row r="92" spans="1:60" ht="23.25" hidden="1" customHeight="1" x14ac:dyDescent="0.15">
      <c r="A92" s="851"/>
      <c r="B92" s="417"/>
      <c r="C92" s="417"/>
      <c r="D92" s="417"/>
      <c r="E92" s="417"/>
      <c r="F92" s="418"/>
      <c r="G92" s="89"/>
      <c r="H92" s="90"/>
      <c r="I92" s="90"/>
      <c r="J92" s="90"/>
      <c r="K92" s="90"/>
      <c r="L92" s="90"/>
      <c r="M92" s="90"/>
      <c r="N92" s="90"/>
      <c r="O92" s="91"/>
      <c r="P92" s="90"/>
      <c r="Q92" s="503"/>
      <c r="R92" s="503"/>
      <c r="S92" s="503"/>
      <c r="T92" s="503"/>
      <c r="U92" s="503"/>
      <c r="V92" s="503"/>
      <c r="W92" s="503"/>
      <c r="X92" s="504"/>
      <c r="Y92" s="547" t="s">
        <v>61</v>
      </c>
      <c r="Z92" s="548"/>
      <c r="AA92" s="549"/>
      <c r="AB92" s="450"/>
      <c r="AC92" s="450"/>
      <c r="AD92" s="450"/>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1"/>
      <c r="B93" s="417"/>
      <c r="C93" s="417"/>
      <c r="D93" s="417"/>
      <c r="E93" s="417"/>
      <c r="F93" s="418"/>
      <c r="G93" s="92"/>
      <c r="H93" s="93"/>
      <c r="I93" s="93"/>
      <c r="J93" s="93"/>
      <c r="K93" s="93"/>
      <c r="L93" s="93"/>
      <c r="M93" s="93"/>
      <c r="N93" s="93"/>
      <c r="O93" s="94"/>
      <c r="P93" s="505"/>
      <c r="Q93" s="505"/>
      <c r="R93" s="505"/>
      <c r="S93" s="505"/>
      <c r="T93" s="505"/>
      <c r="U93" s="505"/>
      <c r="V93" s="505"/>
      <c r="W93" s="505"/>
      <c r="X93" s="506"/>
      <c r="Y93" s="447" t="s">
        <v>53</v>
      </c>
      <c r="Z93" s="448"/>
      <c r="AA93" s="449"/>
      <c r="AB93" s="512"/>
      <c r="AC93" s="512"/>
      <c r="AD93" s="512"/>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1"/>
      <c r="B94" s="518"/>
      <c r="C94" s="518"/>
      <c r="D94" s="518"/>
      <c r="E94" s="518"/>
      <c r="F94" s="519"/>
      <c r="G94" s="95"/>
      <c r="H94" s="96"/>
      <c r="I94" s="96"/>
      <c r="J94" s="96"/>
      <c r="K94" s="96"/>
      <c r="L94" s="96"/>
      <c r="M94" s="96"/>
      <c r="N94" s="96"/>
      <c r="O94" s="97"/>
      <c r="P94" s="161"/>
      <c r="Q94" s="161"/>
      <c r="R94" s="161"/>
      <c r="S94" s="161"/>
      <c r="T94" s="161"/>
      <c r="U94" s="161"/>
      <c r="V94" s="161"/>
      <c r="W94" s="161"/>
      <c r="X94" s="546"/>
      <c r="Y94" s="447" t="s">
        <v>13</v>
      </c>
      <c r="Z94" s="448"/>
      <c r="AA94" s="449"/>
      <c r="AB94" s="580" t="s">
        <v>14</v>
      </c>
      <c r="AC94" s="580"/>
      <c r="AD94" s="580"/>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1"/>
      <c r="B95" s="417" t="s">
        <v>144</v>
      </c>
      <c r="C95" s="417"/>
      <c r="D95" s="417"/>
      <c r="E95" s="417"/>
      <c r="F95" s="418"/>
      <c r="G95" s="501" t="s">
        <v>60</v>
      </c>
      <c r="H95" s="422"/>
      <c r="I95" s="422"/>
      <c r="J95" s="422"/>
      <c r="K95" s="422"/>
      <c r="L95" s="422"/>
      <c r="M95" s="422"/>
      <c r="N95" s="422"/>
      <c r="O95" s="502"/>
      <c r="P95" s="421" t="s">
        <v>62</v>
      </c>
      <c r="Q95" s="422"/>
      <c r="R95" s="422"/>
      <c r="S95" s="422"/>
      <c r="T95" s="422"/>
      <c r="U95" s="422"/>
      <c r="V95" s="422"/>
      <c r="W95" s="422"/>
      <c r="X95" s="502"/>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2" t="s">
        <v>133</v>
      </c>
      <c r="AV95" s="522"/>
      <c r="AW95" s="522"/>
      <c r="AX95" s="523"/>
      <c r="AY95" s="10"/>
      <c r="AZ95" s="10"/>
      <c r="BA95" s="10"/>
      <c r="BB95" s="10"/>
      <c r="BC95" s="10"/>
      <c r="BD95" s="10"/>
      <c r="BE95" s="10"/>
      <c r="BF95" s="10"/>
      <c r="BG95" s="10"/>
      <c r="BH95" s="10"/>
    </row>
    <row r="96" spans="1:60" ht="18.75" hidden="1" customHeight="1" x14ac:dyDescent="0.15">
      <c r="A96" s="851"/>
      <c r="B96" s="417"/>
      <c r="C96" s="417"/>
      <c r="D96" s="417"/>
      <c r="E96" s="417"/>
      <c r="F96" s="418"/>
      <c r="G96" s="402"/>
      <c r="H96" s="384"/>
      <c r="I96" s="384"/>
      <c r="J96" s="384"/>
      <c r="K96" s="384"/>
      <c r="L96" s="384"/>
      <c r="M96" s="384"/>
      <c r="N96" s="384"/>
      <c r="O96" s="403"/>
      <c r="P96" s="424"/>
      <c r="Q96" s="384"/>
      <c r="R96" s="384"/>
      <c r="S96" s="384"/>
      <c r="T96" s="384"/>
      <c r="U96" s="384"/>
      <c r="V96" s="384"/>
      <c r="W96" s="384"/>
      <c r="X96" s="403"/>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4" t="s">
        <v>177</v>
      </c>
      <c r="AX96" s="385"/>
    </row>
    <row r="97" spans="1:60" ht="23.25" hidden="1" customHeight="1" x14ac:dyDescent="0.15">
      <c r="A97" s="851"/>
      <c r="B97" s="417"/>
      <c r="C97" s="417"/>
      <c r="D97" s="417"/>
      <c r="E97" s="417"/>
      <c r="F97" s="418"/>
      <c r="G97" s="89"/>
      <c r="H97" s="90"/>
      <c r="I97" s="90"/>
      <c r="J97" s="90"/>
      <c r="K97" s="90"/>
      <c r="L97" s="90"/>
      <c r="M97" s="90"/>
      <c r="N97" s="90"/>
      <c r="O97" s="91"/>
      <c r="P97" s="90"/>
      <c r="Q97" s="503"/>
      <c r="R97" s="503"/>
      <c r="S97" s="503"/>
      <c r="T97" s="503"/>
      <c r="U97" s="503"/>
      <c r="V97" s="503"/>
      <c r="W97" s="503"/>
      <c r="X97" s="504"/>
      <c r="Y97" s="547" t="s">
        <v>61</v>
      </c>
      <c r="Z97" s="548"/>
      <c r="AA97" s="549"/>
      <c r="AB97" s="457"/>
      <c r="AC97" s="458"/>
      <c r="AD97" s="459"/>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1"/>
      <c r="B98" s="417"/>
      <c r="C98" s="417"/>
      <c r="D98" s="417"/>
      <c r="E98" s="417"/>
      <c r="F98" s="418"/>
      <c r="G98" s="92"/>
      <c r="H98" s="93"/>
      <c r="I98" s="93"/>
      <c r="J98" s="93"/>
      <c r="K98" s="93"/>
      <c r="L98" s="93"/>
      <c r="M98" s="93"/>
      <c r="N98" s="93"/>
      <c r="O98" s="94"/>
      <c r="P98" s="505"/>
      <c r="Q98" s="505"/>
      <c r="R98" s="505"/>
      <c r="S98" s="505"/>
      <c r="T98" s="505"/>
      <c r="U98" s="505"/>
      <c r="V98" s="505"/>
      <c r="W98" s="505"/>
      <c r="X98" s="506"/>
      <c r="Y98" s="447" t="s">
        <v>53</v>
      </c>
      <c r="Z98" s="448"/>
      <c r="AA98" s="449"/>
      <c r="AB98" s="451"/>
      <c r="AC98" s="452"/>
      <c r="AD98" s="453"/>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2"/>
      <c r="B99" s="419"/>
      <c r="C99" s="419"/>
      <c r="D99" s="419"/>
      <c r="E99" s="419"/>
      <c r="F99" s="420"/>
      <c r="G99" s="566"/>
      <c r="H99" s="200"/>
      <c r="I99" s="200"/>
      <c r="J99" s="200"/>
      <c r="K99" s="200"/>
      <c r="L99" s="200"/>
      <c r="M99" s="200"/>
      <c r="N99" s="200"/>
      <c r="O99" s="567"/>
      <c r="P99" s="507"/>
      <c r="Q99" s="507"/>
      <c r="R99" s="507"/>
      <c r="S99" s="507"/>
      <c r="T99" s="507"/>
      <c r="U99" s="507"/>
      <c r="V99" s="507"/>
      <c r="W99" s="507"/>
      <c r="X99" s="508"/>
      <c r="Y99" s="881" t="s">
        <v>13</v>
      </c>
      <c r="Z99" s="882"/>
      <c r="AA99" s="883"/>
      <c r="AB99" s="878" t="s">
        <v>14</v>
      </c>
      <c r="AC99" s="879"/>
      <c r="AD99" s="880"/>
      <c r="AE99" s="509"/>
      <c r="AF99" s="510"/>
      <c r="AG99" s="510"/>
      <c r="AH99" s="511"/>
      <c r="AI99" s="509"/>
      <c r="AJ99" s="510"/>
      <c r="AK99" s="510"/>
      <c r="AL99" s="511"/>
      <c r="AM99" s="509"/>
      <c r="AN99" s="510"/>
      <c r="AO99" s="510"/>
      <c r="AP99" s="510"/>
      <c r="AQ99" s="524"/>
      <c r="AR99" s="525"/>
      <c r="AS99" s="525"/>
      <c r="AT99" s="526"/>
      <c r="AU99" s="510"/>
      <c r="AV99" s="510"/>
      <c r="AW99" s="510"/>
      <c r="AX99" s="527"/>
    </row>
    <row r="100" spans="1:60" ht="31.5" customHeight="1" x14ac:dyDescent="0.15">
      <c r="A100" s="490" t="s">
        <v>276</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40"/>
      <c r="Z100" s="841"/>
      <c r="AA100" s="842"/>
      <c r="AB100" s="470" t="s">
        <v>11</v>
      </c>
      <c r="AC100" s="470"/>
      <c r="AD100" s="470"/>
      <c r="AE100" s="528" t="s">
        <v>316</v>
      </c>
      <c r="AF100" s="529"/>
      <c r="AG100" s="529"/>
      <c r="AH100" s="530"/>
      <c r="AI100" s="528" t="s">
        <v>336</v>
      </c>
      <c r="AJ100" s="529"/>
      <c r="AK100" s="529"/>
      <c r="AL100" s="530"/>
      <c r="AM100" s="528" t="s">
        <v>343</v>
      </c>
      <c r="AN100" s="529"/>
      <c r="AO100" s="529"/>
      <c r="AP100" s="530"/>
      <c r="AQ100" s="304" t="s">
        <v>356</v>
      </c>
      <c r="AR100" s="305"/>
      <c r="AS100" s="305"/>
      <c r="AT100" s="306"/>
      <c r="AU100" s="304" t="s">
        <v>357</v>
      </c>
      <c r="AV100" s="305"/>
      <c r="AW100" s="305"/>
      <c r="AX100" s="307"/>
    </row>
    <row r="101" spans="1:60" ht="23.25" customHeight="1" x14ac:dyDescent="0.15">
      <c r="A101" s="411"/>
      <c r="B101" s="412"/>
      <c r="C101" s="412"/>
      <c r="D101" s="412"/>
      <c r="E101" s="412"/>
      <c r="F101" s="413"/>
      <c r="G101" s="90" t="s">
        <v>495</v>
      </c>
      <c r="H101" s="90"/>
      <c r="I101" s="90"/>
      <c r="J101" s="90"/>
      <c r="K101" s="90"/>
      <c r="L101" s="90"/>
      <c r="M101" s="90"/>
      <c r="N101" s="90"/>
      <c r="O101" s="90"/>
      <c r="P101" s="90"/>
      <c r="Q101" s="90"/>
      <c r="R101" s="90"/>
      <c r="S101" s="90"/>
      <c r="T101" s="90"/>
      <c r="U101" s="90"/>
      <c r="V101" s="90"/>
      <c r="W101" s="90"/>
      <c r="X101" s="91"/>
      <c r="Y101" s="531" t="s">
        <v>54</v>
      </c>
      <c r="Z101" s="532"/>
      <c r="AA101" s="533"/>
      <c r="AB101" s="450" t="s">
        <v>496</v>
      </c>
      <c r="AC101" s="450"/>
      <c r="AD101" s="450"/>
      <c r="AE101" s="202">
        <v>53</v>
      </c>
      <c r="AF101" s="203"/>
      <c r="AG101" s="203"/>
      <c r="AH101" s="204"/>
      <c r="AI101" s="202">
        <v>53</v>
      </c>
      <c r="AJ101" s="203"/>
      <c r="AK101" s="203"/>
      <c r="AL101" s="204"/>
      <c r="AM101" s="202">
        <v>48</v>
      </c>
      <c r="AN101" s="203"/>
      <c r="AO101" s="203"/>
      <c r="AP101" s="204"/>
      <c r="AQ101" s="202" t="s">
        <v>570</v>
      </c>
      <c r="AR101" s="203"/>
      <c r="AS101" s="203"/>
      <c r="AT101" s="204"/>
      <c r="AU101" s="202" t="s">
        <v>517</v>
      </c>
      <c r="AV101" s="203"/>
      <c r="AW101" s="203"/>
      <c r="AX101" s="204"/>
    </row>
    <row r="102" spans="1:60" ht="23.25" customHeight="1" x14ac:dyDescent="0.15">
      <c r="A102" s="414"/>
      <c r="B102" s="415"/>
      <c r="C102" s="415"/>
      <c r="D102" s="415"/>
      <c r="E102" s="415"/>
      <c r="F102" s="416"/>
      <c r="G102" s="96"/>
      <c r="H102" s="96"/>
      <c r="I102" s="96"/>
      <c r="J102" s="96"/>
      <c r="K102" s="96"/>
      <c r="L102" s="96"/>
      <c r="M102" s="96"/>
      <c r="N102" s="96"/>
      <c r="O102" s="96"/>
      <c r="P102" s="96"/>
      <c r="Q102" s="96"/>
      <c r="R102" s="96"/>
      <c r="S102" s="96"/>
      <c r="T102" s="96"/>
      <c r="U102" s="96"/>
      <c r="V102" s="96"/>
      <c r="W102" s="96"/>
      <c r="X102" s="97"/>
      <c r="Y102" s="434" t="s">
        <v>55</v>
      </c>
      <c r="Z102" s="435"/>
      <c r="AA102" s="436"/>
      <c r="AB102" s="450" t="s">
        <v>496</v>
      </c>
      <c r="AC102" s="450"/>
      <c r="AD102" s="450"/>
      <c r="AE102" s="407">
        <v>49</v>
      </c>
      <c r="AF102" s="407"/>
      <c r="AG102" s="407"/>
      <c r="AH102" s="407"/>
      <c r="AI102" s="407">
        <v>53</v>
      </c>
      <c r="AJ102" s="407"/>
      <c r="AK102" s="407"/>
      <c r="AL102" s="407"/>
      <c r="AM102" s="407">
        <v>50</v>
      </c>
      <c r="AN102" s="407"/>
      <c r="AO102" s="407"/>
      <c r="AP102" s="407"/>
      <c r="AQ102" s="257">
        <v>48</v>
      </c>
      <c r="AR102" s="258"/>
      <c r="AS102" s="258"/>
      <c r="AT102" s="303"/>
      <c r="AU102" s="257" t="s">
        <v>517</v>
      </c>
      <c r="AV102" s="258"/>
      <c r="AW102" s="258"/>
      <c r="AX102" s="303"/>
    </row>
    <row r="103" spans="1:60" ht="31.5" hidden="1" customHeight="1" x14ac:dyDescent="0.15">
      <c r="A103" s="408" t="s">
        <v>276</v>
      </c>
      <c r="B103" s="409"/>
      <c r="C103" s="409"/>
      <c r="D103" s="409"/>
      <c r="E103" s="409"/>
      <c r="F103" s="410"/>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04" t="s">
        <v>11</v>
      </c>
      <c r="AC103" s="405"/>
      <c r="AD103" s="406"/>
      <c r="AE103" s="404" t="s">
        <v>316</v>
      </c>
      <c r="AF103" s="405"/>
      <c r="AG103" s="405"/>
      <c r="AH103" s="406"/>
      <c r="AI103" s="404" t="s">
        <v>314</v>
      </c>
      <c r="AJ103" s="405"/>
      <c r="AK103" s="405"/>
      <c r="AL103" s="406"/>
      <c r="AM103" s="404" t="s">
        <v>343</v>
      </c>
      <c r="AN103" s="405"/>
      <c r="AO103" s="405"/>
      <c r="AP103" s="406"/>
      <c r="AQ103" s="268" t="s">
        <v>356</v>
      </c>
      <c r="AR103" s="269"/>
      <c r="AS103" s="269"/>
      <c r="AT103" s="308"/>
      <c r="AU103" s="268" t="s">
        <v>357</v>
      </c>
      <c r="AV103" s="269"/>
      <c r="AW103" s="269"/>
      <c r="AX103" s="270"/>
    </row>
    <row r="104" spans="1:60" ht="23.25" hidden="1" customHeight="1" x14ac:dyDescent="0.15">
      <c r="A104" s="411"/>
      <c r="B104" s="412"/>
      <c r="C104" s="412"/>
      <c r="D104" s="412"/>
      <c r="E104" s="412"/>
      <c r="F104" s="413"/>
      <c r="G104" s="90" t="s">
        <v>521</v>
      </c>
      <c r="H104" s="90"/>
      <c r="I104" s="90"/>
      <c r="J104" s="90"/>
      <c r="K104" s="90"/>
      <c r="L104" s="90"/>
      <c r="M104" s="90"/>
      <c r="N104" s="90"/>
      <c r="O104" s="90"/>
      <c r="P104" s="90"/>
      <c r="Q104" s="90"/>
      <c r="R104" s="90"/>
      <c r="S104" s="90"/>
      <c r="T104" s="90"/>
      <c r="U104" s="90"/>
      <c r="V104" s="90"/>
      <c r="W104" s="90"/>
      <c r="X104" s="91"/>
      <c r="Y104" s="454" t="s">
        <v>54</v>
      </c>
      <c r="Z104" s="455"/>
      <c r="AA104" s="456"/>
      <c r="AB104" s="534"/>
      <c r="AC104" s="535"/>
      <c r="AD104" s="536"/>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4"/>
      <c r="B105" s="415"/>
      <c r="C105" s="415"/>
      <c r="D105" s="415"/>
      <c r="E105" s="415"/>
      <c r="F105" s="416"/>
      <c r="G105" s="96"/>
      <c r="H105" s="96"/>
      <c r="I105" s="96"/>
      <c r="J105" s="96"/>
      <c r="K105" s="96"/>
      <c r="L105" s="96"/>
      <c r="M105" s="96"/>
      <c r="N105" s="96"/>
      <c r="O105" s="96"/>
      <c r="P105" s="96"/>
      <c r="Q105" s="96"/>
      <c r="R105" s="96"/>
      <c r="S105" s="96"/>
      <c r="T105" s="96"/>
      <c r="U105" s="96"/>
      <c r="V105" s="96"/>
      <c r="W105" s="96"/>
      <c r="X105" s="97"/>
      <c r="Y105" s="434" t="s">
        <v>55</v>
      </c>
      <c r="Z105" s="537"/>
      <c r="AA105" s="538"/>
      <c r="AB105" s="457"/>
      <c r="AC105" s="458"/>
      <c r="AD105" s="459"/>
      <c r="AE105" s="407"/>
      <c r="AF105" s="407"/>
      <c r="AG105" s="407"/>
      <c r="AH105" s="407"/>
      <c r="AI105" s="407"/>
      <c r="AJ105" s="407"/>
      <c r="AK105" s="407"/>
      <c r="AL105" s="407"/>
      <c r="AM105" s="407"/>
      <c r="AN105" s="407"/>
      <c r="AO105" s="407"/>
      <c r="AP105" s="407"/>
      <c r="AQ105" s="202"/>
      <c r="AR105" s="203"/>
      <c r="AS105" s="203"/>
      <c r="AT105" s="204"/>
      <c r="AU105" s="257"/>
      <c r="AV105" s="258"/>
      <c r="AW105" s="258"/>
      <c r="AX105" s="303"/>
    </row>
    <row r="106" spans="1:60" ht="31.5" hidden="1" customHeight="1" x14ac:dyDescent="0.15">
      <c r="A106" s="408" t="s">
        <v>276</v>
      </c>
      <c r="B106" s="409"/>
      <c r="C106" s="409"/>
      <c r="D106" s="409"/>
      <c r="E106" s="409"/>
      <c r="F106" s="410"/>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04" t="s">
        <v>11</v>
      </c>
      <c r="AC106" s="405"/>
      <c r="AD106" s="406"/>
      <c r="AE106" s="404" t="s">
        <v>316</v>
      </c>
      <c r="AF106" s="405"/>
      <c r="AG106" s="405"/>
      <c r="AH106" s="406"/>
      <c r="AI106" s="404" t="s">
        <v>314</v>
      </c>
      <c r="AJ106" s="405"/>
      <c r="AK106" s="405"/>
      <c r="AL106" s="406"/>
      <c r="AM106" s="404" t="s">
        <v>343</v>
      </c>
      <c r="AN106" s="405"/>
      <c r="AO106" s="405"/>
      <c r="AP106" s="406"/>
      <c r="AQ106" s="268" t="s">
        <v>356</v>
      </c>
      <c r="AR106" s="269"/>
      <c r="AS106" s="269"/>
      <c r="AT106" s="308"/>
      <c r="AU106" s="268" t="s">
        <v>357</v>
      </c>
      <c r="AV106" s="269"/>
      <c r="AW106" s="269"/>
      <c r="AX106" s="270"/>
    </row>
    <row r="107" spans="1:60" ht="23.25" hidden="1" customHeight="1" x14ac:dyDescent="0.15">
      <c r="A107" s="411"/>
      <c r="B107" s="412"/>
      <c r="C107" s="412"/>
      <c r="D107" s="412"/>
      <c r="E107" s="412"/>
      <c r="F107" s="413"/>
      <c r="G107" s="90"/>
      <c r="H107" s="90"/>
      <c r="I107" s="90"/>
      <c r="J107" s="90"/>
      <c r="K107" s="90"/>
      <c r="L107" s="90"/>
      <c r="M107" s="90"/>
      <c r="N107" s="90"/>
      <c r="O107" s="90"/>
      <c r="P107" s="90"/>
      <c r="Q107" s="90"/>
      <c r="R107" s="90"/>
      <c r="S107" s="90"/>
      <c r="T107" s="90"/>
      <c r="U107" s="90"/>
      <c r="V107" s="90"/>
      <c r="W107" s="90"/>
      <c r="X107" s="91"/>
      <c r="Y107" s="454" t="s">
        <v>54</v>
      </c>
      <c r="Z107" s="455"/>
      <c r="AA107" s="456"/>
      <c r="AB107" s="534"/>
      <c r="AC107" s="535"/>
      <c r="AD107" s="536"/>
      <c r="AE107" s="407"/>
      <c r="AF107" s="407"/>
      <c r="AG107" s="407"/>
      <c r="AH107" s="407"/>
      <c r="AI107" s="407"/>
      <c r="AJ107" s="407"/>
      <c r="AK107" s="407"/>
      <c r="AL107" s="407"/>
      <c r="AM107" s="407"/>
      <c r="AN107" s="407"/>
      <c r="AO107" s="407"/>
      <c r="AP107" s="407"/>
      <c r="AQ107" s="202"/>
      <c r="AR107" s="203"/>
      <c r="AS107" s="203"/>
      <c r="AT107" s="204"/>
      <c r="AU107" s="202"/>
      <c r="AV107" s="203"/>
      <c r="AW107" s="203"/>
      <c r="AX107" s="204"/>
    </row>
    <row r="108" spans="1:60" ht="23.25" hidden="1" customHeight="1" x14ac:dyDescent="0.15">
      <c r="A108" s="414"/>
      <c r="B108" s="415"/>
      <c r="C108" s="415"/>
      <c r="D108" s="415"/>
      <c r="E108" s="415"/>
      <c r="F108" s="416"/>
      <c r="G108" s="96"/>
      <c r="H108" s="96"/>
      <c r="I108" s="96"/>
      <c r="J108" s="96"/>
      <c r="K108" s="96"/>
      <c r="L108" s="96"/>
      <c r="M108" s="96"/>
      <c r="N108" s="96"/>
      <c r="O108" s="96"/>
      <c r="P108" s="96"/>
      <c r="Q108" s="96"/>
      <c r="R108" s="96"/>
      <c r="S108" s="96"/>
      <c r="T108" s="96"/>
      <c r="U108" s="96"/>
      <c r="V108" s="96"/>
      <c r="W108" s="96"/>
      <c r="X108" s="97"/>
      <c r="Y108" s="434" t="s">
        <v>55</v>
      </c>
      <c r="Z108" s="537"/>
      <c r="AA108" s="538"/>
      <c r="AB108" s="457"/>
      <c r="AC108" s="458"/>
      <c r="AD108" s="459"/>
      <c r="AE108" s="407"/>
      <c r="AF108" s="407"/>
      <c r="AG108" s="407"/>
      <c r="AH108" s="407"/>
      <c r="AI108" s="407"/>
      <c r="AJ108" s="407"/>
      <c r="AK108" s="407"/>
      <c r="AL108" s="407"/>
      <c r="AM108" s="407"/>
      <c r="AN108" s="407"/>
      <c r="AO108" s="407"/>
      <c r="AP108" s="407"/>
      <c r="AQ108" s="202"/>
      <c r="AR108" s="203"/>
      <c r="AS108" s="203"/>
      <c r="AT108" s="204"/>
      <c r="AU108" s="257"/>
      <c r="AV108" s="258"/>
      <c r="AW108" s="258"/>
      <c r="AX108" s="303"/>
    </row>
    <row r="109" spans="1:60" ht="31.5" hidden="1" customHeight="1" x14ac:dyDescent="0.15">
      <c r="A109" s="408" t="s">
        <v>276</v>
      </c>
      <c r="B109" s="409"/>
      <c r="C109" s="409"/>
      <c r="D109" s="409"/>
      <c r="E109" s="409"/>
      <c r="F109" s="410"/>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04" t="s">
        <v>11</v>
      </c>
      <c r="AC109" s="405"/>
      <c r="AD109" s="406"/>
      <c r="AE109" s="404" t="s">
        <v>316</v>
      </c>
      <c r="AF109" s="405"/>
      <c r="AG109" s="405"/>
      <c r="AH109" s="406"/>
      <c r="AI109" s="404" t="s">
        <v>314</v>
      </c>
      <c r="AJ109" s="405"/>
      <c r="AK109" s="405"/>
      <c r="AL109" s="406"/>
      <c r="AM109" s="404" t="s">
        <v>343</v>
      </c>
      <c r="AN109" s="405"/>
      <c r="AO109" s="405"/>
      <c r="AP109" s="406"/>
      <c r="AQ109" s="268" t="s">
        <v>356</v>
      </c>
      <c r="AR109" s="269"/>
      <c r="AS109" s="269"/>
      <c r="AT109" s="308"/>
      <c r="AU109" s="268" t="s">
        <v>357</v>
      </c>
      <c r="AV109" s="269"/>
      <c r="AW109" s="269"/>
      <c r="AX109" s="270"/>
    </row>
    <row r="110" spans="1:60" ht="23.25" hidden="1" customHeight="1" x14ac:dyDescent="0.15">
      <c r="A110" s="411"/>
      <c r="B110" s="412"/>
      <c r="C110" s="412"/>
      <c r="D110" s="412"/>
      <c r="E110" s="412"/>
      <c r="F110" s="413"/>
      <c r="G110" s="90"/>
      <c r="H110" s="90"/>
      <c r="I110" s="90"/>
      <c r="J110" s="90"/>
      <c r="K110" s="90"/>
      <c r="L110" s="90"/>
      <c r="M110" s="90"/>
      <c r="N110" s="90"/>
      <c r="O110" s="90"/>
      <c r="P110" s="90"/>
      <c r="Q110" s="90"/>
      <c r="R110" s="90"/>
      <c r="S110" s="90"/>
      <c r="T110" s="90"/>
      <c r="U110" s="90"/>
      <c r="V110" s="90"/>
      <c r="W110" s="90"/>
      <c r="X110" s="91"/>
      <c r="Y110" s="454" t="s">
        <v>54</v>
      </c>
      <c r="Z110" s="455"/>
      <c r="AA110" s="456"/>
      <c r="AB110" s="534"/>
      <c r="AC110" s="535"/>
      <c r="AD110" s="536"/>
      <c r="AE110" s="407"/>
      <c r="AF110" s="407"/>
      <c r="AG110" s="407"/>
      <c r="AH110" s="407"/>
      <c r="AI110" s="407"/>
      <c r="AJ110" s="407"/>
      <c r="AK110" s="407"/>
      <c r="AL110" s="407"/>
      <c r="AM110" s="407"/>
      <c r="AN110" s="407"/>
      <c r="AO110" s="407"/>
      <c r="AP110" s="407"/>
      <c r="AQ110" s="202"/>
      <c r="AR110" s="203"/>
      <c r="AS110" s="203"/>
      <c r="AT110" s="204"/>
      <c r="AU110" s="202"/>
      <c r="AV110" s="203"/>
      <c r="AW110" s="203"/>
      <c r="AX110" s="204"/>
    </row>
    <row r="111" spans="1:60" ht="23.25" hidden="1" customHeight="1" x14ac:dyDescent="0.15">
      <c r="A111" s="414"/>
      <c r="B111" s="415"/>
      <c r="C111" s="415"/>
      <c r="D111" s="415"/>
      <c r="E111" s="415"/>
      <c r="F111" s="416"/>
      <c r="G111" s="96"/>
      <c r="H111" s="96"/>
      <c r="I111" s="96"/>
      <c r="J111" s="96"/>
      <c r="K111" s="96"/>
      <c r="L111" s="96"/>
      <c r="M111" s="96"/>
      <c r="N111" s="96"/>
      <c r="O111" s="96"/>
      <c r="P111" s="96"/>
      <c r="Q111" s="96"/>
      <c r="R111" s="96"/>
      <c r="S111" s="96"/>
      <c r="T111" s="96"/>
      <c r="U111" s="96"/>
      <c r="V111" s="96"/>
      <c r="W111" s="96"/>
      <c r="X111" s="97"/>
      <c r="Y111" s="434" t="s">
        <v>55</v>
      </c>
      <c r="Z111" s="537"/>
      <c r="AA111" s="538"/>
      <c r="AB111" s="457"/>
      <c r="AC111" s="458"/>
      <c r="AD111" s="459"/>
      <c r="AE111" s="407"/>
      <c r="AF111" s="407"/>
      <c r="AG111" s="407"/>
      <c r="AH111" s="407"/>
      <c r="AI111" s="407"/>
      <c r="AJ111" s="407"/>
      <c r="AK111" s="407"/>
      <c r="AL111" s="407"/>
      <c r="AM111" s="407"/>
      <c r="AN111" s="407"/>
      <c r="AO111" s="407"/>
      <c r="AP111" s="407"/>
      <c r="AQ111" s="202"/>
      <c r="AR111" s="203"/>
      <c r="AS111" s="203"/>
      <c r="AT111" s="204"/>
      <c r="AU111" s="257"/>
      <c r="AV111" s="258"/>
      <c r="AW111" s="258"/>
      <c r="AX111" s="303"/>
    </row>
    <row r="112" spans="1:60" ht="31.5" hidden="1" customHeight="1" x14ac:dyDescent="0.15">
      <c r="A112" s="408" t="s">
        <v>276</v>
      </c>
      <c r="B112" s="409"/>
      <c r="C112" s="409"/>
      <c r="D112" s="409"/>
      <c r="E112" s="409"/>
      <c r="F112" s="410"/>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04" t="s">
        <v>11</v>
      </c>
      <c r="AC112" s="405"/>
      <c r="AD112" s="406"/>
      <c r="AE112" s="404" t="s">
        <v>316</v>
      </c>
      <c r="AF112" s="405"/>
      <c r="AG112" s="405"/>
      <c r="AH112" s="406"/>
      <c r="AI112" s="404" t="s">
        <v>314</v>
      </c>
      <c r="AJ112" s="405"/>
      <c r="AK112" s="405"/>
      <c r="AL112" s="406"/>
      <c r="AM112" s="404" t="s">
        <v>343</v>
      </c>
      <c r="AN112" s="405"/>
      <c r="AO112" s="405"/>
      <c r="AP112" s="406"/>
      <c r="AQ112" s="268" t="s">
        <v>356</v>
      </c>
      <c r="AR112" s="269"/>
      <c r="AS112" s="269"/>
      <c r="AT112" s="308"/>
      <c r="AU112" s="268" t="s">
        <v>357</v>
      </c>
      <c r="AV112" s="269"/>
      <c r="AW112" s="269"/>
      <c r="AX112" s="270"/>
    </row>
    <row r="113" spans="1:50" ht="23.25" hidden="1" customHeight="1" x14ac:dyDescent="0.15">
      <c r="A113" s="411"/>
      <c r="B113" s="412"/>
      <c r="C113" s="412"/>
      <c r="D113" s="412"/>
      <c r="E113" s="412"/>
      <c r="F113" s="413"/>
      <c r="G113" s="90"/>
      <c r="H113" s="90"/>
      <c r="I113" s="90"/>
      <c r="J113" s="90"/>
      <c r="K113" s="90"/>
      <c r="L113" s="90"/>
      <c r="M113" s="90"/>
      <c r="N113" s="90"/>
      <c r="O113" s="90"/>
      <c r="P113" s="90"/>
      <c r="Q113" s="90"/>
      <c r="R113" s="90"/>
      <c r="S113" s="90"/>
      <c r="T113" s="90"/>
      <c r="U113" s="90"/>
      <c r="V113" s="90"/>
      <c r="W113" s="90"/>
      <c r="X113" s="91"/>
      <c r="Y113" s="454" t="s">
        <v>54</v>
      </c>
      <c r="Z113" s="455"/>
      <c r="AA113" s="456"/>
      <c r="AB113" s="534"/>
      <c r="AC113" s="535"/>
      <c r="AD113" s="536"/>
      <c r="AE113" s="407"/>
      <c r="AF113" s="407"/>
      <c r="AG113" s="407"/>
      <c r="AH113" s="407"/>
      <c r="AI113" s="407"/>
      <c r="AJ113" s="407"/>
      <c r="AK113" s="407"/>
      <c r="AL113" s="407"/>
      <c r="AM113" s="407"/>
      <c r="AN113" s="407"/>
      <c r="AO113" s="407"/>
      <c r="AP113" s="407"/>
      <c r="AQ113" s="202"/>
      <c r="AR113" s="203"/>
      <c r="AS113" s="203"/>
      <c r="AT113" s="204"/>
      <c r="AU113" s="202"/>
      <c r="AV113" s="203"/>
      <c r="AW113" s="203"/>
      <c r="AX113" s="204"/>
    </row>
    <row r="114" spans="1:50" ht="23.25" hidden="1" customHeight="1" x14ac:dyDescent="0.15">
      <c r="A114" s="414"/>
      <c r="B114" s="415"/>
      <c r="C114" s="415"/>
      <c r="D114" s="415"/>
      <c r="E114" s="415"/>
      <c r="F114" s="416"/>
      <c r="G114" s="96"/>
      <c r="H114" s="96"/>
      <c r="I114" s="96"/>
      <c r="J114" s="96"/>
      <c r="K114" s="96"/>
      <c r="L114" s="96"/>
      <c r="M114" s="96"/>
      <c r="N114" s="96"/>
      <c r="O114" s="96"/>
      <c r="P114" s="96"/>
      <c r="Q114" s="96"/>
      <c r="R114" s="96"/>
      <c r="S114" s="96"/>
      <c r="T114" s="96"/>
      <c r="U114" s="96"/>
      <c r="V114" s="96"/>
      <c r="W114" s="96"/>
      <c r="X114" s="97"/>
      <c r="Y114" s="434" t="s">
        <v>55</v>
      </c>
      <c r="Z114" s="537"/>
      <c r="AA114" s="538"/>
      <c r="AB114" s="457"/>
      <c r="AC114" s="458"/>
      <c r="AD114" s="459"/>
      <c r="AE114" s="407"/>
      <c r="AF114" s="407"/>
      <c r="AG114" s="407"/>
      <c r="AH114" s="407"/>
      <c r="AI114" s="407"/>
      <c r="AJ114" s="407"/>
      <c r="AK114" s="407"/>
      <c r="AL114" s="407"/>
      <c r="AM114" s="407"/>
      <c r="AN114" s="407"/>
      <c r="AO114" s="407"/>
      <c r="AP114" s="407"/>
      <c r="AQ114" s="202"/>
      <c r="AR114" s="203"/>
      <c r="AS114" s="203"/>
      <c r="AT114" s="204"/>
      <c r="AU114" s="202"/>
      <c r="AV114" s="203"/>
      <c r="AW114" s="203"/>
      <c r="AX114" s="204"/>
    </row>
    <row r="115" spans="1:50" ht="23.25" customHeight="1" x14ac:dyDescent="0.15">
      <c r="A115" s="425" t="s">
        <v>15</v>
      </c>
      <c r="B115" s="426"/>
      <c r="C115" s="426"/>
      <c r="D115" s="426"/>
      <c r="E115" s="426"/>
      <c r="F115" s="427"/>
      <c r="G115" s="405" t="s">
        <v>16</v>
      </c>
      <c r="H115" s="405"/>
      <c r="I115" s="405"/>
      <c r="J115" s="405"/>
      <c r="K115" s="405"/>
      <c r="L115" s="405"/>
      <c r="M115" s="405"/>
      <c r="N115" s="405"/>
      <c r="O115" s="405"/>
      <c r="P115" s="405"/>
      <c r="Q115" s="405"/>
      <c r="R115" s="405"/>
      <c r="S115" s="405"/>
      <c r="T115" s="405"/>
      <c r="U115" s="405"/>
      <c r="V115" s="405"/>
      <c r="W115" s="405"/>
      <c r="X115" s="406"/>
      <c r="Y115" s="542"/>
      <c r="Z115" s="543"/>
      <c r="AA115" s="544"/>
      <c r="AB115" s="404" t="s">
        <v>11</v>
      </c>
      <c r="AC115" s="405"/>
      <c r="AD115" s="406"/>
      <c r="AE115" s="404" t="s">
        <v>316</v>
      </c>
      <c r="AF115" s="405"/>
      <c r="AG115" s="405"/>
      <c r="AH115" s="406"/>
      <c r="AI115" s="404" t="s">
        <v>314</v>
      </c>
      <c r="AJ115" s="405"/>
      <c r="AK115" s="405"/>
      <c r="AL115" s="406"/>
      <c r="AM115" s="404" t="s">
        <v>343</v>
      </c>
      <c r="AN115" s="405"/>
      <c r="AO115" s="405"/>
      <c r="AP115" s="406"/>
      <c r="AQ115" s="577" t="s">
        <v>358</v>
      </c>
      <c r="AR115" s="578"/>
      <c r="AS115" s="578"/>
      <c r="AT115" s="578"/>
      <c r="AU115" s="578"/>
      <c r="AV115" s="578"/>
      <c r="AW115" s="578"/>
      <c r="AX115" s="579"/>
    </row>
    <row r="116" spans="1:50" ht="23.25" customHeight="1" x14ac:dyDescent="0.15">
      <c r="A116" s="428"/>
      <c r="B116" s="429"/>
      <c r="C116" s="429"/>
      <c r="D116" s="429"/>
      <c r="E116" s="429"/>
      <c r="F116" s="430"/>
      <c r="G116" s="379" t="s">
        <v>522</v>
      </c>
      <c r="H116" s="379"/>
      <c r="I116" s="379"/>
      <c r="J116" s="379"/>
      <c r="K116" s="379"/>
      <c r="L116" s="379"/>
      <c r="M116" s="379"/>
      <c r="N116" s="379"/>
      <c r="O116" s="379"/>
      <c r="P116" s="379"/>
      <c r="Q116" s="379"/>
      <c r="R116" s="379"/>
      <c r="S116" s="379"/>
      <c r="T116" s="379"/>
      <c r="U116" s="379"/>
      <c r="V116" s="379"/>
      <c r="W116" s="379"/>
      <c r="X116" s="379"/>
      <c r="Y116" s="444" t="s">
        <v>15</v>
      </c>
      <c r="Z116" s="445"/>
      <c r="AA116" s="446"/>
      <c r="AB116" s="451" t="s">
        <v>496</v>
      </c>
      <c r="AC116" s="452"/>
      <c r="AD116" s="453"/>
      <c r="AE116" s="407">
        <v>2</v>
      </c>
      <c r="AF116" s="407"/>
      <c r="AG116" s="407"/>
      <c r="AH116" s="407"/>
      <c r="AI116" s="407">
        <v>1.8</v>
      </c>
      <c r="AJ116" s="407"/>
      <c r="AK116" s="407"/>
      <c r="AL116" s="407"/>
      <c r="AM116" s="407">
        <v>2.2000000000000002</v>
      </c>
      <c r="AN116" s="407"/>
      <c r="AO116" s="407"/>
      <c r="AP116" s="407"/>
      <c r="AQ116" s="202" t="s">
        <v>570</v>
      </c>
      <c r="AR116" s="203"/>
      <c r="AS116" s="203"/>
      <c r="AT116" s="203"/>
      <c r="AU116" s="203"/>
      <c r="AV116" s="203"/>
      <c r="AW116" s="203"/>
      <c r="AX116" s="205"/>
    </row>
    <row r="117" spans="1:50" ht="46.5" customHeight="1" thickBot="1" x14ac:dyDescent="0.2">
      <c r="A117" s="431"/>
      <c r="B117" s="432"/>
      <c r="C117" s="432"/>
      <c r="D117" s="432"/>
      <c r="E117" s="432"/>
      <c r="F117" s="433"/>
      <c r="G117" s="380"/>
      <c r="H117" s="380"/>
      <c r="I117" s="380"/>
      <c r="J117" s="380"/>
      <c r="K117" s="380"/>
      <c r="L117" s="380"/>
      <c r="M117" s="380"/>
      <c r="N117" s="380"/>
      <c r="O117" s="380"/>
      <c r="P117" s="380"/>
      <c r="Q117" s="380"/>
      <c r="R117" s="380"/>
      <c r="S117" s="380"/>
      <c r="T117" s="380"/>
      <c r="U117" s="380"/>
      <c r="V117" s="380"/>
      <c r="W117" s="380"/>
      <c r="X117" s="380"/>
      <c r="Y117" s="460" t="s">
        <v>48</v>
      </c>
      <c r="Z117" s="435"/>
      <c r="AA117" s="436"/>
      <c r="AB117" s="461" t="s">
        <v>496</v>
      </c>
      <c r="AC117" s="462"/>
      <c r="AD117" s="463"/>
      <c r="AE117" s="540" t="s">
        <v>497</v>
      </c>
      <c r="AF117" s="540"/>
      <c r="AG117" s="540"/>
      <c r="AH117" s="540"/>
      <c r="AI117" s="540" t="s">
        <v>572</v>
      </c>
      <c r="AJ117" s="540"/>
      <c r="AK117" s="540"/>
      <c r="AL117" s="540"/>
      <c r="AM117" s="540" t="s">
        <v>573</v>
      </c>
      <c r="AN117" s="540"/>
      <c r="AO117" s="540"/>
      <c r="AP117" s="540"/>
      <c r="AQ117" s="540" t="s">
        <v>570</v>
      </c>
      <c r="AR117" s="540"/>
      <c r="AS117" s="540"/>
      <c r="AT117" s="540"/>
      <c r="AU117" s="540"/>
      <c r="AV117" s="540"/>
      <c r="AW117" s="540"/>
      <c r="AX117" s="541"/>
    </row>
    <row r="118" spans="1:50" ht="23.25" hidden="1" customHeight="1" x14ac:dyDescent="0.15">
      <c r="A118" s="425" t="s">
        <v>15</v>
      </c>
      <c r="B118" s="426"/>
      <c r="C118" s="426"/>
      <c r="D118" s="426"/>
      <c r="E118" s="426"/>
      <c r="F118" s="427"/>
      <c r="G118" s="405" t="s">
        <v>16</v>
      </c>
      <c r="H118" s="405"/>
      <c r="I118" s="405"/>
      <c r="J118" s="405"/>
      <c r="K118" s="405"/>
      <c r="L118" s="405"/>
      <c r="M118" s="405"/>
      <c r="N118" s="405"/>
      <c r="O118" s="405"/>
      <c r="P118" s="405"/>
      <c r="Q118" s="405"/>
      <c r="R118" s="405"/>
      <c r="S118" s="405"/>
      <c r="T118" s="405"/>
      <c r="U118" s="405"/>
      <c r="V118" s="405"/>
      <c r="W118" s="405"/>
      <c r="X118" s="406"/>
      <c r="Y118" s="542"/>
      <c r="Z118" s="543"/>
      <c r="AA118" s="544"/>
      <c r="AB118" s="404" t="s">
        <v>11</v>
      </c>
      <c r="AC118" s="405"/>
      <c r="AD118" s="406"/>
      <c r="AE118" s="404" t="s">
        <v>316</v>
      </c>
      <c r="AF118" s="405"/>
      <c r="AG118" s="405"/>
      <c r="AH118" s="406"/>
      <c r="AI118" s="404" t="s">
        <v>314</v>
      </c>
      <c r="AJ118" s="405"/>
      <c r="AK118" s="405"/>
      <c r="AL118" s="406"/>
      <c r="AM118" s="404" t="s">
        <v>343</v>
      </c>
      <c r="AN118" s="405"/>
      <c r="AO118" s="405"/>
      <c r="AP118" s="406"/>
      <c r="AQ118" s="577" t="s">
        <v>358</v>
      </c>
      <c r="AR118" s="578"/>
      <c r="AS118" s="578"/>
      <c r="AT118" s="578"/>
      <c r="AU118" s="578"/>
      <c r="AV118" s="578"/>
      <c r="AW118" s="578"/>
      <c r="AX118" s="579"/>
    </row>
    <row r="119" spans="1:50" ht="23.25" hidden="1" customHeight="1" x14ac:dyDescent="0.15">
      <c r="A119" s="428"/>
      <c r="B119" s="429"/>
      <c r="C119" s="429"/>
      <c r="D119" s="429"/>
      <c r="E119" s="429"/>
      <c r="F119" s="430"/>
      <c r="G119" s="379" t="s">
        <v>283</v>
      </c>
      <c r="H119" s="379"/>
      <c r="I119" s="379"/>
      <c r="J119" s="379"/>
      <c r="K119" s="379"/>
      <c r="L119" s="379"/>
      <c r="M119" s="379"/>
      <c r="N119" s="379"/>
      <c r="O119" s="379"/>
      <c r="P119" s="379"/>
      <c r="Q119" s="379"/>
      <c r="R119" s="379"/>
      <c r="S119" s="379"/>
      <c r="T119" s="379"/>
      <c r="U119" s="379"/>
      <c r="V119" s="379"/>
      <c r="W119" s="379"/>
      <c r="X119" s="379"/>
      <c r="Y119" s="444" t="s">
        <v>15</v>
      </c>
      <c r="Z119" s="445"/>
      <c r="AA119" s="446"/>
      <c r="AB119" s="451"/>
      <c r="AC119" s="452"/>
      <c r="AD119" s="453"/>
      <c r="AE119" s="407"/>
      <c r="AF119" s="407"/>
      <c r="AG119" s="407"/>
      <c r="AH119" s="407"/>
      <c r="AI119" s="407"/>
      <c r="AJ119" s="407"/>
      <c r="AK119" s="407"/>
      <c r="AL119" s="407"/>
      <c r="AM119" s="407"/>
      <c r="AN119" s="407"/>
      <c r="AO119" s="407"/>
      <c r="AP119" s="407"/>
      <c r="AQ119" s="407"/>
      <c r="AR119" s="407"/>
      <c r="AS119" s="407"/>
      <c r="AT119" s="407"/>
      <c r="AU119" s="407"/>
      <c r="AV119" s="407"/>
      <c r="AW119" s="407"/>
      <c r="AX119" s="539"/>
    </row>
    <row r="120" spans="1:50" ht="46.5" hidden="1" customHeight="1" x14ac:dyDescent="0.15">
      <c r="A120" s="431"/>
      <c r="B120" s="432"/>
      <c r="C120" s="432"/>
      <c r="D120" s="432"/>
      <c r="E120" s="432"/>
      <c r="F120" s="433"/>
      <c r="G120" s="380"/>
      <c r="H120" s="380"/>
      <c r="I120" s="380"/>
      <c r="J120" s="380"/>
      <c r="K120" s="380"/>
      <c r="L120" s="380"/>
      <c r="M120" s="380"/>
      <c r="N120" s="380"/>
      <c r="O120" s="380"/>
      <c r="P120" s="380"/>
      <c r="Q120" s="380"/>
      <c r="R120" s="380"/>
      <c r="S120" s="380"/>
      <c r="T120" s="380"/>
      <c r="U120" s="380"/>
      <c r="V120" s="380"/>
      <c r="W120" s="380"/>
      <c r="X120" s="380"/>
      <c r="Y120" s="460" t="s">
        <v>48</v>
      </c>
      <c r="Z120" s="435"/>
      <c r="AA120" s="436"/>
      <c r="AB120" s="461" t="s">
        <v>282</v>
      </c>
      <c r="AC120" s="462"/>
      <c r="AD120" s="463"/>
      <c r="AE120" s="540"/>
      <c r="AF120" s="540"/>
      <c r="AG120" s="540"/>
      <c r="AH120" s="540"/>
      <c r="AI120" s="540"/>
      <c r="AJ120" s="540"/>
      <c r="AK120" s="540"/>
      <c r="AL120" s="540"/>
      <c r="AM120" s="540"/>
      <c r="AN120" s="540"/>
      <c r="AO120" s="540"/>
      <c r="AP120" s="540"/>
      <c r="AQ120" s="540"/>
      <c r="AR120" s="540"/>
      <c r="AS120" s="540"/>
      <c r="AT120" s="540"/>
      <c r="AU120" s="540"/>
      <c r="AV120" s="540"/>
      <c r="AW120" s="540"/>
      <c r="AX120" s="541"/>
    </row>
    <row r="121" spans="1:50" ht="23.25" hidden="1" customHeight="1" x14ac:dyDescent="0.15">
      <c r="A121" s="425" t="s">
        <v>15</v>
      </c>
      <c r="B121" s="426"/>
      <c r="C121" s="426"/>
      <c r="D121" s="426"/>
      <c r="E121" s="426"/>
      <c r="F121" s="427"/>
      <c r="G121" s="405" t="s">
        <v>16</v>
      </c>
      <c r="H121" s="405"/>
      <c r="I121" s="405"/>
      <c r="J121" s="405"/>
      <c r="K121" s="405"/>
      <c r="L121" s="405"/>
      <c r="M121" s="405"/>
      <c r="N121" s="405"/>
      <c r="O121" s="405"/>
      <c r="P121" s="405"/>
      <c r="Q121" s="405"/>
      <c r="R121" s="405"/>
      <c r="S121" s="405"/>
      <c r="T121" s="405"/>
      <c r="U121" s="405"/>
      <c r="V121" s="405"/>
      <c r="W121" s="405"/>
      <c r="X121" s="406"/>
      <c r="Y121" s="542"/>
      <c r="Z121" s="543"/>
      <c r="AA121" s="544"/>
      <c r="AB121" s="404" t="s">
        <v>11</v>
      </c>
      <c r="AC121" s="405"/>
      <c r="AD121" s="406"/>
      <c r="AE121" s="404" t="s">
        <v>316</v>
      </c>
      <c r="AF121" s="405"/>
      <c r="AG121" s="405"/>
      <c r="AH121" s="406"/>
      <c r="AI121" s="404" t="s">
        <v>314</v>
      </c>
      <c r="AJ121" s="405"/>
      <c r="AK121" s="405"/>
      <c r="AL121" s="406"/>
      <c r="AM121" s="404" t="s">
        <v>343</v>
      </c>
      <c r="AN121" s="405"/>
      <c r="AO121" s="405"/>
      <c r="AP121" s="406"/>
      <c r="AQ121" s="577" t="s">
        <v>358</v>
      </c>
      <c r="AR121" s="578"/>
      <c r="AS121" s="578"/>
      <c r="AT121" s="578"/>
      <c r="AU121" s="578"/>
      <c r="AV121" s="578"/>
      <c r="AW121" s="578"/>
      <c r="AX121" s="579"/>
    </row>
    <row r="122" spans="1:50" ht="23.25" hidden="1" customHeight="1" x14ac:dyDescent="0.15">
      <c r="A122" s="428"/>
      <c r="B122" s="429"/>
      <c r="C122" s="429"/>
      <c r="D122" s="429"/>
      <c r="E122" s="429"/>
      <c r="F122" s="430"/>
      <c r="G122" s="379" t="s">
        <v>284</v>
      </c>
      <c r="H122" s="379"/>
      <c r="I122" s="379"/>
      <c r="J122" s="379"/>
      <c r="K122" s="379"/>
      <c r="L122" s="379"/>
      <c r="M122" s="379"/>
      <c r="N122" s="379"/>
      <c r="O122" s="379"/>
      <c r="P122" s="379"/>
      <c r="Q122" s="379"/>
      <c r="R122" s="379"/>
      <c r="S122" s="379"/>
      <c r="T122" s="379"/>
      <c r="U122" s="379"/>
      <c r="V122" s="379"/>
      <c r="W122" s="379"/>
      <c r="X122" s="379"/>
      <c r="Y122" s="444" t="s">
        <v>15</v>
      </c>
      <c r="Z122" s="445"/>
      <c r="AA122" s="446"/>
      <c r="AB122" s="451"/>
      <c r="AC122" s="452"/>
      <c r="AD122" s="453"/>
      <c r="AE122" s="407"/>
      <c r="AF122" s="407"/>
      <c r="AG122" s="407"/>
      <c r="AH122" s="407"/>
      <c r="AI122" s="407"/>
      <c r="AJ122" s="407"/>
      <c r="AK122" s="407"/>
      <c r="AL122" s="407"/>
      <c r="AM122" s="407"/>
      <c r="AN122" s="407"/>
      <c r="AO122" s="407"/>
      <c r="AP122" s="407"/>
      <c r="AQ122" s="407"/>
      <c r="AR122" s="407"/>
      <c r="AS122" s="407"/>
      <c r="AT122" s="407"/>
      <c r="AU122" s="407"/>
      <c r="AV122" s="407"/>
      <c r="AW122" s="407"/>
      <c r="AX122" s="539"/>
    </row>
    <row r="123" spans="1:50" ht="46.5" hidden="1" customHeight="1" x14ac:dyDescent="0.15">
      <c r="A123" s="431"/>
      <c r="B123" s="432"/>
      <c r="C123" s="432"/>
      <c r="D123" s="432"/>
      <c r="E123" s="432"/>
      <c r="F123" s="433"/>
      <c r="G123" s="380"/>
      <c r="H123" s="380"/>
      <c r="I123" s="380"/>
      <c r="J123" s="380"/>
      <c r="K123" s="380"/>
      <c r="L123" s="380"/>
      <c r="M123" s="380"/>
      <c r="N123" s="380"/>
      <c r="O123" s="380"/>
      <c r="P123" s="380"/>
      <c r="Q123" s="380"/>
      <c r="R123" s="380"/>
      <c r="S123" s="380"/>
      <c r="T123" s="380"/>
      <c r="U123" s="380"/>
      <c r="V123" s="380"/>
      <c r="W123" s="380"/>
      <c r="X123" s="380"/>
      <c r="Y123" s="460" t="s">
        <v>48</v>
      </c>
      <c r="Z123" s="435"/>
      <c r="AA123" s="436"/>
      <c r="AB123" s="461" t="s">
        <v>285</v>
      </c>
      <c r="AC123" s="462"/>
      <c r="AD123" s="463"/>
      <c r="AE123" s="540"/>
      <c r="AF123" s="540"/>
      <c r="AG123" s="540"/>
      <c r="AH123" s="540"/>
      <c r="AI123" s="540"/>
      <c r="AJ123" s="540"/>
      <c r="AK123" s="540"/>
      <c r="AL123" s="540"/>
      <c r="AM123" s="540"/>
      <c r="AN123" s="540"/>
      <c r="AO123" s="540"/>
      <c r="AP123" s="540"/>
      <c r="AQ123" s="540"/>
      <c r="AR123" s="540"/>
      <c r="AS123" s="540"/>
      <c r="AT123" s="540"/>
      <c r="AU123" s="540"/>
      <c r="AV123" s="540"/>
      <c r="AW123" s="540"/>
      <c r="AX123" s="541"/>
    </row>
    <row r="124" spans="1:50" ht="23.25" hidden="1" customHeight="1" x14ac:dyDescent="0.15">
      <c r="A124" s="425" t="s">
        <v>15</v>
      </c>
      <c r="B124" s="426"/>
      <c r="C124" s="426"/>
      <c r="D124" s="426"/>
      <c r="E124" s="426"/>
      <c r="F124" s="427"/>
      <c r="G124" s="405" t="s">
        <v>16</v>
      </c>
      <c r="H124" s="405"/>
      <c r="I124" s="405"/>
      <c r="J124" s="405"/>
      <c r="K124" s="405"/>
      <c r="L124" s="405"/>
      <c r="M124" s="405"/>
      <c r="N124" s="405"/>
      <c r="O124" s="405"/>
      <c r="P124" s="405"/>
      <c r="Q124" s="405"/>
      <c r="R124" s="405"/>
      <c r="S124" s="405"/>
      <c r="T124" s="405"/>
      <c r="U124" s="405"/>
      <c r="V124" s="405"/>
      <c r="W124" s="405"/>
      <c r="X124" s="406"/>
      <c r="Y124" s="542"/>
      <c r="Z124" s="543"/>
      <c r="AA124" s="544"/>
      <c r="AB124" s="404" t="s">
        <v>11</v>
      </c>
      <c r="AC124" s="405"/>
      <c r="AD124" s="406"/>
      <c r="AE124" s="404" t="s">
        <v>316</v>
      </c>
      <c r="AF124" s="405"/>
      <c r="AG124" s="405"/>
      <c r="AH124" s="406"/>
      <c r="AI124" s="404" t="s">
        <v>314</v>
      </c>
      <c r="AJ124" s="405"/>
      <c r="AK124" s="405"/>
      <c r="AL124" s="406"/>
      <c r="AM124" s="404" t="s">
        <v>343</v>
      </c>
      <c r="AN124" s="405"/>
      <c r="AO124" s="405"/>
      <c r="AP124" s="406"/>
      <c r="AQ124" s="577" t="s">
        <v>358</v>
      </c>
      <c r="AR124" s="578"/>
      <c r="AS124" s="578"/>
      <c r="AT124" s="578"/>
      <c r="AU124" s="578"/>
      <c r="AV124" s="578"/>
      <c r="AW124" s="578"/>
      <c r="AX124" s="579"/>
    </row>
    <row r="125" spans="1:50" ht="23.25" hidden="1" customHeight="1" x14ac:dyDescent="0.15">
      <c r="A125" s="428"/>
      <c r="B125" s="429"/>
      <c r="C125" s="429"/>
      <c r="D125" s="429"/>
      <c r="E125" s="429"/>
      <c r="F125" s="430"/>
      <c r="G125" s="379" t="s">
        <v>284</v>
      </c>
      <c r="H125" s="379"/>
      <c r="I125" s="379"/>
      <c r="J125" s="379"/>
      <c r="K125" s="379"/>
      <c r="L125" s="379"/>
      <c r="M125" s="379"/>
      <c r="N125" s="379"/>
      <c r="O125" s="379"/>
      <c r="P125" s="379"/>
      <c r="Q125" s="379"/>
      <c r="R125" s="379"/>
      <c r="S125" s="379"/>
      <c r="T125" s="379"/>
      <c r="U125" s="379"/>
      <c r="V125" s="379"/>
      <c r="W125" s="379"/>
      <c r="X125" s="915"/>
      <c r="Y125" s="444" t="s">
        <v>15</v>
      </c>
      <c r="Z125" s="445"/>
      <c r="AA125" s="446"/>
      <c r="AB125" s="451"/>
      <c r="AC125" s="452"/>
      <c r="AD125" s="453"/>
      <c r="AE125" s="407"/>
      <c r="AF125" s="407"/>
      <c r="AG125" s="407"/>
      <c r="AH125" s="407"/>
      <c r="AI125" s="407"/>
      <c r="AJ125" s="407"/>
      <c r="AK125" s="407"/>
      <c r="AL125" s="407"/>
      <c r="AM125" s="407"/>
      <c r="AN125" s="407"/>
      <c r="AO125" s="407"/>
      <c r="AP125" s="407"/>
      <c r="AQ125" s="407"/>
      <c r="AR125" s="407"/>
      <c r="AS125" s="407"/>
      <c r="AT125" s="407"/>
      <c r="AU125" s="407"/>
      <c r="AV125" s="407"/>
      <c r="AW125" s="407"/>
      <c r="AX125" s="539"/>
    </row>
    <row r="126" spans="1:50" ht="46.5" hidden="1" customHeight="1" x14ac:dyDescent="0.15">
      <c r="A126" s="431"/>
      <c r="B126" s="432"/>
      <c r="C126" s="432"/>
      <c r="D126" s="432"/>
      <c r="E126" s="432"/>
      <c r="F126" s="433"/>
      <c r="G126" s="380"/>
      <c r="H126" s="380"/>
      <c r="I126" s="380"/>
      <c r="J126" s="380"/>
      <c r="K126" s="380"/>
      <c r="L126" s="380"/>
      <c r="M126" s="380"/>
      <c r="N126" s="380"/>
      <c r="O126" s="380"/>
      <c r="P126" s="380"/>
      <c r="Q126" s="380"/>
      <c r="R126" s="380"/>
      <c r="S126" s="380"/>
      <c r="T126" s="380"/>
      <c r="U126" s="380"/>
      <c r="V126" s="380"/>
      <c r="W126" s="380"/>
      <c r="X126" s="916"/>
      <c r="Y126" s="460" t="s">
        <v>48</v>
      </c>
      <c r="Z126" s="435"/>
      <c r="AA126" s="436"/>
      <c r="AB126" s="461" t="s">
        <v>282</v>
      </c>
      <c r="AC126" s="462"/>
      <c r="AD126" s="463"/>
      <c r="AE126" s="540"/>
      <c r="AF126" s="540"/>
      <c r="AG126" s="540"/>
      <c r="AH126" s="540"/>
      <c r="AI126" s="540"/>
      <c r="AJ126" s="540"/>
      <c r="AK126" s="540"/>
      <c r="AL126" s="540"/>
      <c r="AM126" s="540"/>
      <c r="AN126" s="540"/>
      <c r="AO126" s="540"/>
      <c r="AP126" s="540"/>
      <c r="AQ126" s="540"/>
      <c r="AR126" s="540"/>
      <c r="AS126" s="540"/>
      <c r="AT126" s="540"/>
      <c r="AU126" s="540"/>
      <c r="AV126" s="540"/>
      <c r="AW126" s="540"/>
      <c r="AX126" s="541"/>
    </row>
    <row r="127" spans="1:50" ht="23.25" hidden="1" customHeight="1" x14ac:dyDescent="0.15">
      <c r="A127" s="617" t="s">
        <v>15</v>
      </c>
      <c r="B127" s="429"/>
      <c r="C127" s="429"/>
      <c r="D127" s="429"/>
      <c r="E127" s="429"/>
      <c r="F127" s="430"/>
      <c r="G127" s="232" t="s">
        <v>16</v>
      </c>
      <c r="H127" s="232"/>
      <c r="I127" s="232"/>
      <c r="J127" s="232"/>
      <c r="K127" s="232"/>
      <c r="L127" s="232"/>
      <c r="M127" s="232"/>
      <c r="N127" s="232"/>
      <c r="O127" s="232"/>
      <c r="P127" s="232"/>
      <c r="Q127" s="232"/>
      <c r="R127" s="232"/>
      <c r="S127" s="232"/>
      <c r="T127" s="232"/>
      <c r="U127" s="232"/>
      <c r="V127" s="232"/>
      <c r="W127" s="232"/>
      <c r="X127" s="233"/>
      <c r="Y127" s="912"/>
      <c r="Z127" s="913"/>
      <c r="AA127" s="914"/>
      <c r="AB127" s="231" t="s">
        <v>11</v>
      </c>
      <c r="AC127" s="232"/>
      <c r="AD127" s="233"/>
      <c r="AE127" s="404" t="s">
        <v>316</v>
      </c>
      <c r="AF127" s="405"/>
      <c r="AG127" s="405"/>
      <c r="AH127" s="406"/>
      <c r="AI127" s="404" t="s">
        <v>314</v>
      </c>
      <c r="AJ127" s="405"/>
      <c r="AK127" s="405"/>
      <c r="AL127" s="406"/>
      <c r="AM127" s="404" t="s">
        <v>343</v>
      </c>
      <c r="AN127" s="405"/>
      <c r="AO127" s="405"/>
      <c r="AP127" s="406"/>
      <c r="AQ127" s="577" t="s">
        <v>358</v>
      </c>
      <c r="AR127" s="578"/>
      <c r="AS127" s="578"/>
      <c r="AT127" s="578"/>
      <c r="AU127" s="578"/>
      <c r="AV127" s="578"/>
      <c r="AW127" s="578"/>
      <c r="AX127" s="579"/>
    </row>
    <row r="128" spans="1:50" ht="23.25" hidden="1" customHeight="1" x14ac:dyDescent="0.15">
      <c r="A128" s="428"/>
      <c r="B128" s="429"/>
      <c r="C128" s="429"/>
      <c r="D128" s="429"/>
      <c r="E128" s="429"/>
      <c r="F128" s="430"/>
      <c r="G128" s="379" t="s">
        <v>284</v>
      </c>
      <c r="H128" s="379"/>
      <c r="I128" s="379"/>
      <c r="J128" s="379"/>
      <c r="K128" s="379"/>
      <c r="L128" s="379"/>
      <c r="M128" s="379"/>
      <c r="N128" s="379"/>
      <c r="O128" s="379"/>
      <c r="P128" s="379"/>
      <c r="Q128" s="379"/>
      <c r="R128" s="379"/>
      <c r="S128" s="379"/>
      <c r="T128" s="379"/>
      <c r="U128" s="379"/>
      <c r="V128" s="379"/>
      <c r="W128" s="379"/>
      <c r="X128" s="379"/>
      <c r="Y128" s="444" t="s">
        <v>15</v>
      </c>
      <c r="Z128" s="445"/>
      <c r="AA128" s="446"/>
      <c r="AB128" s="451"/>
      <c r="AC128" s="452"/>
      <c r="AD128" s="453"/>
      <c r="AE128" s="407"/>
      <c r="AF128" s="407"/>
      <c r="AG128" s="407"/>
      <c r="AH128" s="407"/>
      <c r="AI128" s="407"/>
      <c r="AJ128" s="407"/>
      <c r="AK128" s="407"/>
      <c r="AL128" s="407"/>
      <c r="AM128" s="407"/>
      <c r="AN128" s="407"/>
      <c r="AO128" s="407"/>
      <c r="AP128" s="407"/>
      <c r="AQ128" s="407"/>
      <c r="AR128" s="407"/>
      <c r="AS128" s="407"/>
      <c r="AT128" s="407"/>
      <c r="AU128" s="407"/>
      <c r="AV128" s="407"/>
      <c r="AW128" s="407"/>
      <c r="AX128" s="539"/>
    </row>
    <row r="129" spans="1:50" ht="46.5" hidden="1" customHeight="1" thickBot="1" x14ac:dyDescent="0.2">
      <c r="A129" s="431"/>
      <c r="B129" s="432"/>
      <c r="C129" s="432"/>
      <c r="D129" s="432"/>
      <c r="E129" s="432"/>
      <c r="F129" s="433"/>
      <c r="G129" s="380"/>
      <c r="H129" s="380"/>
      <c r="I129" s="380"/>
      <c r="J129" s="380"/>
      <c r="K129" s="380"/>
      <c r="L129" s="380"/>
      <c r="M129" s="380"/>
      <c r="N129" s="380"/>
      <c r="O129" s="380"/>
      <c r="P129" s="380"/>
      <c r="Q129" s="380"/>
      <c r="R129" s="380"/>
      <c r="S129" s="380"/>
      <c r="T129" s="380"/>
      <c r="U129" s="380"/>
      <c r="V129" s="380"/>
      <c r="W129" s="380"/>
      <c r="X129" s="380"/>
      <c r="Y129" s="460" t="s">
        <v>48</v>
      </c>
      <c r="Z129" s="435"/>
      <c r="AA129" s="436"/>
      <c r="AB129" s="461" t="s">
        <v>282</v>
      </c>
      <c r="AC129" s="462"/>
      <c r="AD129" s="463"/>
      <c r="AE129" s="540"/>
      <c r="AF129" s="540"/>
      <c r="AG129" s="540"/>
      <c r="AH129" s="540"/>
      <c r="AI129" s="540"/>
      <c r="AJ129" s="540"/>
      <c r="AK129" s="540"/>
      <c r="AL129" s="540"/>
      <c r="AM129" s="540"/>
      <c r="AN129" s="540"/>
      <c r="AO129" s="540"/>
      <c r="AP129" s="540"/>
      <c r="AQ129" s="540"/>
      <c r="AR129" s="540"/>
      <c r="AS129" s="540"/>
      <c r="AT129" s="540"/>
      <c r="AU129" s="540"/>
      <c r="AV129" s="540"/>
      <c r="AW129" s="540"/>
      <c r="AX129" s="541"/>
    </row>
    <row r="130" spans="1:50" ht="45" customHeight="1" x14ac:dyDescent="0.15">
      <c r="A130" s="173" t="s">
        <v>331</v>
      </c>
      <c r="B130" s="170"/>
      <c r="C130" s="169" t="s">
        <v>191</v>
      </c>
      <c r="D130" s="170"/>
      <c r="E130" s="154" t="s">
        <v>220</v>
      </c>
      <c r="F130" s="155"/>
      <c r="G130" s="156" t="s">
        <v>498</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499</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519</v>
      </c>
      <c r="AR133" s="184"/>
      <c r="AS133" s="118" t="s">
        <v>188</v>
      </c>
      <c r="AT133" s="119"/>
      <c r="AU133" s="185" t="s">
        <v>519</v>
      </c>
      <c r="AV133" s="185"/>
      <c r="AW133" s="118" t="s">
        <v>177</v>
      </c>
      <c r="AX133" s="180"/>
    </row>
    <row r="134" spans="1:50" ht="39.75" customHeight="1" x14ac:dyDescent="0.15">
      <c r="A134" s="174"/>
      <c r="B134" s="171"/>
      <c r="C134" s="165"/>
      <c r="D134" s="171"/>
      <c r="E134" s="165"/>
      <c r="F134" s="166"/>
      <c r="G134" s="89" t="s">
        <v>523</v>
      </c>
      <c r="H134" s="90"/>
      <c r="I134" s="90"/>
      <c r="J134" s="90"/>
      <c r="K134" s="90"/>
      <c r="L134" s="90"/>
      <c r="M134" s="90"/>
      <c r="N134" s="90"/>
      <c r="O134" s="90"/>
      <c r="P134" s="90"/>
      <c r="Q134" s="90"/>
      <c r="R134" s="90"/>
      <c r="S134" s="90"/>
      <c r="T134" s="90"/>
      <c r="U134" s="90"/>
      <c r="V134" s="90"/>
      <c r="W134" s="90"/>
      <c r="X134" s="91"/>
      <c r="Y134" s="186" t="s">
        <v>202</v>
      </c>
      <c r="Z134" s="187"/>
      <c r="AA134" s="188"/>
      <c r="AB134" s="189" t="s">
        <v>500</v>
      </c>
      <c r="AC134" s="190"/>
      <c r="AD134" s="190"/>
      <c r="AE134" s="191">
        <v>96.8</v>
      </c>
      <c r="AF134" s="192"/>
      <c r="AG134" s="192"/>
      <c r="AH134" s="192"/>
      <c r="AI134" s="191">
        <v>96.3</v>
      </c>
      <c r="AJ134" s="192"/>
      <c r="AK134" s="192"/>
      <c r="AL134" s="192"/>
      <c r="AM134" s="191"/>
      <c r="AN134" s="192"/>
      <c r="AO134" s="192"/>
      <c r="AP134" s="192"/>
      <c r="AQ134" s="191" t="s">
        <v>519</v>
      </c>
      <c r="AR134" s="192"/>
      <c r="AS134" s="192"/>
      <c r="AT134" s="192"/>
      <c r="AU134" s="191" t="s">
        <v>519</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197" t="s">
        <v>500</v>
      </c>
      <c r="AC135" s="198"/>
      <c r="AD135" s="198"/>
      <c r="AE135" s="191">
        <v>80</v>
      </c>
      <c r="AF135" s="192"/>
      <c r="AG135" s="192"/>
      <c r="AH135" s="192"/>
      <c r="AI135" s="191">
        <v>90</v>
      </c>
      <c r="AJ135" s="192"/>
      <c r="AK135" s="192"/>
      <c r="AL135" s="192"/>
      <c r="AM135" s="191">
        <v>90</v>
      </c>
      <c r="AN135" s="192"/>
      <c r="AO135" s="192"/>
      <c r="AP135" s="192"/>
      <c r="AQ135" s="191" t="s">
        <v>519</v>
      </c>
      <c r="AR135" s="192"/>
      <c r="AS135" s="192"/>
      <c r="AT135" s="192"/>
      <c r="AU135" s="191" t="s">
        <v>519</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5" hidden="1"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5" hidden="1" customHeight="1" x14ac:dyDescent="0.15">
      <c r="A154" s="174"/>
      <c r="B154" s="171"/>
      <c r="C154" s="165"/>
      <c r="D154" s="171"/>
      <c r="E154" s="165"/>
      <c r="F154" s="166"/>
      <c r="G154" s="89"/>
      <c r="H154" s="90"/>
      <c r="I154" s="90"/>
      <c r="J154" s="90"/>
      <c r="K154" s="90"/>
      <c r="L154" s="90"/>
      <c r="M154" s="90"/>
      <c r="N154" s="90"/>
      <c r="O154" s="90"/>
      <c r="P154" s="91"/>
      <c r="Q154" s="110"/>
      <c r="R154" s="90"/>
      <c r="S154" s="90"/>
      <c r="T154" s="90"/>
      <c r="U154" s="90"/>
      <c r="V154" s="90"/>
      <c r="W154" s="90"/>
      <c r="X154" s="90"/>
      <c r="Y154" s="90"/>
      <c r="Z154" s="90"/>
      <c r="AA154" s="277"/>
      <c r="AB154" s="126"/>
      <c r="AC154" s="127"/>
      <c r="AD154" s="127"/>
      <c r="AE154" s="132"/>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5" hidden="1"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hidden="1"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hidden="1"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c r="AF157" s="90"/>
      <c r="AG157" s="90"/>
      <c r="AH157" s="90"/>
      <c r="AI157" s="90"/>
      <c r="AJ157" s="90"/>
      <c r="AK157" s="90"/>
      <c r="AL157" s="90"/>
      <c r="AM157" s="90"/>
      <c r="AN157" s="90"/>
      <c r="AO157" s="90"/>
      <c r="AP157" s="90"/>
      <c r="AQ157" s="90"/>
      <c r="AR157" s="90"/>
      <c r="AS157" s="90"/>
      <c r="AT157" s="90"/>
      <c r="AU157" s="90"/>
      <c r="AV157" s="90"/>
      <c r="AW157" s="90"/>
      <c r="AX157" s="111"/>
    </row>
    <row r="158" spans="1:50" ht="22.5" hidden="1"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5"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hidden="1"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hidden="1" customHeight="1" x14ac:dyDescent="0.15">
      <c r="A188" s="174"/>
      <c r="B188" s="171"/>
      <c r="C188" s="165"/>
      <c r="D188" s="171"/>
      <c r="E188" s="110"/>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hidden="1" customHeight="1" thickBot="1" x14ac:dyDescent="0.2">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t="s">
        <v>517</v>
      </c>
      <c r="AR193" s="184"/>
      <c r="AS193" s="118" t="s">
        <v>188</v>
      </c>
      <c r="AT193" s="119"/>
      <c r="AU193" s="185" t="s">
        <v>517</v>
      </c>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5"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5"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5"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5"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5"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5"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5"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5"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5"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5"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5"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5"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7"/>
      <c r="E430" s="159" t="s">
        <v>324</v>
      </c>
      <c r="F430" s="884"/>
      <c r="G430" s="885" t="s">
        <v>207</v>
      </c>
      <c r="H430" s="108"/>
      <c r="I430" s="108"/>
      <c r="J430" s="886" t="s">
        <v>491</v>
      </c>
      <c r="K430" s="887"/>
      <c r="L430" s="887"/>
      <c r="M430" s="887"/>
      <c r="N430" s="887"/>
      <c r="O430" s="887"/>
      <c r="P430" s="887"/>
      <c r="Q430" s="887"/>
      <c r="R430" s="887"/>
      <c r="S430" s="887"/>
      <c r="T430" s="888"/>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89"/>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491</v>
      </c>
      <c r="AF432" s="185"/>
      <c r="AG432" s="118" t="s">
        <v>188</v>
      </c>
      <c r="AH432" s="119"/>
      <c r="AI432" s="141"/>
      <c r="AJ432" s="141"/>
      <c r="AK432" s="141"/>
      <c r="AL432" s="139"/>
      <c r="AM432" s="141"/>
      <c r="AN432" s="141"/>
      <c r="AO432" s="141"/>
      <c r="AP432" s="139"/>
      <c r="AQ432" s="576" t="s">
        <v>491</v>
      </c>
      <c r="AR432" s="185"/>
      <c r="AS432" s="118" t="s">
        <v>188</v>
      </c>
      <c r="AT432" s="119"/>
      <c r="AU432" s="185" t="s">
        <v>491</v>
      </c>
      <c r="AV432" s="185"/>
      <c r="AW432" s="118" t="s">
        <v>177</v>
      </c>
      <c r="AX432" s="180"/>
    </row>
    <row r="433" spans="1:50" ht="23.25" customHeight="1" x14ac:dyDescent="0.15">
      <c r="A433" s="174"/>
      <c r="B433" s="171"/>
      <c r="C433" s="165"/>
      <c r="D433" s="171"/>
      <c r="E433" s="328"/>
      <c r="F433" s="329"/>
      <c r="G433" s="89" t="s">
        <v>491</v>
      </c>
      <c r="H433" s="90"/>
      <c r="I433" s="90"/>
      <c r="J433" s="90"/>
      <c r="K433" s="90"/>
      <c r="L433" s="90"/>
      <c r="M433" s="90"/>
      <c r="N433" s="90"/>
      <c r="O433" s="90"/>
      <c r="P433" s="90"/>
      <c r="Q433" s="90"/>
      <c r="R433" s="90"/>
      <c r="S433" s="90"/>
      <c r="T433" s="90"/>
      <c r="U433" s="90"/>
      <c r="V433" s="90"/>
      <c r="W433" s="90"/>
      <c r="X433" s="91"/>
      <c r="Y433" s="186" t="s">
        <v>12</v>
      </c>
      <c r="Z433" s="187"/>
      <c r="AA433" s="188"/>
      <c r="AB433" s="198" t="s">
        <v>491</v>
      </c>
      <c r="AC433" s="198"/>
      <c r="AD433" s="198"/>
      <c r="AE433" s="326" t="s">
        <v>491</v>
      </c>
      <c r="AF433" s="192"/>
      <c r="AG433" s="192"/>
      <c r="AH433" s="192"/>
      <c r="AI433" s="326" t="s">
        <v>491</v>
      </c>
      <c r="AJ433" s="192"/>
      <c r="AK433" s="192"/>
      <c r="AL433" s="192"/>
      <c r="AM433" s="326" t="s">
        <v>491</v>
      </c>
      <c r="AN433" s="192"/>
      <c r="AO433" s="192"/>
      <c r="AP433" s="327"/>
      <c r="AQ433" s="326" t="s">
        <v>491</v>
      </c>
      <c r="AR433" s="192"/>
      <c r="AS433" s="192"/>
      <c r="AT433" s="327"/>
      <c r="AU433" s="192" t="s">
        <v>491</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491</v>
      </c>
      <c r="AC434" s="190"/>
      <c r="AD434" s="190"/>
      <c r="AE434" s="326" t="s">
        <v>491</v>
      </c>
      <c r="AF434" s="192"/>
      <c r="AG434" s="192"/>
      <c r="AH434" s="327"/>
      <c r="AI434" s="326" t="s">
        <v>491</v>
      </c>
      <c r="AJ434" s="192"/>
      <c r="AK434" s="192"/>
      <c r="AL434" s="192"/>
      <c r="AM434" s="326" t="s">
        <v>491</v>
      </c>
      <c r="AN434" s="192"/>
      <c r="AO434" s="192"/>
      <c r="AP434" s="327"/>
      <c r="AQ434" s="326" t="s">
        <v>491</v>
      </c>
      <c r="AR434" s="192"/>
      <c r="AS434" s="192"/>
      <c r="AT434" s="327"/>
      <c r="AU434" s="192" t="s">
        <v>491</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5" t="s">
        <v>178</v>
      </c>
      <c r="AC435" s="565"/>
      <c r="AD435" s="565"/>
      <c r="AE435" s="326" t="s">
        <v>491</v>
      </c>
      <c r="AF435" s="192"/>
      <c r="AG435" s="192"/>
      <c r="AH435" s="327"/>
      <c r="AI435" s="326" t="s">
        <v>488</v>
      </c>
      <c r="AJ435" s="192"/>
      <c r="AK435" s="192"/>
      <c r="AL435" s="192"/>
      <c r="AM435" s="326" t="s">
        <v>488</v>
      </c>
      <c r="AN435" s="192"/>
      <c r="AO435" s="192"/>
      <c r="AP435" s="327"/>
      <c r="AQ435" s="326" t="s">
        <v>488</v>
      </c>
      <c r="AR435" s="192"/>
      <c r="AS435" s="192"/>
      <c r="AT435" s="327"/>
      <c r="AU435" s="192" t="s">
        <v>488</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6"/>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5" t="s">
        <v>178</v>
      </c>
      <c r="AC440" s="565"/>
      <c r="AD440" s="565"/>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6"/>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5" t="s">
        <v>178</v>
      </c>
      <c r="AC445" s="565"/>
      <c r="AD445" s="565"/>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6"/>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5" t="s">
        <v>178</v>
      </c>
      <c r="AC450" s="565"/>
      <c r="AD450" s="565"/>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6"/>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5" t="s">
        <v>178</v>
      </c>
      <c r="AC455" s="565"/>
      <c r="AD455" s="565"/>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519</v>
      </c>
      <c r="AF457" s="185"/>
      <c r="AG457" s="118" t="s">
        <v>188</v>
      </c>
      <c r="AH457" s="119"/>
      <c r="AI457" s="141"/>
      <c r="AJ457" s="141"/>
      <c r="AK457" s="141"/>
      <c r="AL457" s="139"/>
      <c r="AM457" s="141"/>
      <c r="AN457" s="141"/>
      <c r="AO457" s="141"/>
      <c r="AP457" s="139"/>
      <c r="AQ457" s="576" t="s">
        <v>519</v>
      </c>
      <c r="AR457" s="185"/>
      <c r="AS457" s="118" t="s">
        <v>188</v>
      </c>
      <c r="AT457" s="119"/>
      <c r="AU457" s="185" t="s">
        <v>519</v>
      </c>
      <c r="AV457" s="185"/>
      <c r="AW457" s="118" t="s">
        <v>177</v>
      </c>
      <c r="AX457" s="180"/>
    </row>
    <row r="458" spans="1:50" ht="23.25" customHeight="1" x14ac:dyDescent="0.15">
      <c r="A458" s="174"/>
      <c r="B458" s="171"/>
      <c r="C458" s="165"/>
      <c r="D458" s="171"/>
      <c r="E458" s="328"/>
      <c r="F458" s="329"/>
      <c r="G458" s="89" t="s">
        <v>519</v>
      </c>
      <c r="H458" s="90"/>
      <c r="I458" s="90"/>
      <c r="J458" s="90"/>
      <c r="K458" s="90"/>
      <c r="L458" s="90"/>
      <c r="M458" s="90"/>
      <c r="N458" s="90"/>
      <c r="O458" s="90"/>
      <c r="P458" s="90"/>
      <c r="Q458" s="90"/>
      <c r="R458" s="90"/>
      <c r="S458" s="90"/>
      <c r="T458" s="90"/>
      <c r="U458" s="90"/>
      <c r="V458" s="90"/>
      <c r="W458" s="90"/>
      <c r="X458" s="91"/>
      <c r="Y458" s="186" t="s">
        <v>12</v>
      </c>
      <c r="Z458" s="187"/>
      <c r="AA458" s="188"/>
      <c r="AB458" s="198" t="s">
        <v>519</v>
      </c>
      <c r="AC458" s="198"/>
      <c r="AD458" s="198"/>
      <c r="AE458" s="326" t="s">
        <v>519</v>
      </c>
      <c r="AF458" s="192"/>
      <c r="AG458" s="192"/>
      <c r="AH458" s="192"/>
      <c r="AI458" s="326" t="s">
        <v>519</v>
      </c>
      <c r="AJ458" s="192"/>
      <c r="AK458" s="192"/>
      <c r="AL458" s="192"/>
      <c r="AM458" s="326" t="s">
        <v>519</v>
      </c>
      <c r="AN458" s="192"/>
      <c r="AO458" s="192"/>
      <c r="AP458" s="327"/>
      <c r="AQ458" s="326" t="s">
        <v>519</v>
      </c>
      <c r="AR458" s="192"/>
      <c r="AS458" s="192"/>
      <c r="AT458" s="327"/>
      <c r="AU458" s="192" t="s">
        <v>519</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519</v>
      </c>
      <c r="AC459" s="190"/>
      <c r="AD459" s="190"/>
      <c r="AE459" s="326" t="s">
        <v>519</v>
      </c>
      <c r="AF459" s="192"/>
      <c r="AG459" s="192"/>
      <c r="AH459" s="327"/>
      <c r="AI459" s="326" t="s">
        <v>519</v>
      </c>
      <c r="AJ459" s="192"/>
      <c r="AK459" s="192"/>
      <c r="AL459" s="192"/>
      <c r="AM459" s="326" t="s">
        <v>519</v>
      </c>
      <c r="AN459" s="192"/>
      <c r="AO459" s="192"/>
      <c r="AP459" s="327"/>
      <c r="AQ459" s="326" t="s">
        <v>519</v>
      </c>
      <c r="AR459" s="192"/>
      <c r="AS459" s="192"/>
      <c r="AT459" s="327"/>
      <c r="AU459" s="192" t="s">
        <v>519</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5" t="s">
        <v>14</v>
      </c>
      <c r="AC460" s="565"/>
      <c r="AD460" s="565"/>
      <c r="AE460" s="326" t="s">
        <v>519</v>
      </c>
      <c r="AF460" s="192"/>
      <c r="AG460" s="192"/>
      <c r="AH460" s="327"/>
      <c r="AI460" s="326" t="s">
        <v>519</v>
      </c>
      <c r="AJ460" s="192"/>
      <c r="AK460" s="192"/>
      <c r="AL460" s="192"/>
      <c r="AM460" s="326" t="s">
        <v>519</v>
      </c>
      <c r="AN460" s="192"/>
      <c r="AO460" s="192"/>
      <c r="AP460" s="327"/>
      <c r="AQ460" s="326" t="s">
        <v>519</v>
      </c>
      <c r="AR460" s="192"/>
      <c r="AS460" s="192"/>
      <c r="AT460" s="327"/>
      <c r="AU460" s="192" t="s">
        <v>519</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6"/>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5" t="s">
        <v>14</v>
      </c>
      <c r="AC465" s="565"/>
      <c r="AD465" s="565"/>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6"/>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5" t="s">
        <v>14</v>
      </c>
      <c r="AC470" s="565"/>
      <c r="AD470" s="565"/>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6"/>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5" t="s">
        <v>14</v>
      </c>
      <c r="AC475" s="565"/>
      <c r="AD475" s="565"/>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6"/>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5" t="s">
        <v>14</v>
      </c>
      <c r="AC480" s="565"/>
      <c r="AD480" s="565"/>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519</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5" t="s">
        <v>207</v>
      </c>
      <c r="H484" s="108"/>
      <c r="I484" s="108"/>
      <c r="J484" s="886"/>
      <c r="K484" s="887"/>
      <c r="L484" s="887"/>
      <c r="M484" s="887"/>
      <c r="N484" s="887"/>
      <c r="O484" s="887"/>
      <c r="P484" s="887"/>
      <c r="Q484" s="887"/>
      <c r="R484" s="887"/>
      <c r="S484" s="887"/>
      <c r="T484" s="888"/>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89"/>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6"/>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5" t="s">
        <v>178</v>
      </c>
      <c r="AC489" s="565"/>
      <c r="AD489" s="565"/>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6"/>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5" t="s">
        <v>178</v>
      </c>
      <c r="AC494" s="565"/>
      <c r="AD494" s="565"/>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6"/>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5" t="s">
        <v>178</v>
      </c>
      <c r="AC499" s="565"/>
      <c r="AD499" s="565"/>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6"/>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5" t="s">
        <v>178</v>
      </c>
      <c r="AC504" s="565"/>
      <c r="AD504" s="565"/>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6"/>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5" t="s">
        <v>178</v>
      </c>
      <c r="AC509" s="565"/>
      <c r="AD509" s="565"/>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t="s">
        <v>491</v>
      </c>
      <c r="AF511" s="185"/>
      <c r="AG511" s="118" t="s">
        <v>188</v>
      </c>
      <c r="AH511" s="119"/>
      <c r="AI511" s="141"/>
      <c r="AJ511" s="141"/>
      <c r="AK511" s="141"/>
      <c r="AL511" s="139"/>
      <c r="AM511" s="141"/>
      <c r="AN511" s="141"/>
      <c r="AO511" s="141"/>
      <c r="AP511" s="139"/>
      <c r="AQ511" s="576" t="s">
        <v>491</v>
      </c>
      <c r="AR511" s="185"/>
      <c r="AS511" s="118" t="s">
        <v>188</v>
      </c>
      <c r="AT511" s="119"/>
      <c r="AU511" s="185" t="s">
        <v>491</v>
      </c>
      <c r="AV511" s="185"/>
      <c r="AW511" s="118" t="s">
        <v>177</v>
      </c>
      <c r="AX511" s="180"/>
    </row>
    <row r="512" spans="1:50" ht="23.25" hidden="1" customHeight="1" x14ac:dyDescent="0.15">
      <c r="A512" s="174"/>
      <c r="B512" s="171"/>
      <c r="C512" s="165"/>
      <c r="D512" s="171"/>
      <c r="E512" s="328"/>
      <c r="F512" s="329"/>
      <c r="G512" s="89" t="s">
        <v>491</v>
      </c>
      <c r="H512" s="90"/>
      <c r="I512" s="90"/>
      <c r="J512" s="90"/>
      <c r="K512" s="90"/>
      <c r="L512" s="90"/>
      <c r="M512" s="90"/>
      <c r="N512" s="90"/>
      <c r="O512" s="90"/>
      <c r="P512" s="90"/>
      <c r="Q512" s="90"/>
      <c r="R512" s="90"/>
      <c r="S512" s="90"/>
      <c r="T512" s="90"/>
      <c r="U512" s="90"/>
      <c r="V512" s="90"/>
      <c r="W512" s="90"/>
      <c r="X512" s="91"/>
      <c r="Y512" s="186" t="s">
        <v>12</v>
      </c>
      <c r="Z512" s="187"/>
      <c r="AA512" s="188"/>
      <c r="AB512" s="198" t="s">
        <v>491</v>
      </c>
      <c r="AC512" s="198"/>
      <c r="AD512" s="198"/>
      <c r="AE512" s="326" t="s">
        <v>488</v>
      </c>
      <c r="AF512" s="192"/>
      <c r="AG512" s="192"/>
      <c r="AH512" s="192"/>
      <c r="AI512" s="326" t="s">
        <v>488</v>
      </c>
      <c r="AJ512" s="192"/>
      <c r="AK512" s="192"/>
      <c r="AL512" s="192"/>
      <c r="AM512" s="326" t="s">
        <v>488</v>
      </c>
      <c r="AN512" s="192"/>
      <c r="AO512" s="192"/>
      <c r="AP512" s="327"/>
      <c r="AQ512" s="326" t="s">
        <v>488</v>
      </c>
      <c r="AR512" s="192"/>
      <c r="AS512" s="192"/>
      <c r="AT512" s="327"/>
      <c r="AU512" s="192" t="s">
        <v>488</v>
      </c>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t="s">
        <v>491</v>
      </c>
      <c r="AC513" s="190"/>
      <c r="AD513" s="190"/>
      <c r="AE513" s="326" t="s">
        <v>488</v>
      </c>
      <c r="AF513" s="192"/>
      <c r="AG513" s="192"/>
      <c r="AH513" s="327"/>
      <c r="AI513" s="326" t="s">
        <v>488</v>
      </c>
      <c r="AJ513" s="192"/>
      <c r="AK513" s="192"/>
      <c r="AL513" s="192"/>
      <c r="AM513" s="326" t="s">
        <v>488</v>
      </c>
      <c r="AN513" s="192"/>
      <c r="AO513" s="192"/>
      <c r="AP513" s="327"/>
      <c r="AQ513" s="326" t="s">
        <v>488</v>
      </c>
      <c r="AR513" s="192"/>
      <c r="AS513" s="192"/>
      <c r="AT513" s="327"/>
      <c r="AU513" s="192" t="s">
        <v>488</v>
      </c>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5" t="s">
        <v>14</v>
      </c>
      <c r="AC514" s="565"/>
      <c r="AD514" s="565"/>
      <c r="AE514" s="326" t="s">
        <v>488</v>
      </c>
      <c r="AF514" s="192"/>
      <c r="AG514" s="192"/>
      <c r="AH514" s="327"/>
      <c r="AI514" s="326" t="s">
        <v>488</v>
      </c>
      <c r="AJ514" s="192"/>
      <c r="AK514" s="192"/>
      <c r="AL514" s="192"/>
      <c r="AM514" s="326" t="s">
        <v>488</v>
      </c>
      <c r="AN514" s="192"/>
      <c r="AO514" s="192"/>
      <c r="AP514" s="327"/>
      <c r="AQ514" s="326" t="s">
        <v>488</v>
      </c>
      <c r="AR514" s="192"/>
      <c r="AS514" s="192"/>
      <c r="AT514" s="327"/>
      <c r="AU514" s="192" t="s">
        <v>488</v>
      </c>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6"/>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5" t="s">
        <v>14</v>
      </c>
      <c r="AC519" s="565"/>
      <c r="AD519" s="565"/>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6"/>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5" t="s">
        <v>14</v>
      </c>
      <c r="AC524" s="565"/>
      <c r="AD524" s="565"/>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6"/>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5" t="s">
        <v>14</v>
      </c>
      <c r="AC529" s="565"/>
      <c r="AD529" s="565"/>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6"/>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5" t="s">
        <v>14</v>
      </c>
      <c r="AC534" s="565"/>
      <c r="AD534" s="565"/>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t="s">
        <v>491</v>
      </c>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thickBot="1" x14ac:dyDescent="0.2">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5" t="s">
        <v>207</v>
      </c>
      <c r="H538" s="108"/>
      <c r="I538" s="108"/>
      <c r="J538" s="886"/>
      <c r="K538" s="887"/>
      <c r="L538" s="887"/>
      <c r="M538" s="887"/>
      <c r="N538" s="887"/>
      <c r="O538" s="887"/>
      <c r="P538" s="887"/>
      <c r="Q538" s="887"/>
      <c r="R538" s="887"/>
      <c r="S538" s="887"/>
      <c r="T538" s="888"/>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89"/>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6"/>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5" t="s">
        <v>178</v>
      </c>
      <c r="AC543" s="565"/>
      <c r="AD543" s="565"/>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6"/>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5" t="s">
        <v>178</v>
      </c>
      <c r="AC548" s="565"/>
      <c r="AD548" s="565"/>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6"/>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5" t="s">
        <v>178</v>
      </c>
      <c r="AC553" s="565"/>
      <c r="AD553" s="565"/>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6"/>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5" t="s">
        <v>178</v>
      </c>
      <c r="AC558" s="565"/>
      <c r="AD558" s="565"/>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6"/>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5" t="s">
        <v>178</v>
      </c>
      <c r="AC563" s="565"/>
      <c r="AD563" s="565"/>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6"/>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5" t="s">
        <v>14</v>
      </c>
      <c r="AC568" s="565"/>
      <c r="AD568" s="565"/>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6"/>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5" t="s">
        <v>14</v>
      </c>
      <c r="AC573" s="565"/>
      <c r="AD573" s="565"/>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6"/>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5" t="s">
        <v>14</v>
      </c>
      <c r="AC578" s="565"/>
      <c r="AD578" s="565"/>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6"/>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5" t="s">
        <v>14</v>
      </c>
      <c r="AC583" s="565"/>
      <c r="AD583" s="565"/>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6"/>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5" t="s">
        <v>14</v>
      </c>
      <c r="AC588" s="565"/>
      <c r="AD588" s="565"/>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5" t="s">
        <v>207</v>
      </c>
      <c r="H592" s="108"/>
      <c r="I592" s="108"/>
      <c r="J592" s="886"/>
      <c r="K592" s="887"/>
      <c r="L592" s="887"/>
      <c r="M592" s="887"/>
      <c r="N592" s="887"/>
      <c r="O592" s="887"/>
      <c r="P592" s="887"/>
      <c r="Q592" s="887"/>
      <c r="R592" s="887"/>
      <c r="S592" s="887"/>
      <c r="T592" s="888"/>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89"/>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6"/>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5" t="s">
        <v>178</v>
      </c>
      <c r="AC597" s="565"/>
      <c r="AD597" s="565"/>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6"/>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5" t="s">
        <v>178</v>
      </c>
      <c r="AC602" s="565"/>
      <c r="AD602" s="565"/>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6"/>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5" t="s">
        <v>178</v>
      </c>
      <c r="AC607" s="565"/>
      <c r="AD607" s="565"/>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6"/>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5" t="s">
        <v>178</v>
      </c>
      <c r="AC612" s="565"/>
      <c r="AD612" s="565"/>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6"/>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5" t="s">
        <v>178</v>
      </c>
      <c r="AC617" s="565"/>
      <c r="AD617" s="565"/>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6"/>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5" t="s">
        <v>14</v>
      </c>
      <c r="AC622" s="565"/>
      <c r="AD622" s="565"/>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6"/>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5" t="s">
        <v>14</v>
      </c>
      <c r="AC627" s="565"/>
      <c r="AD627" s="565"/>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6"/>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5" t="s">
        <v>14</v>
      </c>
      <c r="AC632" s="565"/>
      <c r="AD632" s="565"/>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6"/>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5" t="s">
        <v>14</v>
      </c>
      <c r="AC637" s="565"/>
      <c r="AD637" s="565"/>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6"/>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5" t="s">
        <v>14</v>
      </c>
      <c r="AC642" s="565"/>
      <c r="AD642" s="565"/>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5" t="s">
        <v>207</v>
      </c>
      <c r="H646" s="108"/>
      <c r="I646" s="108"/>
      <c r="J646" s="886"/>
      <c r="K646" s="887"/>
      <c r="L646" s="887"/>
      <c r="M646" s="887"/>
      <c r="N646" s="887"/>
      <c r="O646" s="887"/>
      <c r="P646" s="887"/>
      <c r="Q646" s="887"/>
      <c r="R646" s="887"/>
      <c r="S646" s="887"/>
      <c r="T646" s="888"/>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89"/>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6"/>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5" t="s">
        <v>178</v>
      </c>
      <c r="AC651" s="565"/>
      <c r="AD651" s="565"/>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6"/>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5" t="s">
        <v>178</v>
      </c>
      <c r="AC656" s="565"/>
      <c r="AD656" s="565"/>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6"/>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5" t="s">
        <v>178</v>
      </c>
      <c r="AC661" s="565"/>
      <c r="AD661" s="565"/>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6"/>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5" t="s">
        <v>178</v>
      </c>
      <c r="AC666" s="565"/>
      <c r="AD666" s="565"/>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6"/>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5" t="s">
        <v>178</v>
      </c>
      <c r="AC671" s="565"/>
      <c r="AD671" s="565"/>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6"/>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5" t="s">
        <v>14</v>
      </c>
      <c r="AC676" s="565"/>
      <c r="AD676" s="565"/>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6"/>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5" t="s">
        <v>14</v>
      </c>
      <c r="AC681" s="565"/>
      <c r="AD681" s="565"/>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6"/>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5" t="s">
        <v>14</v>
      </c>
      <c r="AC686" s="565"/>
      <c r="AD686" s="565"/>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6"/>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5" t="s">
        <v>14</v>
      </c>
      <c r="AC691" s="565"/>
      <c r="AD691" s="565"/>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6"/>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5" t="s">
        <v>14</v>
      </c>
      <c r="AC696" s="565"/>
      <c r="AD696" s="565"/>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8"/>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3" t="s">
        <v>46</v>
      </c>
      <c r="B700" s="894"/>
      <c r="C700" s="894"/>
      <c r="D700" s="894"/>
      <c r="E700" s="894"/>
      <c r="F700" s="894"/>
      <c r="G700" s="894"/>
      <c r="H700" s="894"/>
      <c r="I700" s="894"/>
      <c r="J700" s="894"/>
      <c r="K700" s="894"/>
      <c r="L700" s="894"/>
      <c r="M700" s="894"/>
      <c r="N700" s="894"/>
      <c r="O700" s="894"/>
      <c r="P700" s="894"/>
      <c r="Q700" s="894"/>
      <c r="R700" s="894"/>
      <c r="S700" s="894"/>
      <c r="T700" s="894"/>
      <c r="U700" s="894"/>
      <c r="V700" s="894"/>
      <c r="W700" s="894"/>
      <c r="X700" s="894"/>
      <c r="Y700" s="894"/>
      <c r="Z700" s="894"/>
      <c r="AA700" s="894"/>
      <c r="AB700" s="894"/>
      <c r="AC700" s="894"/>
      <c r="AD700" s="894"/>
      <c r="AE700" s="894"/>
      <c r="AF700" s="894"/>
      <c r="AG700" s="894"/>
      <c r="AH700" s="894"/>
      <c r="AI700" s="894"/>
      <c r="AJ700" s="894"/>
      <c r="AK700" s="894"/>
      <c r="AL700" s="894"/>
      <c r="AM700" s="894"/>
      <c r="AN700" s="894"/>
      <c r="AO700" s="894"/>
      <c r="AP700" s="894"/>
      <c r="AQ700" s="894"/>
      <c r="AR700" s="894"/>
      <c r="AS700" s="894"/>
      <c r="AT700" s="894"/>
      <c r="AU700" s="894"/>
      <c r="AV700" s="894"/>
      <c r="AW700" s="894"/>
      <c r="AX700" s="895"/>
    </row>
    <row r="701" spans="1:50" ht="27" customHeight="1" x14ac:dyDescent="0.15">
      <c r="A701" s="5"/>
      <c r="B701" s="6"/>
      <c r="C701" s="369" t="s">
        <v>31</v>
      </c>
      <c r="D701" s="368"/>
      <c r="E701" s="368"/>
      <c r="F701" s="368"/>
      <c r="G701" s="368"/>
      <c r="H701" s="368"/>
      <c r="I701" s="368"/>
      <c r="J701" s="368"/>
      <c r="K701" s="368"/>
      <c r="L701" s="368"/>
      <c r="M701" s="368"/>
      <c r="N701" s="368"/>
      <c r="O701" s="368"/>
      <c r="P701" s="368"/>
      <c r="Q701" s="368"/>
      <c r="R701" s="368"/>
      <c r="S701" s="368"/>
      <c r="T701" s="368"/>
      <c r="U701" s="368"/>
      <c r="V701" s="368"/>
      <c r="W701" s="368"/>
      <c r="X701" s="368"/>
      <c r="Y701" s="368"/>
      <c r="Z701" s="368"/>
      <c r="AA701" s="368"/>
      <c r="AB701" s="368"/>
      <c r="AC701" s="370"/>
      <c r="AD701" s="368" t="s">
        <v>35</v>
      </c>
      <c r="AE701" s="368"/>
      <c r="AF701" s="368"/>
      <c r="AG701" s="810" t="s">
        <v>30</v>
      </c>
      <c r="AH701" s="368"/>
      <c r="AI701" s="368"/>
      <c r="AJ701" s="368"/>
      <c r="AK701" s="368"/>
      <c r="AL701" s="368"/>
      <c r="AM701" s="368"/>
      <c r="AN701" s="368"/>
      <c r="AO701" s="368"/>
      <c r="AP701" s="368"/>
      <c r="AQ701" s="368"/>
      <c r="AR701" s="368"/>
      <c r="AS701" s="368"/>
      <c r="AT701" s="368"/>
      <c r="AU701" s="368"/>
      <c r="AV701" s="368"/>
      <c r="AW701" s="368"/>
      <c r="AX701" s="811"/>
    </row>
    <row r="702" spans="1:50" ht="40.5" customHeight="1" x14ac:dyDescent="0.15">
      <c r="A702" s="856" t="s">
        <v>139</v>
      </c>
      <c r="B702" s="857"/>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485</v>
      </c>
      <c r="AE702" s="332"/>
      <c r="AF702" s="332"/>
      <c r="AG702" s="371" t="s">
        <v>501</v>
      </c>
      <c r="AH702" s="372"/>
      <c r="AI702" s="372"/>
      <c r="AJ702" s="372"/>
      <c r="AK702" s="372"/>
      <c r="AL702" s="372"/>
      <c r="AM702" s="372"/>
      <c r="AN702" s="372"/>
      <c r="AO702" s="372"/>
      <c r="AP702" s="372"/>
      <c r="AQ702" s="372"/>
      <c r="AR702" s="372"/>
      <c r="AS702" s="372"/>
      <c r="AT702" s="372"/>
      <c r="AU702" s="372"/>
      <c r="AV702" s="372"/>
      <c r="AW702" s="372"/>
      <c r="AX702" s="373"/>
    </row>
    <row r="703" spans="1:50" ht="57" customHeight="1" x14ac:dyDescent="0.15">
      <c r="A703" s="858"/>
      <c r="B703" s="859"/>
      <c r="C703" s="802" t="s">
        <v>36</v>
      </c>
      <c r="D703" s="803"/>
      <c r="E703" s="803"/>
      <c r="F703" s="803"/>
      <c r="G703" s="803"/>
      <c r="H703" s="803"/>
      <c r="I703" s="803"/>
      <c r="J703" s="803"/>
      <c r="K703" s="803"/>
      <c r="L703" s="803"/>
      <c r="M703" s="803"/>
      <c r="N703" s="803"/>
      <c r="O703" s="803"/>
      <c r="P703" s="803"/>
      <c r="Q703" s="803"/>
      <c r="R703" s="803"/>
      <c r="S703" s="803"/>
      <c r="T703" s="803"/>
      <c r="U703" s="803"/>
      <c r="V703" s="803"/>
      <c r="W703" s="803"/>
      <c r="X703" s="803"/>
      <c r="Y703" s="803"/>
      <c r="Z703" s="803"/>
      <c r="AA703" s="803"/>
      <c r="AB703" s="803"/>
      <c r="AC703" s="378"/>
      <c r="AD703" s="312" t="s">
        <v>485</v>
      </c>
      <c r="AE703" s="313"/>
      <c r="AF703" s="313"/>
      <c r="AG703" s="86" t="s">
        <v>502</v>
      </c>
      <c r="AH703" s="87"/>
      <c r="AI703" s="87"/>
      <c r="AJ703" s="87"/>
      <c r="AK703" s="87"/>
      <c r="AL703" s="87"/>
      <c r="AM703" s="87"/>
      <c r="AN703" s="87"/>
      <c r="AO703" s="87"/>
      <c r="AP703" s="87"/>
      <c r="AQ703" s="87"/>
      <c r="AR703" s="87"/>
      <c r="AS703" s="87"/>
      <c r="AT703" s="87"/>
      <c r="AU703" s="87"/>
      <c r="AV703" s="87"/>
      <c r="AW703" s="87"/>
      <c r="AX703" s="88"/>
    </row>
    <row r="704" spans="1:50" ht="48.75" customHeight="1" x14ac:dyDescent="0.15">
      <c r="A704" s="860"/>
      <c r="B704" s="861"/>
      <c r="C704" s="804" t="s">
        <v>141</v>
      </c>
      <c r="D704" s="805"/>
      <c r="E704" s="805"/>
      <c r="F704" s="805"/>
      <c r="G704" s="805"/>
      <c r="H704" s="805"/>
      <c r="I704" s="805"/>
      <c r="J704" s="805"/>
      <c r="K704" s="805"/>
      <c r="L704" s="805"/>
      <c r="M704" s="805"/>
      <c r="N704" s="805"/>
      <c r="O704" s="805"/>
      <c r="P704" s="805"/>
      <c r="Q704" s="805"/>
      <c r="R704" s="805"/>
      <c r="S704" s="805"/>
      <c r="T704" s="805"/>
      <c r="U704" s="805"/>
      <c r="V704" s="805"/>
      <c r="W704" s="805"/>
      <c r="X704" s="805"/>
      <c r="Y704" s="805"/>
      <c r="Z704" s="805"/>
      <c r="AA704" s="805"/>
      <c r="AB704" s="805"/>
      <c r="AC704" s="806"/>
      <c r="AD704" s="768" t="s">
        <v>485</v>
      </c>
      <c r="AE704" s="769"/>
      <c r="AF704" s="769"/>
      <c r="AG704" s="152" t="s">
        <v>503</v>
      </c>
      <c r="AH704" s="93"/>
      <c r="AI704" s="93"/>
      <c r="AJ704" s="93"/>
      <c r="AK704" s="93"/>
      <c r="AL704" s="93"/>
      <c r="AM704" s="93"/>
      <c r="AN704" s="93"/>
      <c r="AO704" s="93"/>
      <c r="AP704" s="93"/>
      <c r="AQ704" s="93"/>
      <c r="AR704" s="93"/>
      <c r="AS704" s="93"/>
      <c r="AT704" s="93"/>
      <c r="AU704" s="93"/>
      <c r="AV704" s="93"/>
      <c r="AW704" s="93"/>
      <c r="AX704" s="153"/>
    </row>
    <row r="705" spans="1:50" ht="27" customHeight="1" x14ac:dyDescent="0.15">
      <c r="A705" s="626" t="s">
        <v>38</v>
      </c>
      <c r="B705" s="627"/>
      <c r="C705" s="807" t="s">
        <v>40</v>
      </c>
      <c r="D705" s="808"/>
      <c r="E705" s="611"/>
      <c r="F705" s="611"/>
      <c r="G705" s="611"/>
      <c r="H705" s="611"/>
      <c r="I705" s="611"/>
      <c r="J705" s="611"/>
      <c r="K705" s="611"/>
      <c r="L705" s="611"/>
      <c r="M705" s="611"/>
      <c r="N705" s="611"/>
      <c r="O705" s="611"/>
      <c r="P705" s="611"/>
      <c r="Q705" s="611"/>
      <c r="R705" s="611"/>
      <c r="S705" s="611"/>
      <c r="T705" s="611"/>
      <c r="U705" s="611"/>
      <c r="V705" s="611"/>
      <c r="W705" s="611"/>
      <c r="X705" s="611"/>
      <c r="Y705" s="611"/>
      <c r="Z705" s="611"/>
      <c r="AA705" s="611"/>
      <c r="AB705" s="611"/>
      <c r="AC705" s="809"/>
      <c r="AD705" s="700" t="s">
        <v>485</v>
      </c>
      <c r="AE705" s="701"/>
      <c r="AF705" s="701"/>
      <c r="AG705" s="110" t="s">
        <v>504</v>
      </c>
      <c r="AH705" s="90"/>
      <c r="AI705" s="90"/>
      <c r="AJ705" s="90"/>
      <c r="AK705" s="90"/>
      <c r="AL705" s="90"/>
      <c r="AM705" s="90"/>
      <c r="AN705" s="90"/>
      <c r="AO705" s="90"/>
      <c r="AP705" s="90"/>
      <c r="AQ705" s="90"/>
      <c r="AR705" s="90"/>
      <c r="AS705" s="90"/>
      <c r="AT705" s="90"/>
      <c r="AU705" s="90"/>
      <c r="AV705" s="90"/>
      <c r="AW705" s="90"/>
      <c r="AX705" s="111"/>
    </row>
    <row r="706" spans="1:50" ht="35.25" customHeight="1" x14ac:dyDescent="0.15">
      <c r="A706" s="628"/>
      <c r="B706" s="629"/>
      <c r="C706" s="780"/>
      <c r="D706" s="781"/>
      <c r="E706" s="716" t="s">
        <v>305</v>
      </c>
      <c r="F706" s="717"/>
      <c r="G706" s="717"/>
      <c r="H706" s="717"/>
      <c r="I706" s="717"/>
      <c r="J706" s="717"/>
      <c r="K706" s="717"/>
      <c r="L706" s="717"/>
      <c r="M706" s="717"/>
      <c r="N706" s="717"/>
      <c r="O706" s="717"/>
      <c r="P706" s="717"/>
      <c r="Q706" s="717"/>
      <c r="R706" s="717"/>
      <c r="S706" s="717"/>
      <c r="T706" s="717"/>
      <c r="U706" s="717"/>
      <c r="V706" s="717"/>
      <c r="W706" s="717"/>
      <c r="X706" s="717"/>
      <c r="Y706" s="717"/>
      <c r="Z706" s="717"/>
      <c r="AA706" s="717"/>
      <c r="AB706" s="717"/>
      <c r="AC706" s="718"/>
      <c r="AD706" s="312" t="s">
        <v>505</v>
      </c>
      <c r="AE706" s="313"/>
      <c r="AF706" s="649"/>
      <c r="AG706" s="152"/>
      <c r="AH706" s="93"/>
      <c r="AI706" s="93"/>
      <c r="AJ706" s="93"/>
      <c r="AK706" s="93"/>
      <c r="AL706" s="93"/>
      <c r="AM706" s="93"/>
      <c r="AN706" s="93"/>
      <c r="AO706" s="93"/>
      <c r="AP706" s="93"/>
      <c r="AQ706" s="93"/>
      <c r="AR706" s="93"/>
      <c r="AS706" s="93"/>
      <c r="AT706" s="93"/>
      <c r="AU706" s="93"/>
      <c r="AV706" s="93"/>
      <c r="AW706" s="93"/>
      <c r="AX706" s="153"/>
    </row>
    <row r="707" spans="1:50" ht="26.25" customHeight="1" x14ac:dyDescent="0.15">
      <c r="A707" s="628"/>
      <c r="B707" s="629"/>
      <c r="C707" s="782"/>
      <c r="D707" s="783"/>
      <c r="E707" s="719" t="s">
        <v>242</v>
      </c>
      <c r="F707" s="720"/>
      <c r="G707" s="720"/>
      <c r="H707" s="720"/>
      <c r="I707" s="720"/>
      <c r="J707" s="720"/>
      <c r="K707" s="720"/>
      <c r="L707" s="720"/>
      <c r="M707" s="720"/>
      <c r="N707" s="720"/>
      <c r="O707" s="720"/>
      <c r="P707" s="720"/>
      <c r="Q707" s="720"/>
      <c r="R707" s="720"/>
      <c r="S707" s="720"/>
      <c r="T707" s="720"/>
      <c r="U707" s="720"/>
      <c r="V707" s="720"/>
      <c r="W707" s="720"/>
      <c r="X707" s="720"/>
      <c r="Y707" s="720"/>
      <c r="Z707" s="720"/>
      <c r="AA707" s="720"/>
      <c r="AB707" s="720"/>
      <c r="AC707" s="721"/>
      <c r="AD707" s="821" t="s">
        <v>506</v>
      </c>
      <c r="AE707" s="822"/>
      <c r="AF707" s="822"/>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8"/>
      <c r="B708" s="630"/>
      <c r="C708" s="799" t="s">
        <v>41</v>
      </c>
      <c r="D708" s="800"/>
      <c r="E708" s="800"/>
      <c r="F708" s="800"/>
      <c r="G708" s="800"/>
      <c r="H708" s="800"/>
      <c r="I708" s="800"/>
      <c r="J708" s="800"/>
      <c r="K708" s="800"/>
      <c r="L708" s="800"/>
      <c r="M708" s="800"/>
      <c r="N708" s="800"/>
      <c r="O708" s="800"/>
      <c r="P708" s="800"/>
      <c r="Q708" s="800"/>
      <c r="R708" s="800"/>
      <c r="S708" s="800"/>
      <c r="T708" s="800"/>
      <c r="U708" s="800"/>
      <c r="V708" s="800"/>
      <c r="W708" s="800"/>
      <c r="X708" s="800"/>
      <c r="Y708" s="800"/>
      <c r="Z708" s="800"/>
      <c r="AA708" s="800"/>
      <c r="AB708" s="800"/>
      <c r="AC708" s="800"/>
      <c r="AD708" s="590" t="s">
        <v>507</v>
      </c>
      <c r="AE708" s="591"/>
      <c r="AF708" s="591"/>
      <c r="AG708" s="728"/>
      <c r="AH708" s="729"/>
      <c r="AI708" s="729"/>
      <c r="AJ708" s="729"/>
      <c r="AK708" s="729"/>
      <c r="AL708" s="729"/>
      <c r="AM708" s="729"/>
      <c r="AN708" s="729"/>
      <c r="AO708" s="729"/>
      <c r="AP708" s="729"/>
      <c r="AQ708" s="729"/>
      <c r="AR708" s="729"/>
      <c r="AS708" s="729"/>
      <c r="AT708" s="729"/>
      <c r="AU708" s="729"/>
      <c r="AV708" s="729"/>
      <c r="AW708" s="729"/>
      <c r="AX708" s="730"/>
    </row>
    <row r="709" spans="1:50" ht="26.25" customHeight="1" x14ac:dyDescent="0.15">
      <c r="A709" s="628"/>
      <c r="B709" s="630"/>
      <c r="C709" s="377" t="s">
        <v>142</v>
      </c>
      <c r="D709" s="378"/>
      <c r="E709" s="378"/>
      <c r="F709" s="378"/>
      <c r="G709" s="378"/>
      <c r="H709" s="378"/>
      <c r="I709" s="378"/>
      <c r="J709" s="378"/>
      <c r="K709" s="378"/>
      <c r="L709" s="378"/>
      <c r="M709" s="378"/>
      <c r="N709" s="378"/>
      <c r="O709" s="378"/>
      <c r="P709" s="378"/>
      <c r="Q709" s="378"/>
      <c r="R709" s="378"/>
      <c r="S709" s="378"/>
      <c r="T709" s="378"/>
      <c r="U709" s="378"/>
      <c r="V709" s="378"/>
      <c r="W709" s="378"/>
      <c r="X709" s="378"/>
      <c r="Y709" s="378"/>
      <c r="Z709" s="378"/>
      <c r="AA709" s="378"/>
      <c r="AB709" s="378"/>
      <c r="AC709" s="378"/>
      <c r="AD709" s="312" t="s">
        <v>485</v>
      </c>
      <c r="AE709" s="313"/>
      <c r="AF709" s="313"/>
      <c r="AG709" s="86" t="s">
        <v>508</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8"/>
      <c r="B710" s="630"/>
      <c r="C710" s="377" t="s">
        <v>37</v>
      </c>
      <c r="D710" s="378"/>
      <c r="E710" s="378"/>
      <c r="F710" s="378"/>
      <c r="G710" s="378"/>
      <c r="H710" s="378"/>
      <c r="I710" s="378"/>
      <c r="J710" s="378"/>
      <c r="K710" s="378"/>
      <c r="L710" s="378"/>
      <c r="M710" s="378"/>
      <c r="N710" s="378"/>
      <c r="O710" s="378"/>
      <c r="P710" s="378"/>
      <c r="Q710" s="378"/>
      <c r="R710" s="378"/>
      <c r="S710" s="378"/>
      <c r="T710" s="378"/>
      <c r="U710" s="378"/>
      <c r="V710" s="378"/>
      <c r="W710" s="378"/>
      <c r="X710" s="378"/>
      <c r="Y710" s="378"/>
      <c r="Z710" s="378"/>
      <c r="AA710" s="378"/>
      <c r="AB710" s="378"/>
      <c r="AC710" s="378"/>
      <c r="AD710" s="312" t="s">
        <v>507</v>
      </c>
      <c r="AE710" s="313"/>
      <c r="AF710" s="313"/>
      <c r="AG710" s="86"/>
      <c r="AH710" s="87"/>
      <c r="AI710" s="87"/>
      <c r="AJ710" s="87"/>
      <c r="AK710" s="87"/>
      <c r="AL710" s="87"/>
      <c r="AM710" s="87"/>
      <c r="AN710" s="87"/>
      <c r="AO710" s="87"/>
      <c r="AP710" s="87"/>
      <c r="AQ710" s="87"/>
      <c r="AR710" s="87"/>
      <c r="AS710" s="87"/>
      <c r="AT710" s="87"/>
      <c r="AU710" s="87"/>
      <c r="AV710" s="87"/>
      <c r="AW710" s="87"/>
      <c r="AX710" s="88"/>
    </row>
    <row r="711" spans="1:50" ht="26.25" customHeight="1" x14ac:dyDescent="0.15">
      <c r="A711" s="628"/>
      <c r="B711" s="630"/>
      <c r="C711" s="377" t="s">
        <v>42</v>
      </c>
      <c r="D711" s="378"/>
      <c r="E711" s="378"/>
      <c r="F711" s="378"/>
      <c r="G711" s="378"/>
      <c r="H711" s="378"/>
      <c r="I711" s="378"/>
      <c r="J711" s="378"/>
      <c r="K711" s="378"/>
      <c r="L711" s="378"/>
      <c r="M711" s="378"/>
      <c r="N711" s="378"/>
      <c r="O711" s="378"/>
      <c r="P711" s="378"/>
      <c r="Q711" s="378"/>
      <c r="R711" s="378"/>
      <c r="S711" s="378"/>
      <c r="T711" s="378"/>
      <c r="U711" s="378"/>
      <c r="V711" s="378"/>
      <c r="W711" s="378"/>
      <c r="X711" s="378"/>
      <c r="Y711" s="378"/>
      <c r="Z711" s="378"/>
      <c r="AA711" s="378"/>
      <c r="AB711" s="378"/>
      <c r="AC711" s="599"/>
      <c r="AD711" s="312" t="s">
        <v>485</v>
      </c>
      <c r="AE711" s="313"/>
      <c r="AF711" s="313"/>
      <c r="AG711" s="86" t="s">
        <v>509</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8"/>
      <c r="B712" s="630"/>
      <c r="C712" s="377" t="s">
        <v>271</v>
      </c>
      <c r="D712" s="378"/>
      <c r="E712" s="378"/>
      <c r="F712" s="378"/>
      <c r="G712" s="378"/>
      <c r="H712" s="378"/>
      <c r="I712" s="378"/>
      <c r="J712" s="378"/>
      <c r="K712" s="378"/>
      <c r="L712" s="378"/>
      <c r="M712" s="378"/>
      <c r="N712" s="378"/>
      <c r="O712" s="378"/>
      <c r="P712" s="378"/>
      <c r="Q712" s="378"/>
      <c r="R712" s="378"/>
      <c r="S712" s="378"/>
      <c r="T712" s="378"/>
      <c r="U712" s="378"/>
      <c r="V712" s="378"/>
      <c r="W712" s="378"/>
      <c r="X712" s="378"/>
      <c r="Y712" s="378"/>
      <c r="Z712" s="378"/>
      <c r="AA712" s="378"/>
      <c r="AB712" s="378"/>
      <c r="AC712" s="599"/>
      <c r="AD712" s="768" t="s">
        <v>507</v>
      </c>
      <c r="AE712" s="769"/>
      <c r="AF712" s="769"/>
      <c r="AG712" s="796"/>
      <c r="AH712" s="797"/>
      <c r="AI712" s="797"/>
      <c r="AJ712" s="797"/>
      <c r="AK712" s="797"/>
      <c r="AL712" s="797"/>
      <c r="AM712" s="797"/>
      <c r="AN712" s="797"/>
      <c r="AO712" s="797"/>
      <c r="AP712" s="797"/>
      <c r="AQ712" s="797"/>
      <c r="AR712" s="797"/>
      <c r="AS712" s="797"/>
      <c r="AT712" s="797"/>
      <c r="AU712" s="797"/>
      <c r="AV712" s="797"/>
      <c r="AW712" s="797"/>
      <c r="AX712" s="798"/>
    </row>
    <row r="713" spans="1:50" ht="26.25" customHeight="1" x14ac:dyDescent="0.15">
      <c r="A713" s="628"/>
      <c r="B713" s="630"/>
      <c r="C713" s="967" t="s">
        <v>272</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12" t="s">
        <v>507</v>
      </c>
      <c r="AE713" s="313"/>
      <c r="AF713" s="649"/>
      <c r="AG713" s="86"/>
      <c r="AH713" s="87"/>
      <c r="AI713" s="87"/>
      <c r="AJ713" s="87"/>
      <c r="AK713" s="87"/>
      <c r="AL713" s="87"/>
      <c r="AM713" s="87"/>
      <c r="AN713" s="87"/>
      <c r="AO713" s="87"/>
      <c r="AP713" s="87"/>
      <c r="AQ713" s="87"/>
      <c r="AR713" s="87"/>
      <c r="AS713" s="87"/>
      <c r="AT713" s="87"/>
      <c r="AU713" s="87"/>
      <c r="AV713" s="87"/>
      <c r="AW713" s="87"/>
      <c r="AX713" s="88"/>
    </row>
    <row r="714" spans="1:50" ht="26.25" customHeight="1" x14ac:dyDescent="0.15">
      <c r="A714" s="631"/>
      <c r="B714" s="632"/>
      <c r="C714" s="633" t="s">
        <v>249</v>
      </c>
      <c r="D714" s="634"/>
      <c r="E714" s="634"/>
      <c r="F714" s="634"/>
      <c r="G714" s="634"/>
      <c r="H714" s="634"/>
      <c r="I714" s="634"/>
      <c r="J714" s="634"/>
      <c r="K714" s="634"/>
      <c r="L714" s="634"/>
      <c r="M714" s="634"/>
      <c r="N714" s="634"/>
      <c r="O714" s="634"/>
      <c r="P714" s="634"/>
      <c r="Q714" s="634"/>
      <c r="R714" s="634"/>
      <c r="S714" s="634"/>
      <c r="T714" s="634"/>
      <c r="U714" s="634"/>
      <c r="V714" s="634"/>
      <c r="W714" s="634"/>
      <c r="X714" s="634"/>
      <c r="Y714" s="634"/>
      <c r="Z714" s="634"/>
      <c r="AA714" s="634"/>
      <c r="AB714" s="634"/>
      <c r="AC714" s="635"/>
      <c r="AD714" s="793" t="s">
        <v>485</v>
      </c>
      <c r="AE714" s="794"/>
      <c r="AF714" s="795"/>
      <c r="AG714" s="722" t="s">
        <v>510</v>
      </c>
      <c r="AH714" s="723"/>
      <c r="AI714" s="723"/>
      <c r="AJ714" s="723"/>
      <c r="AK714" s="723"/>
      <c r="AL714" s="723"/>
      <c r="AM714" s="723"/>
      <c r="AN714" s="723"/>
      <c r="AO714" s="723"/>
      <c r="AP714" s="723"/>
      <c r="AQ714" s="723"/>
      <c r="AR714" s="723"/>
      <c r="AS714" s="723"/>
      <c r="AT714" s="723"/>
      <c r="AU714" s="723"/>
      <c r="AV714" s="723"/>
      <c r="AW714" s="723"/>
      <c r="AX714" s="724"/>
    </row>
    <row r="715" spans="1:50" ht="38.25" customHeight="1" x14ac:dyDescent="0.15">
      <c r="A715" s="626" t="s">
        <v>39</v>
      </c>
      <c r="B715" s="770"/>
      <c r="C715" s="771" t="s">
        <v>250</v>
      </c>
      <c r="D715" s="772"/>
      <c r="E715" s="772"/>
      <c r="F715" s="772"/>
      <c r="G715" s="772"/>
      <c r="H715" s="772"/>
      <c r="I715" s="772"/>
      <c r="J715" s="772"/>
      <c r="K715" s="772"/>
      <c r="L715" s="772"/>
      <c r="M715" s="772"/>
      <c r="N715" s="772"/>
      <c r="O715" s="772"/>
      <c r="P715" s="772"/>
      <c r="Q715" s="772"/>
      <c r="R715" s="772"/>
      <c r="S715" s="772"/>
      <c r="T715" s="772"/>
      <c r="U715" s="772"/>
      <c r="V715" s="772"/>
      <c r="W715" s="772"/>
      <c r="X715" s="772"/>
      <c r="Y715" s="772"/>
      <c r="Z715" s="772"/>
      <c r="AA715" s="772"/>
      <c r="AB715" s="772"/>
      <c r="AC715" s="773"/>
      <c r="AD715" s="590" t="s">
        <v>485</v>
      </c>
      <c r="AE715" s="591"/>
      <c r="AF715" s="642"/>
      <c r="AG715" s="728" t="s">
        <v>511</v>
      </c>
      <c r="AH715" s="729"/>
      <c r="AI715" s="729"/>
      <c r="AJ715" s="729"/>
      <c r="AK715" s="729"/>
      <c r="AL715" s="729"/>
      <c r="AM715" s="729"/>
      <c r="AN715" s="729"/>
      <c r="AO715" s="729"/>
      <c r="AP715" s="729"/>
      <c r="AQ715" s="729"/>
      <c r="AR715" s="729"/>
      <c r="AS715" s="729"/>
      <c r="AT715" s="729"/>
      <c r="AU715" s="729"/>
      <c r="AV715" s="729"/>
      <c r="AW715" s="729"/>
      <c r="AX715" s="730"/>
    </row>
    <row r="716" spans="1:50" ht="39.75" customHeight="1" x14ac:dyDescent="0.15">
      <c r="A716" s="628"/>
      <c r="B716" s="630"/>
      <c r="C716" s="606" t="s">
        <v>44</v>
      </c>
      <c r="D716" s="607"/>
      <c r="E716" s="607"/>
      <c r="F716" s="607"/>
      <c r="G716" s="607"/>
      <c r="H716" s="607"/>
      <c r="I716" s="607"/>
      <c r="J716" s="607"/>
      <c r="K716" s="607"/>
      <c r="L716" s="607"/>
      <c r="M716" s="607"/>
      <c r="N716" s="607"/>
      <c r="O716" s="607"/>
      <c r="P716" s="607"/>
      <c r="Q716" s="607"/>
      <c r="R716" s="607"/>
      <c r="S716" s="607"/>
      <c r="T716" s="607"/>
      <c r="U716" s="607"/>
      <c r="V716" s="607"/>
      <c r="W716" s="607"/>
      <c r="X716" s="607"/>
      <c r="Y716" s="607"/>
      <c r="Z716" s="607"/>
      <c r="AA716" s="607"/>
      <c r="AB716" s="607"/>
      <c r="AC716" s="608"/>
      <c r="AD716" s="612" t="s">
        <v>485</v>
      </c>
      <c r="AE716" s="613"/>
      <c r="AF716" s="613"/>
      <c r="AG716" s="86" t="s">
        <v>512</v>
      </c>
      <c r="AH716" s="87"/>
      <c r="AI716" s="87"/>
      <c r="AJ716" s="87"/>
      <c r="AK716" s="87"/>
      <c r="AL716" s="87"/>
      <c r="AM716" s="87"/>
      <c r="AN716" s="87"/>
      <c r="AO716" s="87"/>
      <c r="AP716" s="87"/>
      <c r="AQ716" s="87"/>
      <c r="AR716" s="87"/>
      <c r="AS716" s="87"/>
      <c r="AT716" s="87"/>
      <c r="AU716" s="87"/>
      <c r="AV716" s="87"/>
      <c r="AW716" s="87"/>
      <c r="AX716" s="88"/>
    </row>
    <row r="717" spans="1:50" ht="27" customHeight="1" x14ac:dyDescent="0.15">
      <c r="A717" s="628"/>
      <c r="B717" s="630"/>
      <c r="C717" s="377" t="s">
        <v>198</v>
      </c>
      <c r="D717" s="378"/>
      <c r="E717" s="378"/>
      <c r="F717" s="378"/>
      <c r="G717" s="378"/>
      <c r="H717" s="378"/>
      <c r="I717" s="378"/>
      <c r="J717" s="378"/>
      <c r="K717" s="378"/>
      <c r="L717" s="378"/>
      <c r="M717" s="378"/>
      <c r="N717" s="378"/>
      <c r="O717" s="378"/>
      <c r="P717" s="378"/>
      <c r="Q717" s="378"/>
      <c r="R717" s="378"/>
      <c r="S717" s="378"/>
      <c r="T717" s="378"/>
      <c r="U717" s="378"/>
      <c r="V717" s="378"/>
      <c r="W717" s="378"/>
      <c r="X717" s="378"/>
      <c r="Y717" s="378"/>
      <c r="Z717" s="378"/>
      <c r="AA717" s="378"/>
      <c r="AB717" s="378"/>
      <c r="AC717" s="378"/>
      <c r="AD717" s="312" t="s">
        <v>485</v>
      </c>
      <c r="AE717" s="313"/>
      <c r="AF717" s="313"/>
      <c r="AG717" s="86" t="s">
        <v>513</v>
      </c>
      <c r="AH717" s="87"/>
      <c r="AI717" s="87"/>
      <c r="AJ717" s="87"/>
      <c r="AK717" s="87"/>
      <c r="AL717" s="87"/>
      <c r="AM717" s="87"/>
      <c r="AN717" s="87"/>
      <c r="AO717" s="87"/>
      <c r="AP717" s="87"/>
      <c r="AQ717" s="87"/>
      <c r="AR717" s="87"/>
      <c r="AS717" s="87"/>
      <c r="AT717" s="87"/>
      <c r="AU717" s="87"/>
      <c r="AV717" s="87"/>
      <c r="AW717" s="87"/>
      <c r="AX717" s="88"/>
    </row>
    <row r="718" spans="1:50" ht="50.25" customHeight="1" x14ac:dyDescent="0.15">
      <c r="A718" s="631"/>
      <c r="B718" s="632"/>
      <c r="C718" s="377" t="s">
        <v>43</v>
      </c>
      <c r="D718" s="378"/>
      <c r="E718" s="378"/>
      <c r="F718" s="378"/>
      <c r="G718" s="378"/>
      <c r="H718" s="378"/>
      <c r="I718" s="378"/>
      <c r="J718" s="378"/>
      <c r="K718" s="378"/>
      <c r="L718" s="378"/>
      <c r="M718" s="378"/>
      <c r="N718" s="378"/>
      <c r="O718" s="378"/>
      <c r="P718" s="378"/>
      <c r="Q718" s="378"/>
      <c r="R718" s="378"/>
      <c r="S718" s="378"/>
      <c r="T718" s="378"/>
      <c r="U718" s="378"/>
      <c r="V718" s="378"/>
      <c r="W718" s="378"/>
      <c r="X718" s="378"/>
      <c r="Y718" s="378"/>
      <c r="Z718" s="378"/>
      <c r="AA718" s="378"/>
      <c r="AB718" s="378"/>
      <c r="AC718" s="378"/>
      <c r="AD718" s="312" t="s">
        <v>485</v>
      </c>
      <c r="AE718" s="313"/>
      <c r="AF718" s="313"/>
      <c r="AG718" s="112" t="s">
        <v>514</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2" t="s">
        <v>57</v>
      </c>
      <c r="B719" s="763"/>
      <c r="C719" s="609" t="s">
        <v>143</v>
      </c>
      <c r="D719" s="610"/>
      <c r="E719" s="610"/>
      <c r="F719" s="610"/>
      <c r="G719" s="610"/>
      <c r="H719" s="610"/>
      <c r="I719" s="610"/>
      <c r="J719" s="610"/>
      <c r="K719" s="610"/>
      <c r="L719" s="610"/>
      <c r="M719" s="610"/>
      <c r="N719" s="610"/>
      <c r="O719" s="610"/>
      <c r="P719" s="610"/>
      <c r="Q719" s="610"/>
      <c r="R719" s="610"/>
      <c r="S719" s="610"/>
      <c r="T719" s="610"/>
      <c r="U719" s="610"/>
      <c r="V719" s="610"/>
      <c r="W719" s="610"/>
      <c r="X719" s="610"/>
      <c r="Y719" s="610"/>
      <c r="Z719" s="610"/>
      <c r="AA719" s="610"/>
      <c r="AB719" s="610"/>
      <c r="AC719" s="611"/>
      <c r="AD719" s="590" t="s">
        <v>507</v>
      </c>
      <c r="AE719" s="591"/>
      <c r="AF719" s="591"/>
      <c r="AG719" s="110"/>
      <c r="AH719" s="90"/>
      <c r="AI719" s="90"/>
      <c r="AJ719" s="90"/>
      <c r="AK719" s="90"/>
      <c r="AL719" s="90"/>
      <c r="AM719" s="90"/>
      <c r="AN719" s="90"/>
      <c r="AO719" s="90"/>
      <c r="AP719" s="90"/>
      <c r="AQ719" s="90"/>
      <c r="AR719" s="90"/>
      <c r="AS719" s="90"/>
      <c r="AT719" s="90"/>
      <c r="AU719" s="90"/>
      <c r="AV719" s="90"/>
      <c r="AW719" s="90"/>
      <c r="AX719" s="111"/>
    </row>
    <row r="720" spans="1:50" ht="19.7" customHeight="1" x14ac:dyDescent="0.15">
      <c r="A720" s="764"/>
      <c r="B720" s="765"/>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4"/>
      <c r="B721" s="765"/>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4"/>
      <c r="B722" s="765"/>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4"/>
      <c r="B723" s="765"/>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customHeight="1" x14ac:dyDescent="0.15">
      <c r="A724" s="764"/>
      <c r="B724" s="765"/>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66"/>
      <c r="B725" s="767"/>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5" customHeight="1" x14ac:dyDescent="0.15">
      <c r="A726" s="626" t="s">
        <v>47</v>
      </c>
      <c r="B726" s="788"/>
      <c r="C726" s="801" t="s">
        <v>52</v>
      </c>
      <c r="D726" s="823"/>
      <c r="E726" s="823"/>
      <c r="F726" s="824"/>
      <c r="G726" s="563" t="s">
        <v>515</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0" ht="67.5" customHeight="1" thickBot="1" x14ac:dyDescent="0.2">
      <c r="A727" s="789"/>
      <c r="B727" s="790"/>
      <c r="C727" s="734" t="s">
        <v>56</v>
      </c>
      <c r="D727" s="735"/>
      <c r="E727" s="735"/>
      <c r="F727" s="736"/>
      <c r="G727" s="561" t="s">
        <v>516</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0" ht="24" customHeight="1" x14ac:dyDescent="0.15">
      <c r="A728" s="731" t="s">
        <v>32</v>
      </c>
      <c r="B728" s="732"/>
      <c r="C728" s="732"/>
      <c r="D728" s="732"/>
      <c r="E728" s="732"/>
      <c r="F728" s="732"/>
      <c r="G728" s="732"/>
      <c r="H728" s="732"/>
      <c r="I728" s="732"/>
      <c r="J728" s="732"/>
      <c r="K728" s="732"/>
      <c r="L728" s="732"/>
      <c r="M728" s="732"/>
      <c r="N728" s="732"/>
      <c r="O728" s="732"/>
      <c r="P728" s="732"/>
      <c r="Q728" s="732"/>
      <c r="R728" s="732"/>
      <c r="S728" s="732"/>
      <c r="T728" s="732"/>
      <c r="U728" s="732"/>
      <c r="V728" s="732"/>
      <c r="W728" s="732"/>
      <c r="X728" s="732"/>
      <c r="Y728" s="732"/>
      <c r="Z728" s="732"/>
      <c r="AA728" s="732"/>
      <c r="AB728" s="732"/>
      <c r="AC728" s="732"/>
      <c r="AD728" s="732"/>
      <c r="AE728" s="732"/>
      <c r="AF728" s="732"/>
      <c r="AG728" s="732"/>
      <c r="AH728" s="732"/>
      <c r="AI728" s="732"/>
      <c r="AJ728" s="732"/>
      <c r="AK728" s="732"/>
      <c r="AL728" s="732"/>
      <c r="AM728" s="732"/>
      <c r="AN728" s="732"/>
      <c r="AO728" s="732"/>
      <c r="AP728" s="732"/>
      <c r="AQ728" s="732"/>
      <c r="AR728" s="732"/>
      <c r="AS728" s="732"/>
      <c r="AT728" s="732"/>
      <c r="AU728" s="732"/>
      <c r="AV728" s="732"/>
      <c r="AW728" s="732"/>
      <c r="AX728" s="733"/>
    </row>
    <row r="729" spans="1:50" ht="67.5" customHeight="1" thickBot="1" x14ac:dyDescent="0.2">
      <c r="A729" s="620"/>
      <c r="B729" s="621"/>
      <c r="C729" s="621"/>
      <c r="D729" s="621"/>
      <c r="E729" s="621"/>
      <c r="F729" s="621"/>
      <c r="G729" s="621"/>
      <c r="H729" s="621"/>
      <c r="I729" s="621"/>
      <c r="J729" s="621"/>
      <c r="K729" s="621"/>
      <c r="L729" s="621"/>
      <c r="M729" s="621"/>
      <c r="N729" s="621"/>
      <c r="O729" s="621"/>
      <c r="P729" s="621"/>
      <c r="Q729" s="621"/>
      <c r="R729" s="621"/>
      <c r="S729" s="621"/>
      <c r="T729" s="621"/>
      <c r="U729" s="621"/>
      <c r="V729" s="621"/>
      <c r="W729" s="621"/>
      <c r="X729" s="621"/>
      <c r="Y729" s="621"/>
      <c r="Z729" s="621"/>
      <c r="AA729" s="621"/>
      <c r="AB729" s="621"/>
      <c r="AC729" s="621"/>
      <c r="AD729" s="621"/>
      <c r="AE729" s="621"/>
      <c r="AF729" s="621"/>
      <c r="AG729" s="621"/>
      <c r="AH729" s="621"/>
      <c r="AI729" s="621"/>
      <c r="AJ729" s="621"/>
      <c r="AK729" s="621"/>
      <c r="AL729" s="621"/>
      <c r="AM729" s="621"/>
      <c r="AN729" s="621"/>
      <c r="AO729" s="621"/>
      <c r="AP729" s="621"/>
      <c r="AQ729" s="621"/>
      <c r="AR729" s="621"/>
      <c r="AS729" s="621"/>
      <c r="AT729" s="621"/>
      <c r="AU729" s="621"/>
      <c r="AV729" s="621"/>
      <c r="AW729" s="621"/>
      <c r="AX729" s="622"/>
    </row>
    <row r="730" spans="1:50" ht="24.75" customHeight="1" x14ac:dyDescent="0.15">
      <c r="A730" s="725" t="s">
        <v>33</v>
      </c>
      <c r="B730" s="726"/>
      <c r="C730" s="726"/>
      <c r="D730" s="726"/>
      <c r="E730" s="726"/>
      <c r="F730" s="726"/>
      <c r="G730" s="726"/>
      <c r="H730" s="726"/>
      <c r="I730" s="726"/>
      <c r="J730" s="726"/>
      <c r="K730" s="726"/>
      <c r="L730" s="726"/>
      <c r="M730" s="726"/>
      <c r="N730" s="726"/>
      <c r="O730" s="726"/>
      <c r="P730" s="726"/>
      <c r="Q730" s="726"/>
      <c r="R730" s="726"/>
      <c r="S730" s="726"/>
      <c r="T730" s="726"/>
      <c r="U730" s="726"/>
      <c r="V730" s="726"/>
      <c r="W730" s="726"/>
      <c r="X730" s="726"/>
      <c r="Y730" s="726"/>
      <c r="Z730" s="726"/>
      <c r="AA730" s="726"/>
      <c r="AB730" s="726"/>
      <c r="AC730" s="726"/>
      <c r="AD730" s="726"/>
      <c r="AE730" s="726"/>
      <c r="AF730" s="726"/>
      <c r="AG730" s="726"/>
      <c r="AH730" s="726"/>
      <c r="AI730" s="726"/>
      <c r="AJ730" s="726"/>
      <c r="AK730" s="726"/>
      <c r="AL730" s="726"/>
      <c r="AM730" s="726"/>
      <c r="AN730" s="726"/>
      <c r="AO730" s="726"/>
      <c r="AP730" s="726"/>
      <c r="AQ730" s="726"/>
      <c r="AR730" s="726"/>
      <c r="AS730" s="726"/>
      <c r="AT730" s="726"/>
      <c r="AU730" s="726"/>
      <c r="AV730" s="726"/>
      <c r="AW730" s="726"/>
      <c r="AX730" s="727"/>
    </row>
    <row r="731" spans="1:50" ht="67.5" customHeight="1" thickBot="1" x14ac:dyDescent="0.2">
      <c r="A731" s="785"/>
      <c r="B731" s="786"/>
      <c r="C731" s="786"/>
      <c r="D731" s="786"/>
      <c r="E731" s="787"/>
      <c r="F731" s="715"/>
      <c r="G731" s="621"/>
      <c r="H731" s="621"/>
      <c r="I731" s="621"/>
      <c r="J731" s="621"/>
      <c r="K731" s="621"/>
      <c r="L731" s="621"/>
      <c r="M731" s="621"/>
      <c r="N731" s="621"/>
      <c r="O731" s="621"/>
      <c r="P731" s="621"/>
      <c r="Q731" s="621"/>
      <c r="R731" s="621"/>
      <c r="S731" s="621"/>
      <c r="T731" s="621"/>
      <c r="U731" s="621"/>
      <c r="V731" s="621"/>
      <c r="W731" s="621"/>
      <c r="X731" s="621"/>
      <c r="Y731" s="621"/>
      <c r="Z731" s="621"/>
      <c r="AA731" s="621"/>
      <c r="AB731" s="621"/>
      <c r="AC731" s="621"/>
      <c r="AD731" s="621"/>
      <c r="AE731" s="621"/>
      <c r="AF731" s="621"/>
      <c r="AG731" s="621"/>
      <c r="AH731" s="621"/>
      <c r="AI731" s="621"/>
      <c r="AJ731" s="621"/>
      <c r="AK731" s="621"/>
      <c r="AL731" s="621"/>
      <c r="AM731" s="621"/>
      <c r="AN731" s="621"/>
      <c r="AO731" s="621"/>
      <c r="AP731" s="621"/>
      <c r="AQ731" s="621"/>
      <c r="AR731" s="621"/>
      <c r="AS731" s="621"/>
      <c r="AT731" s="621"/>
      <c r="AU731" s="621"/>
      <c r="AV731" s="621"/>
      <c r="AW731" s="621"/>
      <c r="AX731" s="622"/>
    </row>
    <row r="732" spans="1:50" ht="24.75" customHeight="1" x14ac:dyDescent="0.15">
      <c r="A732" s="725" t="s">
        <v>45</v>
      </c>
      <c r="B732" s="726"/>
      <c r="C732" s="726"/>
      <c r="D732" s="726"/>
      <c r="E732" s="726"/>
      <c r="F732" s="726"/>
      <c r="G732" s="726"/>
      <c r="H732" s="726"/>
      <c r="I732" s="726"/>
      <c r="J732" s="726"/>
      <c r="K732" s="726"/>
      <c r="L732" s="726"/>
      <c r="M732" s="726"/>
      <c r="N732" s="726"/>
      <c r="O732" s="726"/>
      <c r="P732" s="726"/>
      <c r="Q732" s="726"/>
      <c r="R732" s="726"/>
      <c r="S732" s="726"/>
      <c r="T732" s="726"/>
      <c r="U732" s="726"/>
      <c r="V732" s="726"/>
      <c r="W732" s="726"/>
      <c r="X732" s="726"/>
      <c r="Y732" s="726"/>
      <c r="Z732" s="726"/>
      <c r="AA732" s="726"/>
      <c r="AB732" s="726"/>
      <c r="AC732" s="726"/>
      <c r="AD732" s="726"/>
      <c r="AE732" s="726"/>
      <c r="AF732" s="726"/>
      <c r="AG732" s="726"/>
      <c r="AH732" s="726"/>
      <c r="AI732" s="726"/>
      <c r="AJ732" s="726"/>
      <c r="AK732" s="726"/>
      <c r="AL732" s="726"/>
      <c r="AM732" s="726"/>
      <c r="AN732" s="726"/>
      <c r="AO732" s="726"/>
      <c r="AP732" s="726"/>
      <c r="AQ732" s="726"/>
      <c r="AR732" s="726"/>
      <c r="AS732" s="726"/>
      <c r="AT732" s="726"/>
      <c r="AU732" s="726"/>
      <c r="AV732" s="726"/>
      <c r="AW732" s="726"/>
      <c r="AX732" s="727"/>
    </row>
    <row r="733" spans="1:50" ht="66" customHeight="1" thickBot="1" x14ac:dyDescent="0.2">
      <c r="A733" s="659"/>
      <c r="B733" s="660"/>
      <c r="C733" s="660"/>
      <c r="D733" s="660"/>
      <c r="E733" s="661"/>
      <c r="F733" s="623"/>
      <c r="G733" s="624"/>
      <c r="H733" s="624"/>
      <c r="I733" s="624"/>
      <c r="J733" s="624"/>
      <c r="K733" s="624"/>
      <c r="L733" s="624"/>
      <c r="M733" s="624"/>
      <c r="N733" s="624"/>
      <c r="O733" s="624"/>
      <c r="P733" s="624"/>
      <c r="Q733" s="624"/>
      <c r="R733" s="624"/>
      <c r="S733" s="624"/>
      <c r="T733" s="624"/>
      <c r="U733" s="624"/>
      <c r="V733" s="624"/>
      <c r="W733" s="624"/>
      <c r="X733" s="624"/>
      <c r="Y733" s="624"/>
      <c r="Z733" s="624"/>
      <c r="AA733" s="624"/>
      <c r="AB733" s="624"/>
      <c r="AC733" s="624"/>
      <c r="AD733" s="624"/>
      <c r="AE733" s="624"/>
      <c r="AF733" s="624"/>
      <c r="AG733" s="624"/>
      <c r="AH733" s="624"/>
      <c r="AI733" s="624"/>
      <c r="AJ733" s="624"/>
      <c r="AK733" s="624"/>
      <c r="AL733" s="624"/>
      <c r="AM733" s="624"/>
      <c r="AN733" s="624"/>
      <c r="AO733" s="624"/>
      <c r="AP733" s="624"/>
      <c r="AQ733" s="624"/>
      <c r="AR733" s="624"/>
      <c r="AS733" s="624"/>
      <c r="AT733" s="624"/>
      <c r="AU733" s="624"/>
      <c r="AV733" s="624"/>
      <c r="AW733" s="624"/>
      <c r="AX733" s="625"/>
    </row>
    <row r="734" spans="1:50" ht="24.75" customHeight="1" x14ac:dyDescent="0.15">
      <c r="A734" s="737" t="s">
        <v>34</v>
      </c>
      <c r="B734" s="738"/>
      <c r="C734" s="738"/>
      <c r="D734" s="738"/>
      <c r="E734" s="738"/>
      <c r="F734" s="738"/>
      <c r="G734" s="738"/>
      <c r="H734" s="738"/>
      <c r="I734" s="738"/>
      <c r="J734" s="738"/>
      <c r="K734" s="738"/>
      <c r="L734" s="738"/>
      <c r="M734" s="738"/>
      <c r="N734" s="738"/>
      <c r="O734" s="738"/>
      <c r="P734" s="738"/>
      <c r="Q734" s="738"/>
      <c r="R734" s="738"/>
      <c r="S734" s="738"/>
      <c r="T734" s="738"/>
      <c r="U734" s="738"/>
      <c r="V734" s="738"/>
      <c r="W734" s="738"/>
      <c r="X734" s="738"/>
      <c r="Y734" s="738"/>
      <c r="Z734" s="738"/>
      <c r="AA734" s="738"/>
      <c r="AB734" s="738"/>
      <c r="AC734" s="738"/>
      <c r="AD734" s="738"/>
      <c r="AE734" s="738"/>
      <c r="AF734" s="738"/>
      <c r="AG734" s="738"/>
      <c r="AH734" s="738"/>
      <c r="AI734" s="738"/>
      <c r="AJ734" s="738"/>
      <c r="AK734" s="738"/>
      <c r="AL734" s="738"/>
      <c r="AM734" s="738"/>
      <c r="AN734" s="738"/>
      <c r="AO734" s="738"/>
      <c r="AP734" s="738"/>
      <c r="AQ734" s="738"/>
      <c r="AR734" s="738"/>
      <c r="AS734" s="738"/>
      <c r="AT734" s="738"/>
      <c r="AU734" s="738"/>
      <c r="AV734" s="738"/>
      <c r="AW734" s="738"/>
      <c r="AX734" s="739"/>
    </row>
    <row r="735" spans="1:50" ht="67.5" customHeight="1" thickBot="1" x14ac:dyDescent="0.2">
      <c r="A735" s="776"/>
      <c r="B735" s="777"/>
      <c r="C735" s="777"/>
      <c r="D735" s="777"/>
      <c r="E735" s="777"/>
      <c r="F735" s="777"/>
      <c r="G735" s="777"/>
      <c r="H735" s="777"/>
      <c r="I735" s="777"/>
      <c r="J735" s="777"/>
      <c r="K735" s="777"/>
      <c r="L735" s="777"/>
      <c r="M735" s="777"/>
      <c r="N735" s="777"/>
      <c r="O735" s="777"/>
      <c r="P735" s="777"/>
      <c r="Q735" s="777"/>
      <c r="R735" s="777"/>
      <c r="S735" s="777"/>
      <c r="T735" s="777"/>
      <c r="U735" s="777"/>
      <c r="V735" s="777"/>
      <c r="W735" s="777"/>
      <c r="X735" s="777"/>
      <c r="Y735" s="777"/>
      <c r="Z735" s="777"/>
      <c r="AA735" s="777"/>
      <c r="AB735" s="777"/>
      <c r="AC735" s="777"/>
      <c r="AD735" s="777"/>
      <c r="AE735" s="777"/>
      <c r="AF735" s="777"/>
      <c r="AG735" s="777"/>
      <c r="AH735" s="777"/>
      <c r="AI735" s="777"/>
      <c r="AJ735" s="777"/>
      <c r="AK735" s="777"/>
      <c r="AL735" s="777"/>
      <c r="AM735" s="777"/>
      <c r="AN735" s="777"/>
      <c r="AO735" s="777"/>
      <c r="AP735" s="777"/>
      <c r="AQ735" s="777"/>
      <c r="AR735" s="777"/>
      <c r="AS735" s="777"/>
      <c r="AT735" s="777"/>
      <c r="AU735" s="777"/>
      <c r="AV735" s="777"/>
      <c r="AW735" s="777"/>
      <c r="AX735" s="778"/>
    </row>
    <row r="736" spans="1:50" ht="24.75" customHeight="1" x14ac:dyDescent="0.15">
      <c r="A736" s="636" t="s">
        <v>277</v>
      </c>
      <c r="B736" s="637"/>
      <c r="C736" s="637"/>
      <c r="D736" s="637"/>
      <c r="E736" s="637"/>
      <c r="F736" s="637"/>
      <c r="G736" s="637"/>
      <c r="H736" s="637"/>
      <c r="I736" s="637"/>
      <c r="J736" s="637"/>
      <c r="K736" s="637"/>
      <c r="L736" s="637"/>
      <c r="M736" s="637"/>
      <c r="N736" s="637"/>
      <c r="O736" s="637"/>
      <c r="P736" s="637"/>
      <c r="Q736" s="637"/>
      <c r="R736" s="637"/>
      <c r="S736" s="637"/>
      <c r="T736" s="637"/>
      <c r="U736" s="637"/>
      <c r="V736" s="637"/>
      <c r="W736" s="637"/>
      <c r="X736" s="637"/>
      <c r="Y736" s="637"/>
      <c r="Z736" s="637"/>
      <c r="AA736" s="637"/>
      <c r="AB736" s="637"/>
      <c r="AC736" s="637"/>
      <c r="AD736" s="637"/>
      <c r="AE736" s="637"/>
      <c r="AF736" s="637"/>
      <c r="AG736" s="637"/>
      <c r="AH736" s="637"/>
      <c r="AI736" s="637"/>
      <c r="AJ736" s="637"/>
      <c r="AK736" s="637"/>
      <c r="AL736" s="637"/>
      <c r="AM736" s="637"/>
      <c r="AN736" s="637"/>
      <c r="AO736" s="637"/>
      <c r="AP736" s="637"/>
      <c r="AQ736" s="637"/>
      <c r="AR736" s="637"/>
      <c r="AS736" s="637"/>
      <c r="AT736" s="637"/>
      <c r="AU736" s="637"/>
      <c r="AV736" s="637"/>
      <c r="AW736" s="637"/>
      <c r="AX736" s="638"/>
    </row>
    <row r="737" spans="1:52" ht="24.75" customHeight="1" x14ac:dyDescent="0.15">
      <c r="A737" s="974" t="s">
        <v>327</v>
      </c>
      <c r="B737" s="195"/>
      <c r="C737" s="195"/>
      <c r="D737" s="196"/>
      <c r="E737" s="975" t="s">
        <v>524</v>
      </c>
      <c r="F737" s="975"/>
      <c r="G737" s="975"/>
      <c r="H737" s="975"/>
      <c r="I737" s="975"/>
      <c r="J737" s="975"/>
      <c r="K737" s="975"/>
      <c r="L737" s="975"/>
      <c r="M737" s="975"/>
      <c r="N737" s="351" t="s">
        <v>322</v>
      </c>
      <c r="O737" s="351"/>
      <c r="P737" s="351"/>
      <c r="Q737" s="351"/>
      <c r="R737" s="975" t="s">
        <v>526</v>
      </c>
      <c r="S737" s="975"/>
      <c r="T737" s="975"/>
      <c r="U737" s="975"/>
      <c r="V737" s="975"/>
      <c r="W737" s="975"/>
      <c r="X737" s="975"/>
      <c r="Y737" s="975"/>
      <c r="Z737" s="975"/>
      <c r="AA737" s="351" t="s">
        <v>321</v>
      </c>
      <c r="AB737" s="351"/>
      <c r="AC737" s="351"/>
      <c r="AD737" s="351"/>
      <c r="AE737" s="975" t="s">
        <v>528</v>
      </c>
      <c r="AF737" s="975"/>
      <c r="AG737" s="975"/>
      <c r="AH737" s="975"/>
      <c r="AI737" s="975"/>
      <c r="AJ737" s="975"/>
      <c r="AK737" s="975"/>
      <c r="AL737" s="975"/>
      <c r="AM737" s="975"/>
      <c r="AN737" s="351" t="s">
        <v>320</v>
      </c>
      <c r="AO737" s="351"/>
      <c r="AP737" s="351"/>
      <c r="AQ737" s="351"/>
      <c r="AR737" s="981" t="s">
        <v>530</v>
      </c>
      <c r="AS737" s="982"/>
      <c r="AT737" s="982"/>
      <c r="AU737" s="982"/>
      <c r="AV737" s="982"/>
      <c r="AW737" s="982"/>
      <c r="AX737" s="983"/>
      <c r="AY737" s="74"/>
      <c r="AZ737" s="74"/>
    </row>
    <row r="738" spans="1:52" ht="24.75" customHeight="1" x14ac:dyDescent="0.15">
      <c r="A738" s="974" t="s">
        <v>319</v>
      </c>
      <c r="B738" s="195"/>
      <c r="C738" s="195"/>
      <c r="D738" s="196"/>
      <c r="E738" s="975" t="s">
        <v>525</v>
      </c>
      <c r="F738" s="975"/>
      <c r="G738" s="975"/>
      <c r="H738" s="975"/>
      <c r="I738" s="975"/>
      <c r="J738" s="975"/>
      <c r="K738" s="975"/>
      <c r="L738" s="975"/>
      <c r="M738" s="975"/>
      <c r="N738" s="351" t="s">
        <v>318</v>
      </c>
      <c r="O738" s="351"/>
      <c r="P738" s="351"/>
      <c r="Q738" s="351"/>
      <c r="R738" s="975" t="s">
        <v>527</v>
      </c>
      <c r="S738" s="975"/>
      <c r="T738" s="975"/>
      <c r="U738" s="975"/>
      <c r="V738" s="975"/>
      <c r="W738" s="975"/>
      <c r="X738" s="975"/>
      <c r="Y738" s="975"/>
      <c r="Z738" s="975"/>
      <c r="AA738" s="351" t="s">
        <v>317</v>
      </c>
      <c r="AB738" s="351"/>
      <c r="AC738" s="351"/>
      <c r="AD738" s="351"/>
      <c r="AE738" s="975" t="s">
        <v>529</v>
      </c>
      <c r="AF738" s="975"/>
      <c r="AG738" s="975"/>
      <c r="AH738" s="975"/>
      <c r="AI738" s="975"/>
      <c r="AJ738" s="975"/>
      <c r="AK738" s="975"/>
      <c r="AL738" s="975"/>
      <c r="AM738" s="975"/>
      <c r="AN738" s="351" t="s">
        <v>316</v>
      </c>
      <c r="AO738" s="351"/>
      <c r="AP738" s="351"/>
      <c r="AQ738" s="351"/>
      <c r="AR738" s="981" t="s">
        <v>524</v>
      </c>
      <c r="AS738" s="982"/>
      <c r="AT738" s="982"/>
      <c r="AU738" s="982"/>
      <c r="AV738" s="982"/>
      <c r="AW738" s="982"/>
      <c r="AX738" s="983"/>
    </row>
    <row r="739" spans="1:52" ht="24.75" customHeight="1" x14ac:dyDescent="0.15">
      <c r="A739" s="974" t="s">
        <v>315</v>
      </c>
      <c r="B739" s="195"/>
      <c r="C739" s="195"/>
      <c r="D739" s="196"/>
      <c r="E739" s="975" t="s">
        <v>531</v>
      </c>
      <c r="F739" s="975"/>
      <c r="G739" s="975"/>
      <c r="H739" s="975"/>
      <c r="I739" s="975"/>
      <c r="J739" s="975"/>
      <c r="K739" s="975"/>
      <c r="L739" s="975"/>
      <c r="M739" s="975"/>
      <c r="N739" s="976"/>
      <c r="O739" s="976"/>
      <c r="P739" s="976"/>
      <c r="Q739" s="976"/>
      <c r="R739" s="977"/>
      <c r="S739" s="977"/>
      <c r="T739" s="977"/>
      <c r="U739" s="977"/>
      <c r="V739" s="977"/>
      <c r="W739" s="977"/>
      <c r="X739" s="977"/>
      <c r="Y739" s="977"/>
      <c r="Z739" s="977"/>
      <c r="AA739" s="976"/>
      <c r="AB739" s="976"/>
      <c r="AC739" s="976"/>
      <c r="AD739" s="976"/>
      <c r="AE739" s="977"/>
      <c r="AF739" s="977"/>
      <c r="AG739" s="977"/>
      <c r="AH739" s="977"/>
      <c r="AI739" s="977"/>
      <c r="AJ739" s="977"/>
      <c r="AK739" s="977"/>
      <c r="AL739" s="977"/>
      <c r="AM739" s="977"/>
      <c r="AN739" s="976"/>
      <c r="AO739" s="976"/>
      <c r="AP739" s="976"/>
      <c r="AQ739" s="976"/>
      <c r="AR739" s="978"/>
      <c r="AS739" s="979"/>
      <c r="AT739" s="979"/>
      <c r="AU739" s="979"/>
      <c r="AV739" s="979"/>
      <c r="AW739" s="979"/>
      <c r="AX739" s="980"/>
    </row>
    <row r="740" spans="1:52" ht="24.75" customHeight="1" thickBot="1" x14ac:dyDescent="0.2">
      <c r="A740" s="956" t="s">
        <v>339</v>
      </c>
      <c r="B740" s="957"/>
      <c r="C740" s="957"/>
      <c r="D740" s="958"/>
      <c r="E740" s="959"/>
      <c r="F740" s="960"/>
      <c r="G740" s="960"/>
      <c r="H740" s="78" t="str">
        <f>IF(E740="", "", "(")</f>
        <v/>
      </c>
      <c r="I740" s="960"/>
      <c r="J740" s="960"/>
      <c r="K740" s="78" t="str">
        <f>IF(OR(I740="　", I740=""), "", "-")</f>
        <v/>
      </c>
      <c r="L740" s="961">
        <v>440</v>
      </c>
      <c r="M740" s="961"/>
      <c r="N740" s="79" t="str">
        <f>IF(O740="", "", "-")</f>
        <v/>
      </c>
      <c r="O740" s="80"/>
      <c r="P740" s="79" t="str">
        <f>IF(E740="", "", ")")</f>
        <v/>
      </c>
      <c r="Q740" s="959"/>
      <c r="R740" s="960"/>
      <c r="S740" s="960"/>
      <c r="T740" s="78" t="str">
        <f>IF(Q740="", "", "(")</f>
        <v/>
      </c>
      <c r="U740" s="960"/>
      <c r="V740" s="960"/>
      <c r="W740" s="78" t="str">
        <f>IF(OR(U740="　", U740=""), "", "-")</f>
        <v/>
      </c>
      <c r="X740" s="961"/>
      <c r="Y740" s="961"/>
      <c r="Z740" s="79" t="str">
        <f>IF(AA740="", "", "-")</f>
        <v/>
      </c>
      <c r="AA740" s="80"/>
      <c r="AB740" s="79" t="str">
        <f>IF(Q740="", "", ")")</f>
        <v/>
      </c>
      <c r="AC740" s="959"/>
      <c r="AD740" s="960"/>
      <c r="AE740" s="960"/>
      <c r="AF740" s="78" t="str">
        <f>IF(AC740="", "", "(")</f>
        <v/>
      </c>
      <c r="AG740" s="960"/>
      <c r="AH740" s="960"/>
      <c r="AI740" s="78" t="str">
        <f>IF(OR(AG740="　", AG740=""), "", "-")</f>
        <v/>
      </c>
      <c r="AJ740" s="961"/>
      <c r="AK740" s="961"/>
      <c r="AL740" s="79" t="str">
        <f>IF(AM740="", "", "-")</f>
        <v/>
      </c>
      <c r="AM740" s="80"/>
      <c r="AN740" s="79" t="str">
        <f>IF(AC740="", "", ")")</f>
        <v/>
      </c>
      <c r="AO740" s="984"/>
      <c r="AP740" s="985"/>
      <c r="AQ740" s="985"/>
      <c r="AR740" s="985"/>
      <c r="AS740" s="985"/>
      <c r="AT740" s="985"/>
      <c r="AU740" s="985"/>
      <c r="AV740" s="985"/>
      <c r="AW740" s="985"/>
      <c r="AX740" s="986"/>
    </row>
    <row r="741" spans="1:52" ht="28.35" customHeight="1" x14ac:dyDescent="0.15">
      <c r="A741" s="600" t="s">
        <v>308</v>
      </c>
      <c r="B741" s="601"/>
      <c r="C741" s="601"/>
      <c r="D741" s="601"/>
      <c r="E741" s="601"/>
      <c r="F741" s="602"/>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0"/>
      <c r="B742" s="601"/>
      <c r="C742" s="601"/>
      <c r="D742" s="601"/>
      <c r="E742" s="601"/>
      <c r="F742" s="602"/>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0"/>
      <c r="B743" s="601"/>
      <c r="C743" s="601"/>
      <c r="D743" s="601"/>
      <c r="E743" s="601"/>
      <c r="F743" s="602"/>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0"/>
      <c r="B744" s="601"/>
      <c r="C744" s="601"/>
      <c r="D744" s="601"/>
      <c r="E744" s="601"/>
      <c r="F744" s="602"/>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0"/>
      <c r="B745" s="601"/>
      <c r="C745" s="601"/>
      <c r="D745" s="601"/>
      <c r="E745" s="601"/>
      <c r="F745" s="602"/>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0"/>
      <c r="B746" s="601"/>
      <c r="C746" s="601"/>
      <c r="D746" s="601"/>
      <c r="E746" s="601"/>
      <c r="F746" s="602"/>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0"/>
      <c r="B747" s="601"/>
      <c r="C747" s="601"/>
      <c r="D747" s="601"/>
      <c r="E747" s="601"/>
      <c r="F747" s="602"/>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0"/>
      <c r="B748" s="601"/>
      <c r="C748" s="601"/>
      <c r="D748" s="601"/>
      <c r="E748" s="601"/>
      <c r="F748" s="602"/>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0"/>
      <c r="B749" s="601"/>
      <c r="C749" s="601"/>
      <c r="D749" s="601"/>
      <c r="E749" s="601"/>
      <c r="F749" s="602"/>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0"/>
      <c r="B750" s="601"/>
      <c r="C750" s="601"/>
      <c r="D750" s="601"/>
      <c r="E750" s="601"/>
      <c r="F750" s="602"/>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600"/>
      <c r="B751" s="601"/>
      <c r="C751" s="601"/>
      <c r="D751" s="601"/>
      <c r="E751" s="601"/>
      <c r="F751" s="602"/>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600"/>
      <c r="B752" s="601"/>
      <c r="C752" s="601"/>
      <c r="D752" s="601"/>
      <c r="E752" s="601"/>
      <c r="F752" s="602"/>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600"/>
      <c r="B753" s="601"/>
      <c r="C753" s="601"/>
      <c r="D753" s="601"/>
      <c r="E753" s="601"/>
      <c r="F753" s="602"/>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600"/>
      <c r="B754" s="601"/>
      <c r="C754" s="601"/>
      <c r="D754" s="601"/>
      <c r="E754" s="601"/>
      <c r="F754" s="602"/>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0"/>
      <c r="B755" s="601"/>
      <c r="C755" s="601"/>
      <c r="D755" s="601"/>
      <c r="E755" s="601"/>
      <c r="F755" s="602"/>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t="s">
        <v>574</v>
      </c>
      <c r="AJ755" s="37"/>
      <c r="AK755" s="37"/>
      <c r="AL755" s="37"/>
      <c r="AM755" s="37"/>
      <c r="AN755" s="37"/>
      <c r="AO755" s="37"/>
      <c r="AP755" s="37"/>
      <c r="AQ755" s="37"/>
      <c r="AR755" s="37"/>
      <c r="AS755" s="37"/>
      <c r="AT755" s="37"/>
      <c r="AU755" s="37"/>
      <c r="AV755" s="37"/>
      <c r="AW755" s="37"/>
      <c r="AX755" s="38"/>
    </row>
    <row r="756" spans="1:50" ht="28.35" customHeight="1" x14ac:dyDescent="0.15">
      <c r="A756" s="600"/>
      <c r="B756" s="601"/>
      <c r="C756" s="601"/>
      <c r="D756" s="601"/>
      <c r="E756" s="601"/>
      <c r="F756" s="602"/>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0"/>
      <c r="B757" s="601"/>
      <c r="C757" s="601"/>
      <c r="D757" s="601"/>
      <c r="E757" s="601"/>
      <c r="F757" s="602"/>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x14ac:dyDescent="0.15">
      <c r="A758" s="600"/>
      <c r="B758" s="601"/>
      <c r="C758" s="601"/>
      <c r="D758" s="601"/>
      <c r="E758" s="601"/>
      <c r="F758" s="602"/>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customHeight="1" x14ac:dyDescent="0.15">
      <c r="A759" s="600"/>
      <c r="B759" s="601"/>
      <c r="C759" s="601"/>
      <c r="D759" s="601"/>
      <c r="E759" s="601"/>
      <c r="F759" s="602"/>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0"/>
      <c r="B760" s="601"/>
      <c r="C760" s="601"/>
      <c r="D760" s="601"/>
      <c r="E760" s="601"/>
      <c r="F760" s="602"/>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0"/>
      <c r="B761" s="601"/>
      <c r="C761" s="601"/>
      <c r="D761" s="601"/>
      <c r="E761" s="601"/>
      <c r="F761" s="602"/>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0"/>
      <c r="B762" s="601"/>
      <c r="C762" s="601"/>
      <c r="D762" s="601"/>
      <c r="E762" s="601"/>
      <c r="F762" s="602"/>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0"/>
      <c r="B763" s="601"/>
      <c r="C763" s="601"/>
      <c r="D763" s="601"/>
      <c r="E763" s="601"/>
      <c r="F763" s="602"/>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0"/>
      <c r="B764" s="601"/>
      <c r="C764" s="601"/>
      <c r="D764" s="601"/>
      <c r="E764" s="601"/>
      <c r="F764" s="602"/>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0"/>
      <c r="B765" s="601"/>
      <c r="C765" s="601"/>
      <c r="D765" s="601"/>
      <c r="E765" s="601"/>
      <c r="F765" s="602"/>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0"/>
      <c r="B766" s="601"/>
      <c r="C766" s="601"/>
      <c r="D766" s="601"/>
      <c r="E766" s="601"/>
      <c r="F766" s="602"/>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0"/>
      <c r="B767" s="601"/>
      <c r="C767" s="601"/>
      <c r="D767" s="601"/>
      <c r="E767" s="601"/>
      <c r="F767" s="602"/>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0"/>
      <c r="B768" s="601"/>
      <c r="C768" s="601"/>
      <c r="D768" s="601"/>
      <c r="E768" s="601"/>
      <c r="F768" s="602"/>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0"/>
      <c r="B769" s="601"/>
      <c r="C769" s="601"/>
      <c r="D769" s="601"/>
      <c r="E769" s="601"/>
      <c r="F769" s="602"/>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0"/>
      <c r="B770" s="601"/>
      <c r="C770" s="601"/>
      <c r="D770" s="601"/>
      <c r="E770" s="601"/>
      <c r="F770" s="602"/>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0"/>
      <c r="B771" s="601"/>
      <c r="C771" s="601"/>
      <c r="D771" s="601"/>
      <c r="E771" s="601"/>
      <c r="F771" s="602"/>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0"/>
      <c r="B772" s="601"/>
      <c r="C772" s="601"/>
      <c r="D772" s="601"/>
      <c r="E772" s="601"/>
      <c r="F772" s="602"/>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0"/>
      <c r="B773" s="601"/>
      <c r="C773" s="601"/>
      <c r="D773" s="601"/>
      <c r="E773" s="601"/>
      <c r="F773" s="602"/>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0"/>
      <c r="B774" s="601"/>
      <c r="C774" s="601"/>
      <c r="D774" s="601"/>
      <c r="E774" s="601"/>
      <c r="F774" s="602"/>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0"/>
      <c r="B775" s="601"/>
      <c r="C775" s="601"/>
      <c r="D775" s="601"/>
      <c r="E775" s="601"/>
      <c r="F775" s="602"/>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customHeight="1" x14ac:dyDescent="0.15">
      <c r="A776" s="600"/>
      <c r="B776" s="601"/>
      <c r="C776" s="601"/>
      <c r="D776" s="601"/>
      <c r="E776" s="601"/>
      <c r="F776" s="602"/>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0"/>
      <c r="B777" s="601"/>
      <c r="C777" s="601"/>
      <c r="D777" s="601"/>
      <c r="E777" s="601"/>
      <c r="F777" s="602"/>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customHeight="1" x14ac:dyDescent="0.15">
      <c r="A778" s="600"/>
      <c r="B778" s="601"/>
      <c r="C778" s="601"/>
      <c r="D778" s="601"/>
      <c r="E778" s="601"/>
      <c r="F778" s="602"/>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603"/>
      <c r="B779" s="604"/>
      <c r="C779" s="604"/>
      <c r="D779" s="604"/>
      <c r="E779" s="604"/>
      <c r="F779" s="605"/>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4" t="s">
        <v>310</v>
      </c>
      <c r="B780" s="615"/>
      <c r="C780" s="615"/>
      <c r="D780" s="615"/>
      <c r="E780" s="615"/>
      <c r="F780" s="616"/>
      <c r="G780" s="581" t="s">
        <v>532</v>
      </c>
      <c r="H780" s="582"/>
      <c r="I780" s="582"/>
      <c r="J780" s="582"/>
      <c r="K780" s="582"/>
      <c r="L780" s="582"/>
      <c r="M780" s="582"/>
      <c r="N780" s="582"/>
      <c r="O780" s="582"/>
      <c r="P780" s="582"/>
      <c r="Q780" s="582"/>
      <c r="R780" s="582"/>
      <c r="S780" s="582"/>
      <c r="T780" s="582"/>
      <c r="U780" s="582"/>
      <c r="V780" s="582"/>
      <c r="W780" s="582"/>
      <c r="X780" s="582"/>
      <c r="Y780" s="582"/>
      <c r="Z780" s="582"/>
      <c r="AA780" s="582"/>
      <c r="AB780" s="583"/>
      <c r="AC780" s="581" t="s">
        <v>287</v>
      </c>
      <c r="AD780" s="582"/>
      <c r="AE780" s="582"/>
      <c r="AF780" s="582"/>
      <c r="AG780" s="582"/>
      <c r="AH780" s="582"/>
      <c r="AI780" s="582"/>
      <c r="AJ780" s="582"/>
      <c r="AK780" s="582"/>
      <c r="AL780" s="582"/>
      <c r="AM780" s="582"/>
      <c r="AN780" s="582"/>
      <c r="AO780" s="582"/>
      <c r="AP780" s="582"/>
      <c r="AQ780" s="582"/>
      <c r="AR780" s="582"/>
      <c r="AS780" s="582"/>
      <c r="AT780" s="582"/>
      <c r="AU780" s="582"/>
      <c r="AV780" s="582"/>
      <c r="AW780" s="582"/>
      <c r="AX780" s="779"/>
    </row>
    <row r="781" spans="1:50" ht="24.75" customHeight="1" x14ac:dyDescent="0.15">
      <c r="A781" s="617"/>
      <c r="B781" s="618"/>
      <c r="C781" s="618"/>
      <c r="D781" s="618"/>
      <c r="E781" s="618"/>
      <c r="F781" s="619"/>
      <c r="G781" s="801" t="s">
        <v>17</v>
      </c>
      <c r="H781" s="654"/>
      <c r="I781" s="654"/>
      <c r="J781" s="654"/>
      <c r="K781" s="654"/>
      <c r="L781" s="653" t="s">
        <v>18</v>
      </c>
      <c r="M781" s="654"/>
      <c r="N781" s="654"/>
      <c r="O781" s="654"/>
      <c r="P781" s="654"/>
      <c r="Q781" s="654"/>
      <c r="R781" s="654"/>
      <c r="S781" s="654"/>
      <c r="T781" s="654"/>
      <c r="U781" s="654"/>
      <c r="V781" s="654"/>
      <c r="W781" s="654"/>
      <c r="X781" s="655"/>
      <c r="Y781" s="639" t="s">
        <v>19</v>
      </c>
      <c r="Z781" s="640"/>
      <c r="AA781" s="640"/>
      <c r="AB781" s="784"/>
      <c r="AC781" s="801" t="s">
        <v>17</v>
      </c>
      <c r="AD781" s="654"/>
      <c r="AE781" s="654"/>
      <c r="AF781" s="654"/>
      <c r="AG781" s="654"/>
      <c r="AH781" s="653" t="s">
        <v>18</v>
      </c>
      <c r="AI781" s="654"/>
      <c r="AJ781" s="654"/>
      <c r="AK781" s="654"/>
      <c r="AL781" s="654"/>
      <c r="AM781" s="654"/>
      <c r="AN781" s="654"/>
      <c r="AO781" s="654"/>
      <c r="AP781" s="654"/>
      <c r="AQ781" s="654"/>
      <c r="AR781" s="654"/>
      <c r="AS781" s="654"/>
      <c r="AT781" s="655"/>
      <c r="AU781" s="639" t="s">
        <v>19</v>
      </c>
      <c r="AV781" s="640"/>
      <c r="AW781" s="640"/>
      <c r="AX781" s="641"/>
    </row>
    <row r="782" spans="1:50" ht="24.75" customHeight="1" x14ac:dyDescent="0.15">
      <c r="A782" s="617"/>
      <c r="B782" s="618"/>
      <c r="C782" s="618"/>
      <c r="D782" s="618"/>
      <c r="E782" s="618"/>
      <c r="F782" s="619"/>
      <c r="G782" s="656" t="s">
        <v>533</v>
      </c>
      <c r="H782" s="657"/>
      <c r="I782" s="657"/>
      <c r="J782" s="657"/>
      <c r="K782" s="658"/>
      <c r="L782" s="650" t="s">
        <v>534</v>
      </c>
      <c r="M782" s="651"/>
      <c r="N782" s="651"/>
      <c r="O782" s="651"/>
      <c r="P782" s="651"/>
      <c r="Q782" s="651"/>
      <c r="R782" s="651"/>
      <c r="S782" s="651"/>
      <c r="T782" s="651"/>
      <c r="U782" s="651"/>
      <c r="V782" s="651"/>
      <c r="W782" s="651"/>
      <c r="X782" s="652"/>
      <c r="Y782" s="374">
        <v>7.3</v>
      </c>
      <c r="Z782" s="375"/>
      <c r="AA782" s="375"/>
      <c r="AB782" s="791"/>
      <c r="AC782" s="656"/>
      <c r="AD782" s="657"/>
      <c r="AE782" s="657"/>
      <c r="AF782" s="657"/>
      <c r="AG782" s="658"/>
      <c r="AH782" s="650"/>
      <c r="AI782" s="651"/>
      <c r="AJ782" s="651"/>
      <c r="AK782" s="651"/>
      <c r="AL782" s="651"/>
      <c r="AM782" s="651"/>
      <c r="AN782" s="651"/>
      <c r="AO782" s="651"/>
      <c r="AP782" s="651"/>
      <c r="AQ782" s="651"/>
      <c r="AR782" s="651"/>
      <c r="AS782" s="651"/>
      <c r="AT782" s="652"/>
      <c r="AU782" s="374"/>
      <c r="AV782" s="375"/>
      <c r="AW782" s="375"/>
      <c r="AX782" s="376"/>
    </row>
    <row r="783" spans="1:50" ht="24.75" customHeight="1" x14ac:dyDescent="0.15">
      <c r="A783" s="617"/>
      <c r="B783" s="618"/>
      <c r="C783" s="618"/>
      <c r="D783" s="618"/>
      <c r="E783" s="618"/>
      <c r="F783" s="619"/>
      <c r="G783" s="592"/>
      <c r="H783" s="593"/>
      <c r="I783" s="593"/>
      <c r="J783" s="593"/>
      <c r="K783" s="594"/>
      <c r="L783" s="584"/>
      <c r="M783" s="585"/>
      <c r="N783" s="585"/>
      <c r="O783" s="585"/>
      <c r="P783" s="585"/>
      <c r="Q783" s="585"/>
      <c r="R783" s="585"/>
      <c r="S783" s="585"/>
      <c r="T783" s="585"/>
      <c r="U783" s="585"/>
      <c r="V783" s="585"/>
      <c r="W783" s="585"/>
      <c r="X783" s="586"/>
      <c r="Y783" s="587"/>
      <c r="Z783" s="588"/>
      <c r="AA783" s="588"/>
      <c r="AB783" s="598"/>
      <c r="AC783" s="592"/>
      <c r="AD783" s="593"/>
      <c r="AE783" s="593"/>
      <c r="AF783" s="593"/>
      <c r="AG783" s="594"/>
      <c r="AH783" s="584"/>
      <c r="AI783" s="585"/>
      <c r="AJ783" s="585"/>
      <c r="AK783" s="585"/>
      <c r="AL783" s="585"/>
      <c r="AM783" s="585"/>
      <c r="AN783" s="585"/>
      <c r="AO783" s="585"/>
      <c r="AP783" s="585"/>
      <c r="AQ783" s="585"/>
      <c r="AR783" s="585"/>
      <c r="AS783" s="585"/>
      <c r="AT783" s="586"/>
      <c r="AU783" s="587"/>
      <c r="AV783" s="588"/>
      <c r="AW783" s="588"/>
      <c r="AX783" s="589"/>
    </row>
    <row r="784" spans="1:50" ht="24.75" customHeight="1" x14ac:dyDescent="0.15">
      <c r="A784" s="617"/>
      <c r="B784" s="618"/>
      <c r="C784" s="618"/>
      <c r="D784" s="618"/>
      <c r="E784" s="618"/>
      <c r="F784" s="619"/>
      <c r="G784" s="592"/>
      <c r="H784" s="593"/>
      <c r="I784" s="593"/>
      <c r="J784" s="593"/>
      <c r="K784" s="594"/>
      <c r="L784" s="584"/>
      <c r="M784" s="585"/>
      <c r="N784" s="585"/>
      <c r="O784" s="585"/>
      <c r="P784" s="585"/>
      <c r="Q784" s="585"/>
      <c r="R784" s="585"/>
      <c r="S784" s="585"/>
      <c r="T784" s="585"/>
      <c r="U784" s="585"/>
      <c r="V784" s="585"/>
      <c r="W784" s="585"/>
      <c r="X784" s="586"/>
      <c r="Y784" s="587"/>
      <c r="Z784" s="588"/>
      <c r="AA784" s="588"/>
      <c r="AB784" s="598"/>
      <c r="AC784" s="592"/>
      <c r="AD784" s="593"/>
      <c r="AE784" s="593"/>
      <c r="AF784" s="593"/>
      <c r="AG784" s="594"/>
      <c r="AH784" s="584"/>
      <c r="AI784" s="585"/>
      <c r="AJ784" s="585"/>
      <c r="AK784" s="585"/>
      <c r="AL784" s="585"/>
      <c r="AM784" s="585"/>
      <c r="AN784" s="585"/>
      <c r="AO784" s="585"/>
      <c r="AP784" s="585"/>
      <c r="AQ784" s="585"/>
      <c r="AR784" s="585"/>
      <c r="AS784" s="585"/>
      <c r="AT784" s="586"/>
      <c r="AU784" s="587"/>
      <c r="AV784" s="588"/>
      <c r="AW784" s="588"/>
      <c r="AX784" s="589"/>
    </row>
    <row r="785" spans="1:50" ht="24.75" customHeight="1" x14ac:dyDescent="0.15">
      <c r="A785" s="617"/>
      <c r="B785" s="618"/>
      <c r="C785" s="618"/>
      <c r="D785" s="618"/>
      <c r="E785" s="618"/>
      <c r="F785" s="619"/>
      <c r="G785" s="592"/>
      <c r="H785" s="593"/>
      <c r="I785" s="593"/>
      <c r="J785" s="593"/>
      <c r="K785" s="594"/>
      <c r="L785" s="584"/>
      <c r="M785" s="585"/>
      <c r="N785" s="585"/>
      <c r="O785" s="585"/>
      <c r="P785" s="585"/>
      <c r="Q785" s="585"/>
      <c r="R785" s="585"/>
      <c r="S785" s="585"/>
      <c r="T785" s="585"/>
      <c r="U785" s="585"/>
      <c r="V785" s="585"/>
      <c r="W785" s="585"/>
      <c r="X785" s="586"/>
      <c r="Y785" s="587"/>
      <c r="Z785" s="588"/>
      <c r="AA785" s="588"/>
      <c r="AB785" s="598"/>
      <c r="AC785" s="592"/>
      <c r="AD785" s="593"/>
      <c r="AE785" s="593"/>
      <c r="AF785" s="593"/>
      <c r="AG785" s="594"/>
      <c r="AH785" s="584"/>
      <c r="AI785" s="585"/>
      <c r="AJ785" s="585"/>
      <c r="AK785" s="585"/>
      <c r="AL785" s="585"/>
      <c r="AM785" s="585"/>
      <c r="AN785" s="585"/>
      <c r="AO785" s="585"/>
      <c r="AP785" s="585"/>
      <c r="AQ785" s="585"/>
      <c r="AR785" s="585"/>
      <c r="AS785" s="585"/>
      <c r="AT785" s="586"/>
      <c r="AU785" s="587"/>
      <c r="AV785" s="588"/>
      <c r="AW785" s="588"/>
      <c r="AX785" s="589"/>
    </row>
    <row r="786" spans="1:50" ht="24.75" customHeight="1" x14ac:dyDescent="0.15">
      <c r="A786" s="617"/>
      <c r="B786" s="618"/>
      <c r="C786" s="618"/>
      <c r="D786" s="618"/>
      <c r="E786" s="618"/>
      <c r="F786" s="619"/>
      <c r="G786" s="592"/>
      <c r="H786" s="593"/>
      <c r="I786" s="593"/>
      <c r="J786" s="593"/>
      <c r="K786" s="594"/>
      <c r="L786" s="584"/>
      <c r="M786" s="585"/>
      <c r="N786" s="585"/>
      <c r="O786" s="585"/>
      <c r="P786" s="585"/>
      <c r="Q786" s="585"/>
      <c r="R786" s="585"/>
      <c r="S786" s="585"/>
      <c r="T786" s="585"/>
      <c r="U786" s="585"/>
      <c r="V786" s="585"/>
      <c r="W786" s="585"/>
      <c r="X786" s="586"/>
      <c r="Y786" s="587"/>
      <c r="Z786" s="588"/>
      <c r="AA786" s="588"/>
      <c r="AB786" s="598"/>
      <c r="AC786" s="592"/>
      <c r="AD786" s="593"/>
      <c r="AE786" s="593"/>
      <c r="AF786" s="593"/>
      <c r="AG786" s="594"/>
      <c r="AH786" s="584"/>
      <c r="AI786" s="585"/>
      <c r="AJ786" s="585"/>
      <c r="AK786" s="585"/>
      <c r="AL786" s="585"/>
      <c r="AM786" s="585"/>
      <c r="AN786" s="585"/>
      <c r="AO786" s="585"/>
      <c r="AP786" s="585"/>
      <c r="AQ786" s="585"/>
      <c r="AR786" s="585"/>
      <c r="AS786" s="585"/>
      <c r="AT786" s="586"/>
      <c r="AU786" s="587"/>
      <c r="AV786" s="588"/>
      <c r="AW786" s="588"/>
      <c r="AX786" s="589"/>
    </row>
    <row r="787" spans="1:50" ht="24.75" customHeight="1" x14ac:dyDescent="0.15">
      <c r="A787" s="617"/>
      <c r="B787" s="618"/>
      <c r="C787" s="618"/>
      <c r="D787" s="618"/>
      <c r="E787" s="618"/>
      <c r="F787" s="619"/>
      <c r="G787" s="592"/>
      <c r="H787" s="593"/>
      <c r="I787" s="593"/>
      <c r="J787" s="593"/>
      <c r="K787" s="594"/>
      <c r="L787" s="584"/>
      <c r="M787" s="585"/>
      <c r="N787" s="585"/>
      <c r="O787" s="585"/>
      <c r="P787" s="585"/>
      <c r="Q787" s="585"/>
      <c r="R787" s="585"/>
      <c r="S787" s="585"/>
      <c r="T787" s="585"/>
      <c r="U787" s="585"/>
      <c r="V787" s="585"/>
      <c r="W787" s="585"/>
      <c r="X787" s="586"/>
      <c r="Y787" s="587"/>
      <c r="Z787" s="588"/>
      <c r="AA787" s="588"/>
      <c r="AB787" s="598"/>
      <c r="AC787" s="592"/>
      <c r="AD787" s="593"/>
      <c r="AE787" s="593"/>
      <c r="AF787" s="593"/>
      <c r="AG787" s="594"/>
      <c r="AH787" s="584"/>
      <c r="AI787" s="585"/>
      <c r="AJ787" s="585"/>
      <c r="AK787" s="585"/>
      <c r="AL787" s="585"/>
      <c r="AM787" s="585"/>
      <c r="AN787" s="585"/>
      <c r="AO787" s="585"/>
      <c r="AP787" s="585"/>
      <c r="AQ787" s="585"/>
      <c r="AR787" s="585"/>
      <c r="AS787" s="585"/>
      <c r="AT787" s="586"/>
      <c r="AU787" s="587"/>
      <c r="AV787" s="588"/>
      <c r="AW787" s="588"/>
      <c r="AX787" s="589"/>
    </row>
    <row r="788" spans="1:50" ht="24.75" customHeight="1" x14ac:dyDescent="0.15">
      <c r="A788" s="617"/>
      <c r="B788" s="618"/>
      <c r="C788" s="618"/>
      <c r="D788" s="618"/>
      <c r="E788" s="618"/>
      <c r="F788" s="619"/>
      <c r="G788" s="592"/>
      <c r="H788" s="593"/>
      <c r="I788" s="593"/>
      <c r="J788" s="593"/>
      <c r="K788" s="594"/>
      <c r="L788" s="584"/>
      <c r="M788" s="585"/>
      <c r="N788" s="585"/>
      <c r="O788" s="585"/>
      <c r="P788" s="585"/>
      <c r="Q788" s="585"/>
      <c r="R788" s="585"/>
      <c r="S788" s="585"/>
      <c r="T788" s="585"/>
      <c r="U788" s="585"/>
      <c r="V788" s="585"/>
      <c r="W788" s="585"/>
      <c r="X788" s="586"/>
      <c r="Y788" s="587"/>
      <c r="Z788" s="588"/>
      <c r="AA788" s="588"/>
      <c r="AB788" s="598"/>
      <c r="AC788" s="592"/>
      <c r="AD788" s="593"/>
      <c r="AE788" s="593"/>
      <c r="AF788" s="593"/>
      <c r="AG788" s="594"/>
      <c r="AH788" s="584"/>
      <c r="AI788" s="585"/>
      <c r="AJ788" s="585"/>
      <c r="AK788" s="585"/>
      <c r="AL788" s="585"/>
      <c r="AM788" s="585"/>
      <c r="AN788" s="585"/>
      <c r="AO788" s="585"/>
      <c r="AP788" s="585"/>
      <c r="AQ788" s="585"/>
      <c r="AR788" s="585"/>
      <c r="AS788" s="585"/>
      <c r="AT788" s="586"/>
      <c r="AU788" s="587"/>
      <c r="AV788" s="588"/>
      <c r="AW788" s="588"/>
      <c r="AX788" s="589"/>
    </row>
    <row r="789" spans="1:50" ht="24.75" customHeight="1" x14ac:dyDescent="0.15">
      <c r="A789" s="617"/>
      <c r="B789" s="618"/>
      <c r="C789" s="618"/>
      <c r="D789" s="618"/>
      <c r="E789" s="618"/>
      <c r="F789" s="619"/>
      <c r="G789" s="592"/>
      <c r="H789" s="593"/>
      <c r="I789" s="593"/>
      <c r="J789" s="593"/>
      <c r="K789" s="594"/>
      <c r="L789" s="584"/>
      <c r="M789" s="585"/>
      <c r="N789" s="585"/>
      <c r="O789" s="585"/>
      <c r="P789" s="585"/>
      <c r="Q789" s="585"/>
      <c r="R789" s="585"/>
      <c r="S789" s="585"/>
      <c r="T789" s="585"/>
      <c r="U789" s="585"/>
      <c r="V789" s="585"/>
      <c r="W789" s="585"/>
      <c r="X789" s="586"/>
      <c r="Y789" s="587"/>
      <c r="Z789" s="588"/>
      <c r="AA789" s="588"/>
      <c r="AB789" s="598"/>
      <c r="AC789" s="592"/>
      <c r="AD789" s="593"/>
      <c r="AE789" s="593"/>
      <c r="AF789" s="593"/>
      <c r="AG789" s="594"/>
      <c r="AH789" s="584"/>
      <c r="AI789" s="585"/>
      <c r="AJ789" s="585"/>
      <c r="AK789" s="585"/>
      <c r="AL789" s="585"/>
      <c r="AM789" s="585"/>
      <c r="AN789" s="585"/>
      <c r="AO789" s="585"/>
      <c r="AP789" s="585"/>
      <c r="AQ789" s="585"/>
      <c r="AR789" s="585"/>
      <c r="AS789" s="585"/>
      <c r="AT789" s="586"/>
      <c r="AU789" s="587"/>
      <c r="AV789" s="588"/>
      <c r="AW789" s="588"/>
      <c r="AX789" s="589"/>
    </row>
    <row r="790" spans="1:50" ht="24.75" customHeight="1" x14ac:dyDescent="0.15">
      <c r="A790" s="617"/>
      <c r="B790" s="618"/>
      <c r="C790" s="618"/>
      <c r="D790" s="618"/>
      <c r="E790" s="618"/>
      <c r="F790" s="619"/>
      <c r="G790" s="592"/>
      <c r="H790" s="593"/>
      <c r="I790" s="593"/>
      <c r="J790" s="593"/>
      <c r="K790" s="594"/>
      <c r="L790" s="584"/>
      <c r="M790" s="585"/>
      <c r="N790" s="585"/>
      <c r="O790" s="585"/>
      <c r="P790" s="585"/>
      <c r="Q790" s="585"/>
      <c r="R790" s="585"/>
      <c r="S790" s="585"/>
      <c r="T790" s="585"/>
      <c r="U790" s="585"/>
      <c r="V790" s="585"/>
      <c r="W790" s="585"/>
      <c r="X790" s="586"/>
      <c r="Y790" s="587"/>
      <c r="Z790" s="588"/>
      <c r="AA790" s="588"/>
      <c r="AB790" s="598"/>
      <c r="AC790" s="592"/>
      <c r="AD790" s="593"/>
      <c r="AE790" s="593"/>
      <c r="AF790" s="593"/>
      <c r="AG790" s="594"/>
      <c r="AH790" s="584"/>
      <c r="AI790" s="585"/>
      <c r="AJ790" s="585"/>
      <c r="AK790" s="585"/>
      <c r="AL790" s="585"/>
      <c r="AM790" s="585"/>
      <c r="AN790" s="585"/>
      <c r="AO790" s="585"/>
      <c r="AP790" s="585"/>
      <c r="AQ790" s="585"/>
      <c r="AR790" s="585"/>
      <c r="AS790" s="585"/>
      <c r="AT790" s="586"/>
      <c r="AU790" s="587"/>
      <c r="AV790" s="588"/>
      <c r="AW790" s="588"/>
      <c r="AX790" s="589"/>
    </row>
    <row r="791" spans="1:50" ht="24.75" customHeight="1" x14ac:dyDescent="0.15">
      <c r="A791" s="617"/>
      <c r="B791" s="618"/>
      <c r="C791" s="618"/>
      <c r="D791" s="618"/>
      <c r="E791" s="618"/>
      <c r="F791" s="619"/>
      <c r="G791" s="592"/>
      <c r="H791" s="593"/>
      <c r="I791" s="593"/>
      <c r="J791" s="593"/>
      <c r="K791" s="594"/>
      <c r="L791" s="584"/>
      <c r="M791" s="585"/>
      <c r="N791" s="585"/>
      <c r="O791" s="585"/>
      <c r="P791" s="585"/>
      <c r="Q791" s="585"/>
      <c r="R791" s="585"/>
      <c r="S791" s="585"/>
      <c r="T791" s="585"/>
      <c r="U791" s="585"/>
      <c r="V791" s="585"/>
      <c r="W791" s="585"/>
      <c r="X791" s="586"/>
      <c r="Y791" s="587"/>
      <c r="Z791" s="588"/>
      <c r="AA791" s="588"/>
      <c r="AB791" s="598"/>
      <c r="AC791" s="592"/>
      <c r="AD791" s="593"/>
      <c r="AE791" s="593"/>
      <c r="AF791" s="593"/>
      <c r="AG791" s="594"/>
      <c r="AH791" s="584"/>
      <c r="AI791" s="585"/>
      <c r="AJ791" s="585"/>
      <c r="AK791" s="585"/>
      <c r="AL791" s="585"/>
      <c r="AM791" s="585"/>
      <c r="AN791" s="585"/>
      <c r="AO791" s="585"/>
      <c r="AP791" s="585"/>
      <c r="AQ791" s="585"/>
      <c r="AR791" s="585"/>
      <c r="AS791" s="585"/>
      <c r="AT791" s="586"/>
      <c r="AU791" s="587"/>
      <c r="AV791" s="588"/>
      <c r="AW791" s="588"/>
      <c r="AX791" s="589"/>
    </row>
    <row r="792" spans="1:50" ht="24.75" customHeight="1" x14ac:dyDescent="0.15">
      <c r="A792" s="617"/>
      <c r="B792" s="618"/>
      <c r="C792" s="618"/>
      <c r="D792" s="618"/>
      <c r="E792" s="618"/>
      <c r="F792" s="619"/>
      <c r="G792" s="812" t="s">
        <v>20</v>
      </c>
      <c r="H792" s="813"/>
      <c r="I792" s="813"/>
      <c r="J792" s="813"/>
      <c r="K792" s="813"/>
      <c r="L792" s="814"/>
      <c r="M792" s="815"/>
      <c r="N792" s="815"/>
      <c r="O792" s="815"/>
      <c r="P792" s="815"/>
      <c r="Q792" s="815"/>
      <c r="R792" s="815"/>
      <c r="S792" s="815"/>
      <c r="T792" s="815"/>
      <c r="U792" s="815"/>
      <c r="V792" s="815"/>
      <c r="W792" s="815"/>
      <c r="X792" s="816"/>
      <c r="Y792" s="817">
        <f>SUM(Y782:AB791)</f>
        <v>7.3</v>
      </c>
      <c r="Z792" s="818"/>
      <c r="AA792" s="818"/>
      <c r="AB792" s="819"/>
      <c r="AC792" s="812" t="s">
        <v>20</v>
      </c>
      <c r="AD792" s="813"/>
      <c r="AE792" s="813"/>
      <c r="AF792" s="813"/>
      <c r="AG792" s="813"/>
      <c r="AH792" s="814"/>
      <c r="AI792" s="815"/>
      <c r="AJ792" s="815"/>
      <c r="AK792" s="815"/>
      <c r="AL792" s="815"/>
      <c r="AM792" s="815"/>
      <c r="AN792" s="815"/>
      <c r="AO792" s="815"/>
      <c r="AP792" s="815"/>
      <c r="AQ792" s="815"/>
      <c r="AR792" s="815"/>
      <c r="AS792" s="815"/>
      <c r="AT792" s="816"/>
      <c r="AU792" s="817">
        <f>SUM(AU782:AX791)</f>
        <v>0</v>
      </c>
      <c r="AV792" s="818"/>
      <c r="AW792" s="818"/>
      <c r="AX792" s="820"/>
    </row>
    <row r="793" spans="1:50" ht="24.75" hidden="1" customHeight="1" x14ac:dyDescent="0.15">
      <c r="A793" s="617"/>
      <c r="B793" s="618"/>
      <c r="C793" s="618"/>
      <c r="D793" s="618"/>
      <c r="E793" s="618"/>
      <c r="F793" s="619"/>
      <c r="G793" s="581" t="s">
        <v>245</v>
      </c>
      <c r="H793" s="582"/>
      <c r="I793" s="582"/>
      <c r="J793" s="582"/>
      <c r="K793" s="582"/>
      <c r="L793" s="582"/>
      <c r="M793" s="582"/>
      <c r="N793" s="582"/>
      <c r="O793" s="582"/>
      <c r="P793" s="582"/>
      <c r="Q793" s="582"/>
      <c r="R793" s="582"/>
      <c r="S793" s="582"/>
      <c r="T793" s="582"/>
      <c r="U793" s="582"/>
      <c r="V793" s="582"/>
      <c r="W793" s="582"/>
      <c r="X793" s="582"/>
      <c r="Y793" s="582"/>
      <c r="Z793" s="582"/>
      <c r="AA793" s="582"/>
      <c r="AB793" s="583"/>
      <c r="AC793" s="581" t="s">
        <v>244</v>
      </c>
      <c r="AD793" s="582"/>
      <c r="AE793" s="582"/>
      <c r="AF793" s="582"/>
      <c r="AG793" s="582"/>
      <c r="AH793" s="582"/>
      <c r="AI793" s="582"/>
      <c r="AJ793" s="582"/>
      <c r="AK793" s="582"/>
      <c r="AL793" s="582"/>
      <c r="AM793" s="582"/>
      <c r="AN793" s="582"/>
      <c r="AO793" s="582"/>
      <c r="AP793" s="582"/>
      <c r="AQ793" s="582"/>
      <c r="AR793" s="582"/>
      <c r="AS793" s="582"/>
      <c r="AT793" s="582"/>
      <c r="AU793" s="582"/>
      <c r="AV793" s="582"/>
      <c r="AW793" s="582"/>
      <c r="AX793" s="779"/>
    </row>
    <row r="794" spans="1:50" ht="24.75" hidden="1" customHeight="1" x14ac:dyDescent="0.15">
      <c r="A794" s="617"/>
      <c r="B794" s="618"/>
      <c r="C794" s="618"/>
      <c r="D794" s="618"/>
      <c r="E794" s="618"/>
      <c r="F794" s="619"/>
      <c r="G794" s="801" t="s">
        <v>17</v>
      </c>
      <c r="H794" s="654"/>
      <c r="I794" s="654"/>
      <c r="J794" s="654"/>
      <c r="K794" s="654"/>
      <c r="L794" s="653" t="s">
        <v>18</v>
      </c>
      <c r="M794" s="654"/>
      <c r="N794" s="654"/>
      <c r="O794" s="654"/>
      <c r="P794" s="654"/>
      <c r="Q794" s="654"/>
      <c r="R794" s="654"/>
      <c r="S794" s="654"/>
      <c r="T794" s="654"/>
      <c r="U794" s="654"/>
      <c r="V794" s="654"/>
      <c r="W794" s="654"/>
      <c r="X794" s="655"/>
      <c r="Y794" s="639" t="s">
        <v>19</v>
      </c>
      <c r="Z794" s="640"/>
      <c r="AA794" s="640"/>
      <c r="AB794" s="784"/>
      <c r="AC794" s="801" t="s">
        <v>17</v>
      </c>
      <c r="AD794" s="654"/>
      <c r="AE794" s="654"/>
      <c r="AF794" s="654"/>
      <c r="AG794" s="654"/>
      <c r="AH794" s="653" t="s">
        <v>18</v>
      </c>
      <c r="AI794" s="654"/>
      <c r="AJ794" s="654"/>
      <c r="AK794" s="654"/>
      <c r="AL794" s="654"/>
      <c r="AM794" s="654"/>
      <c r="AN794" s="654"/>
      <c r="AO794" s="654"/>
      <c r="AP794" s="654"/>
      <c r="AQ794" s="654"/>
      <c r="AR794" s="654"/>
      <c r="AS794" s="654"/>
      <c r="AT794" s="655"/>
      <c r="AU794" s="639" t="s">
        <v>19</v>
      </c>
      <c r="AV794" s="640"/>
      <c r="AW794" s="640"/>
      <c r="AX794" s="641"/>
    </row>
    <row r="795" spans="1:50" ht="24.75" hidden="1" customHeight="1" x14ac:dyDescent="0.15">
      <c r="A795" s="617"/>
      <c r="B795" s="618"/>
      <c r="C795" s="618"/>
      <c r="D795" s="618"/>
      <c r="E795" s="618"/>
      <c r="F795" s="619"/>
      <c r="G795" s="656"/>
      <c r="H795" s="657"/>
      <c r="I795" s="657"/>
      <c r="J795" s="657"/>
      <c r="K795" s="658"/>
      <c r="L795" s="650"/>
      <c r="M795" s="651"/>
      <c r="N795" s="651"/>
      <c r="O795" s="651"/>
      <c r="P795" s="651"/>
      <c r="Q795" s="651"/>
      <c r="R795" s="651"/>
      <c r="S795" s="651"/>
      <c r="T795" s="651"/>
      <c r="U795" s="651"/>
      <c r="V795" s="651"/>
      <c r="W795" s="651"/>
      <c r="X795" s="652"/>
      <c r="Y795" s="374"/>
      <c r="Z795" s="375"/>
      <c r="AA795" s="375"/>
      <c r="AB795" s="791"/>
      <c r="AC795" s="656"/>
      <c r="AD795" s="657"/>
      <c r="AE795" s="657"/>
      <c r="AF795" s="657"/>
      <c r="AG795" s="658"/>
      <c r="AH795" s="650"/>
      <c r="AI795" s="651"/>
      <c r="AJ795" s="651"/>
      <c r="AK795" s="651"/>
      <c r="AL795" s="651"/>
      <c r="AM795" s="651"/>
      <c r="AN795" s="651"/>
      <c r="AO795" s="651"/>
      <c r="AP795" s="651"/>
      <c r="AQ795" s="651"/>
      <c r="AR795" s="651"/>
      <c r="AS795" s="651"/>
      <c r="AT795" s="652"/>
      <c r="AU795" s="374"/>
      <c r="AV795" s="375"/>
      <c r="AW795" s="375"/>
      <c r="AX795" s="376"/>
    </row>
    <row r="796" spans="1:50" ht="24.75" hidden="1" customHeight="1" x14ac:dyDescent="0.15">
      <c r="A796" s="617"/>
      <c r="B796" s="618"/>
      <c r="C796" s="618"/>
      <c r="D796" s="618"/>
      <c r="E796" s="618"/>
      <c r="F796" s="619"/>
      <c r="G796" s="592"/>
      <c r="H796" s="593"/>
      <c r="I796" s="593"/>
      <c r="J796" s="593"/>
      <c r="K796" s="594"/>
      <c r="L796" s="584"/>
      <c r="M796" s="585"/>
      <c r="N796" s="585"/>
      <c r="O796" s="585"/>
      <c r="P796" s="585"/>
      <c r="Q796" s="585"/>
      <c r="R796" s="585"/>
      <c r="S796" s="585"/>
      <c r="T796" s="585"/>
      <c r="U796" s="585"/>
      <c r="V796" s="585"/>
      <c r="W796" s="585"/>
      <c r="X796" s="586"/>
      <c r="Y796" s="587"/>
      <c r="Z796" s="588"/>
      <c r="AA796" s="588"/>
      <c r="AB796" s="598"/>
      <c r="AC796" s="592"/>
      <c r="AD796" s="593"/>
      <c r="AE796" s="593"/>
      <c r="AF796" s="593"/>
      <c r="AG796" s="594"/>
      <c r="AH796" s="584"/>
      <c r="AI796" s="585"/>
      <c r="AJ796" s="585"/>
      <c r="AK796" s="585"/>
      <c r="AL796" s="585"/>
      <c r="AM796" s="585"/>
      <c r="AN796" s="585"/>
      <c r="AO796" s="585"/>
      <c r="AP796" s="585"/>
      <c r="AQ796" s="585"/>
      <c r="AR796" s="585"/>
      <c r="AS796" s="585"/>
      <c r="AT796" s="586"/>
      <c r="AU796" s="587"/>
      <c r="AV796" s="588"/>
      <c r="AW796" s="588"/>
      <c r="AX796" s="589"/>
    </row>
    <row r="797" spans="1:50" ht="24.75" hidden="1" customHeight="1" x14ac:dyDescent="0.15">
      <c r="A797" s="617"/>
      <c r="B797" s="618"/>
      <c r="C797" s="618"/>
      <c r="D797" s="618"/>
      <c r="E797" s="618"/>
      <c r="F797" s="619"/>
      <c r="G797" s="592"/>
      <c r="H797" s="593"/>
      <c r="I797" s="593"/>
      <c r="J797" s="593"/>
      <c r="K797" s="594"/>
      <c r="L797" s="584"/>
      <c r="M797" s="585"/>
      <c r="N797" s="585"/>
      <c r="O797" s="585"/>
      <c r="P797" s="585"/>
      <c r="Q797" s="585"/>
      <c r="R797" s="585"/>
      <c r="S797" s="585"/>
      <c r="T797" s="585"/>
      <c r="U797" s="585"/>
      <c r="V797" s="585"/>
      <c r="W797" s="585"/>
      <c r="X797" s="586"/>
      <c r="Y797" s="587"/>
      <c r="Z797" s="588"/>
      <c r="AA797" s="588"/>
      <c r="AB797" s="598"/>
      <c r="AC797" s="592"/>
      <c r="AD797" s="593"/>
      <c r="AE797" s="593"/>
      <c r="AF797" s="593"/>
      <c r="AG797" s="594"/>
      <c r="AH797" s="584"/>
      <c r="AI797" s="585"/>
      <c r="AJ797" s="585"/>
      <c r="AK797" s="585"/>
      <c r="AL797" s="585"/>
      <c r="AM797" s="585"/>
      <c r="AN797" s="585"/>
      <c r="AO797" s="585"/>
      <c r="AP797" s="585"/>
      <c r="AQ797" s="585"/>
      <c r="AR797" s="585"/>
      <c r="AS797" s="585"/>
      <c r="AT797" s="586"/>
      <c r="AU797" s="587"/>
      <c r="AV797" s="588"/>
      <c r="AW797" s="588"/>
      <c r="AX797" s="589"/>
    </row>
    <row r="798" spans="1:50" ht="24.75" hidden="1" customHeight="1" x14ac:dyDescent="0.15">
      <c r="A798" s="617"/>
      <c r="B798" s="618"/>
      <c r="C798" s="618"/>
      <c r="D798" s="618"/>
      <c r="E798" s="618"/>
      <c r="F798" s="619"/>
      <c r="G798" s="592"/>
      <c r="H798" s="593"/>
      <c r="I798" s="593"/>
      <c r="J798" s="593"/>
      <c r="K798" s="594"/>
      <c r="L798" s="584"/>
      <c r="M798" s="585"/>
      <c r="N798" s="585"/>
      <c r="O798" s="585"/>
      <c r="P798" s="585"/>
      <c r="Q798" s="585"/>
      <c r="R798" s="585"/>
      <c r="S798" s="585"/>
      <c r="T798" s="585"/>
      <c r="U798" s="585"/>
      <c r="V798" s="585"/>
      <c r="W798" s="585"/>
      <c r="X798" s="586"/>
      <c r="Y798" s="587"/>
      <c r="Z798" s="588"/>
      <c r="AA798" s="588"/>
      <c r="AB798" s="598"/>
      <c r="AC798" s="592"/>
      <c r="AD798" s="593"/>
      <c r="AE798" s="593"/>
      <c r="AF798" s="593"/>
      <c r="AG798" s="594"/>
      <c r="AH798" s="584"/>
      <c r="AI798" s="585"/>
      <c r="AJ798" s="585"/>
      <c r="AK798" s="585"/>
      <c r="AL798" s="585"/>
      <c r="AM798" s="585"/>
      <c r="AN798" s="585"/>
      <c r="AO798" s="585"/>
      <c r="AP798" s="585"/>
      <c r="AQ798" s="585"/>
      <c r="AR798" s="585"/>
      <c r="AS798" s="585"/>
      <c r="AT798" s="586"/>
      <c r="AU798" s="587"/>
      <c r="AV798" s="588"/>
      <c r="AW798" s="588"/>
      <c r="AX798" s="589"/>
    </row>
    <row r="799" spans="1:50" ht="24.75" hidden="1" customHeight="1" x14ac:dyDescent="0.15">
      <c r="A799" s="617"/>
      <c r="B799" s="618"/>
      <c r="C799" s="618"/>
      <c r="D799" s="618"/>
      <c r="E799" s="618"/>
      <c r="F799" s="619"/>
      <c r="G799" s="592"/>
      <c r="H799" s="593"/>
      <c r="I799" s="593"/>
      <c r="J799" s="593"/>
      <c r="K799" s="594"/>
      <c r="L799" s="584"/>
      <c r="M799" s="585"/>
      <c r="N799" s="585"/>
      <c r="O799" s="585"/>
      <c r="P799" s="585"/>
      <c r="Q799" s="585"/>
      <c r="R799" s="585"/>
      <c r="S799" s="585"/>
      <c r="T799" s="585"/>
      <c r="U799" s="585"/>
      <c r="V799" s="585"/>
      <c r="W799" s="585"/>
      <c r="X799" s="586"/>
      <c r="Y799" s="587"/>
      <c r="Z799" s="588"/>
      <c r="AA799" s="588"/>
      <c r="AB799" s="598"/>
      <c r="AC799" s="592"/>
      <c r="AD799" s="593"/>
      <c r="AE799" s="593"/>
      <c r="AF799" s="593"/>
      <c r="AG799" s="594"/>
      <c r="AH799" s="584"/>
      <c r="AI799" s="585"/>
      <c r="AJ799" s="585"/>
      <c r="AK799" s="585"/>
      <c r="AL799" s="585"/>
      <c r="AM799" s="585"/>
      <c r="AN799" s="585"/>
      <c r="AO799" s="585"/>
      <c r="AP799" s="585"/>
      <c r="AQ799" s="585"/>
      <c r="AR799" s="585"/>
      <c r="AS799" s="585"/>
      <c r="AT799" s="586"/>
      <c r="AU799" s="587"/>
      <c r="AV799" s="588"/>
      <c r="AW799" s="588"/>
      <c r="AX799" s="589"/>
    </row>
    <row r="800" spans="1:50" ht="24.75" hidden="1" customHeight="1" x14ac:dyDescent="0.15">
      <c r="A800" s="617"/>
      <c r="B800" s="618"/>
      <c r="C800" s="618"/>
      <c r="D800" s="618"/>
      <c r="E800" s="618"/>
      <c r="F800" s="619"/>
      <c r="G800" s="592"/>
      <c r="H800" s="593"/>
      <c r="I800" s="593"/>
      <c r="J800" s="593"/>
      <c r="K800" s="594"/>
      <c r="L800" s="584"/>
      <c r="M800" s="585"/>
      <c r="N800" s="585"/>
      <c r="O800" s="585"/>
      <c r="P800" s="585"/>
      <c r="Q800" s="585"/>
      <c r="R800" s="585"/>
      <c r="S800" s="585"/>
      <c r="T800" s="585"/>
      <c r="U800" s="585"/>
      <c r="V800" s="585"/>
      <c r="W800" s="585"/>
      <c r="X800" s="586"/>
      <c r="Y800" s="587"/>
      <c r="Z800" s="588"/>
      <c r="AA800" s="588"/>
      <c r="AB800" s="598"/>
      <c r="AC800" s="592"/>
      <c r="AD800" s="593"/>
      <c r="AE800" s="593"/>
      <c r="AF800" s="593"/>
      <c r="AG800" s="594"/>
      <c r="AH800" s="584"/>
      <c r="AI800" s="585"/>
      <c r="AJ800" s="585"/>
      <c r="AK800" s="585"/>
      <c r="AL800" s="585"/>
      <c r="AM800" s="585"/>
      <c r="AN800" s="585"/>
      <c r="AO800" s="585"/>
      <c r="AP800" s="585"/>
      <c r="AQ800" s="585"/>
      <c r="AR800" s="585"/>
      <c r="AS800" s="585"/>
      <c r="AT800" s="586"/>
      <c r="AU800" s="587"/>
      <c r="AV800" s="588"/>
      <c r="AW800" s="588"/>
      <c r="AX800" s="589"/>
    </row>
    <row r="801" spans="1:50" ht="24.75" hidden="1" customHeight="1" x14ac:dyDescent="0.15">
      <c r="A801" s="617"/>
      <c r="B801" s="618"/>
      <c r="C801" s="618"/>
      <c r="D801" s="618"/>
      <c r="E801" s="618"/>
      <c r="F801" s="619"/>
      <c r="G801" s="592"/>
      <c r="H801" s="593"/>
      <c r="I801" s="593"/>
      <c r="J801" s="593"/>
      <c r="K801" s="594"/>
      <c r="L801" s="584"/>
      <c r="M801" s="585"/>
      <c r="N801" s="585"/>
      <c r="O801" s="585"/>
      <c r="P801" s="585"/>
      <c r="Q801" s="585"/>
      <c r="R801" s="585"/>
      <c r="S801" s="585"/>
      <c r="T801" s="585"/>
      <c r="U801" s="585"/>
      <c r="V801" s="585"/>
      <c r="W801" s="585"/>
      <c r="X801" s="586"/>
      <c r="Y801" s="587"/>
      <c r="Z801" s="588"/>
      <c r="AA801" s="588"/>
      <c r="AB801" s="598"/>
      <c r="AC801" s="592"/>
      <c r="AD801" s="593"/>
      <c r="AE801" s="593"/>
      <c r="AF801" s="593"/>
      <c r="AG801" s="594"/>
      <c r="AH801" s="584"/>
      <c r="AI801" s="585"/>
      <c r="AJ801" s="585"/>
      <c r="AK801" s="585"/>
      <c r="AL801" s="585"/>
      <c r="AM801" s="585"/>
      <c r="AN801" s="585"/>
      <c r="AO801" s="585"/>
      <c r="AP801" s="585"/>
      <c r="AQ801" s="585"/>
      <c r="AR801" s="585"/>
      <c r="AS801" s="585"/>
      <c r="AT801" s="586"/>
      <c r="AU801" s="587"/>
      <c r="AV801" s="588"/>
      <c r="AW801" s="588"/>
      <c r="AX801" s="589"/>
    </row>
    <row r="802" spans="1:50" ht="24.75" hidden="1" customHeight="1" x14ac:dyDescent="0.15">
      <c r="A802" s="617"/>
      <c r="B802" s="618"/>
      <c r="C802" s="618"/>
      <c r="D802" s="618"/>
      <c r="E802" s="618"/>
      <c r="F802" s="619"/>
      <c r="G802" s="592"/>
      <c r="H802" s="593"/>
      <c r="I802" s="593"/>
      <c r="J802" s="593"/>
      <c r="K802" s="594"/>
      <c r="L802" s="584"/>
      <c r="M802" s="585"/>
      <c r="N802" s="585"/>
      <c r="O802" s="585"/>
      <c r="P802" s="585"/>
      <c r="Q802" s="585"/>
      <c r="R802" s="585"/>
      <c r="S802" s="585"/>
      <c r="T802" s="585"/>
      <c r="U802" s="585"/>
      <c r="V802" s="585"/>
      <c r="W802" s="585"/>
      <c r="X802" s="586"/>
      <c r="Y802" s="587"/>
      <c r="Z802" s="588"/>
      <c r="AA802" s="588"/>
      <c r="AB802" s="598"/>
      <c r="AC802" s="592"/>
      <c r="AD802" s="593"/>
      <c r="AE802" s="593"/>
      <c r="AF802" s="593"/>
      <c r="AG802" s="594"/>
      <c r="AH802" s="584"/>
      <c r="AI802" s="585"/>
      <c r="AJ802" s="585"/>
      <c r="AK802" s="585"/>
      <c r="AL802" s="585"/>
      <c r="AM802" s="585"/>
      <c r="AN802" s="585"/>
      <c r="AO802" s="585"/>
      <c r="AP802" s="585"/>
      <c r="AQ802" s="585"/>
      <c r="AR802" s="585"/>
      <c r="AS802" s="585"/>
      <c r="AT802" s="586"/>
      <c r="AU802" s="587"/>
      <c r="AV802" s="588"/>
      <c r="AW802" s="588"/>
      <c r="AX802" s="589"/>
    </row>
    <row r="803" spans="1:50" ht="24.75" hidden="1" customHeight="1" x14ac:dyDescent="0.15">
      <c r="A803" s="617"/>
      <c r="B803" s="618"/>
      <c r="C803" s="618"/>
      <c r="D803" s="618"/>
      <c r="E803" s="618"/>
      <c r="F803" s="619"/>
      <c r="G803" s="592"/>
      <c r="H803" s="593"/>
      <c r="I803" s="593"/>
      <c r="J803" s="593"/>
      <c r="K803" s="594"/>
      <c r="L803" s="584"/>
      <c r="M803" s="585"/>
      <c r="N803" s="585"/>
      <c r="O803" s="585"/>
      <c r="P803" s="585"/>
      <c r="Q803" s="585"/>
      <c r="R803" s="585"/>
      <c r="S803" s="585"/>
      <c r="T803" s="585"/>
      <c r="U803" s="585"/>
      <c r="V803" s="585"/>
      <c r="W803" s="585"/>
      <c r="X803" s="586"/>
      <c r="Y803" s="587"/>
      <c r="Z803" s="588"/>
      <c r="AA803" s="588"/>
      <c r="AB803" s="598"/>
      <c r="AC803" s="592"/>
      <c r="AD803" s="593"/>
      <c r="AE803" s="593"/>
      <c r="AF803" s="593"/>
      <c r="AG803" s="594"/>
      <c r="AH803" s="584"/>
      <c r="AI803" s="585"/>
      <c r="AJ803" s="585"/>
      <c r="AK803" s="585"/>
      <c r="AL803" s="585"/>
      <c r="AM803" s="585"/>
      <c r="AN803" s="585"/>
      <c r="AO803" s="585"/>
      <c r="AP803" s="585"/>
      <c r="AQ803" s="585"/>
      <c r="AR803" s="585"/>
      <c r="AS803" s="585"/>
      <c r="AT803" s="586"/>
      <c r="AU803" s="587"/>
      <c r="AV803" s="588"/>
      <c r="AW803" s="588"/>
      <c r="AX803" s="589"/>
    </row>
    <row r="804" spans="1:50" ht="24.75" hidden="1" customHeight="1" x14ac:dyDescent="0.15">
      <c r="A804" s="617"/>
      <c r="B804" s="618"/>
      <c r="C804" s="618"/>
      <c r="D804" s="618"/>
      <c r="E804" s="618"/>
      <c r="F804" s="619"/>
      <c r="G804" s="592"/>
      <c r="H804" s="593"/>
      <c r="I804" s="593"/>
      <c r="J804" s="593"/>
      <c r="K804" s="594"/>
      <c r="L804" s="584"/>
      <c r="M804" s="585"/>
      <c r="N804" s="585"/>
      <c r="O804" s="585"/>
      <c r="P804" s="585"/>
      <c r="Q804" s="585"/>
      <c r="R804" s="585"/>
      <c r="S804" s="585"/>
      <c r="T804" s="585"/>
      <c r="U804" s="585"/>
      <c r="V804" s="585"/>
      <c r="W804" s="585"/>
      <c r="X804" s="586"/>
      <c r="Y804" s="587"/>
      <c r="Z804" s="588"/>
      <c r="AA804" s="588"/>
      <c r="AB804" s="598"/>
      <c r="AC804" s="592"/>
      <c r="AD804" s="593"/>
      <c r="AE804" s="593"/>
      <c r="AF804" s="593"/>
      <c r="AG804" s="594"/>
      <c r="AH804" s="584"/>
      <c r="AI804" s="585"/>
      <c r="AJ804" s="585"/>
      <c r="AK804" s="585"/>
      <c r="AL804" s="585"/>
      <c r="AM804" s="585"/>
      <c r="AN804" s="585"/>
      <c r="AO804" s="585"/>
      <c r="AP804" s="585"/>
      <c r="AQ804" s="585"/>
      <c r="AR804" s="585"/>
      <c r="AS804" s="585"/>
      <c r="AT804" s="586"/>
      <c r="AU804" s="587"/>
      <c r="AV804" s="588"/>
      <c r="AW804" s="588"/>
      <c r="AX804" s="589"/>
    </row>
    <row r="805" spans="1:50" ht="24.75" hidden="1" customHeight="1" thickBot="1" x14ac:dyDescent="0.2">
      <c r="A805" s="617"/>
      <c r="B805" s="618"/>
      <c r="C805" s="618"/>
      <c r="D805" s="618"/>
      <c r="E805" s="618"/>
      <c r="F805" s="619"/>
      <c r="G805" s="812" t="s">
        <v>20</v>
      </c>
      <c r="H805" s="813"/>
      <c r="I805" s="813"/>
      <c r="J805" s="813"/>
      <c r="K805" s="813"/>
      <c r="L805" s="814"/>
      <c r="M805" s="815"/>
      <c r="N805" s="815"/>
      <c r="O805" s="815"/>
      <c r="P805" s="815"/>
      <c r="Q805" s="815"/>
      <c r="R805" s="815"/>
      <c r="S805" s="815"/>
      <c r="T805" s="815"/>
      <c r="U805" s="815"/>
      <c r="V805" s="815"/>
      <c r="W805" s="815"/>
      <c r="X805" s="816"/>
      <c r="Y805" s="817">
        <f>SUM(Y795:AB804)</f>
        <v>0</v>
      </c>
      <c r="Z805" s="818"/>
      <c r="AA805" s="818"/>
      <c r="AB805" s="819"/>
      <c r="AC805" s="812" t="s">
        <v>20</v>
      </c>
      <c r="AD805" s="813"/>
      <c r="AE805" s="813"/>
      <c r="AF805" s="813"/>
      <c r="AG805" s="813"/>
      <c r="AH805" s="814"/>
      <c r="AI805" s="815"/>
      <c r="AJ805" s="815"/>
      <c r="AK805" s="815"/>
      <c r="AL805" s="815"/>
      <c r="AM805" s="815"/>
      <c r="AN805" s="815"/>
      <c r="AO805" s="815"/>
      <c r="AP805" s="815"/>
      <c r="AQ805" s="815"/>
      <c r="AR805" s="815"/>
      <c r="AS805" s="815"/>
      <c r="AT805" s="816"/>
      <c r="AU805" s="817">
        <f>SUM(AU795:AX804)</f>
        <v>0</v>
      </c>
      <c r="AV805" s="818"/>
      <c r="AW805" s="818"/>
      <c r="AX805" s="820"/>
    </row>
    <row r="806" spans="1:50" ht="24.75" hidden="1" customHeight="1" x14ac:dyDescent="0.15">
      <c r="A806" s="617"/>
      <c r="B806" s="618"/>
      <c r="C806" s="618"/>
      <c r="D806" s="618"/>
      <c r="E806" s="618"/>
      <c r="F806" s="619"/>
      <c r="G806" s="581" t="s">
        <v>246</v>
      </c>
      <c r="H806" s="582"/>
      <c r="I806" s="582"/>
      <c r="J806" s="582"/>
      <c r="K806" s="582"/>
      <c r="L806" s="582"/>
      <c r="M806" s="582"/>
      <c r="N806" s="582"/>
      <c r="O806" s="582"/>
      <c r="P806" s="582"/>
      <c r="Q806" s="582"/>
      <c r="R806" s="582"/>
      <c r="S806" s="582"/>
      <c r="T806" s="582"/>
      <c r="U806" s="582"/>
      <c r="V806" s="582"/>
      <c r="W806" s="582"/>
      <c r="X806" s="582"/>
      <c r="Y806" s="582"/>
      <c r="Z806" s="582"/>
      <c r="AA806" s="582"/>
      <c r="AB806" s="583"/>
      <c r="AC806" s="581" t="s">
        <v>247</v>
      </c>
      <c r="AD806" s="582"/>
      <c r="AE806" s="582"/>
      <c r="AF806" s="582"/>
      <c r="AG806" s="582"/>
      <c r="AH806" s="582"/>
      <c r="AI806" s="582"/>
      <c r="AJ806" s="582"/>
      <c r="AK806" s="582"/>
      <c r="AL806" s="582"/>
      <c r="AM806" s="582"/>
      <c r="AN806" s="582"/>
      <c r="AO806" s="582"/>
      <c r="AP806" s="582"/>
      <c r="AQ806" s="582"/>
      <c r="AR806" s="582"/>
      <c r="AS806" s="582"/>
      <c r="AT806" s="582"/>
      <c r="AU806" s="582"/>
      <c r="AV806" s="582"/>
      <c r="AW806" s="582"/>
      <c r="AX806" s="779"/>
    </row>
    <row r="807" spans="1:50" ht="24.75" hidden="1" customHeight="1" x14ac:dyDescent="0.15">
      <c r="A807" s="617"/>
      <c r="B807" s="618"/>
      <c r="C807" s="618"/>
      <c r="D807" s="618"/>
      <c r="E807" s="618"/>
      <c r="F807" s="619"/>
      <c r="G807" s="801" t="s">
        <v>17</v>
      </c>
      <c r="H807" s="654"/>
      <c r="I807" s="654"/>
      <c r="J807" s="654"/>
      <c r="K807" s="654"/>
      <c r="L807" s="653" t="s">
        <v>18</v>
      </c>
      <c r="M807" s="654"/>
      <c r="N807" s="654"/>
      <c r="O807" s="654"/>
      <c r="P807" s="654"/>
      <c r="Q807" s="654"/>
      <c r="R807" s="654"/>
      <c r="S807" s="654"/>
      <c r="T807" s="654"/>
      <c r="U807" s="654"/>
      <c r="V807" s="654"/>
      <c r="W807" s="654"/>
      <c r="X807" s="655"/>
      <c r="Y807" s="639" t="s">
        <v>19</v>
      </c>
      <c r="Z807" s="640"/>
      <c r="AA807" s="640"/>
      <c r="AB807" s="784"/>
      <c r="AC807" s="801" t="s">
        <v>17</v>
      </c>
      <c r="AD807" s="654"/>
      <c r="AE807" s="654"/>
      <c r="AF807" s="654"/>
      <c r="AG807" s="654"/>
      <c r="AH807" s="653" t="s">
        <v>18</v>
      </c>
      <c r="AI807" s="654"/>
      <c r="AJ807" s="654"/>
      <c r="AK807" s="654"/>
      <c r="AL807" s="654"/>
      <c r="AM807" s="654"/>
      <c r="AN807" s="654"/>
      <c r="AO807" s="654"/>
      <c r="AP807" s="654"/>
      <c r="AQ807" s="654"/>
      <c r="AR807" s="654"/>
      <c r="AS807" s="654"/>
      <c r="AT807" s="655"/>
      <c r="AU807" s="639" t="s">
        <v>19</v>
      </c>
      <c r="AV807" s="640"/>
      <c r="AW807" s="640"/>
      <c r="AX807" s="641"/>
    </row>
    <row r="808" spans="1:50" ht="24.75" hidden="1" customHeight="1" x14ac:dyDescent="0.15">
      <c r="A808" s="617"/>
      <c r="B808" s="618"/>
      <c r="C808" s="618"/>
      <c r="D808" s="618"/>
      <c r="E808" s="618"/>
      <c r="F808" s="619"/>
      <c r="G808" s="656"/>
      <c r="H808" s="657"/>
      <c r="I808" s="657"/>
      <c r="J808" s="657"/>
      <c r="K808" s="658"/>
      <c r="L808" s="650"/>
      <c r="M808" s="651"/>
      <c r="N808" s="651"/>
      <c r="O808" s="651"/>
      <c r="P808" s="651"/>
      <c r="Q808" s="651"/>
      <c r="R808" s="651"/>
      <c r="S808" s="651"/>
      <c r="T808" s="651"/>
      <c r="U808" s="651"/>
      <c r="V808" s="651"/>
      <c r="W808" s="651"/>
      <c r="X808" s="652"/>
      <c r="Y808" s="374"/>
      <c r="Z808" s="375"/>
      <c r="AA808" s="375"/>
      <c r="AB808" s="791"/>
      <c r="AC808" s="656"/>
      <c r="AD808" s="657"/>
      <c r="AE808" s="657"/>
      <c r="AF808" s="657"/>
      <c r="AG808" s="658"/>
      <c r="AH808" s="650"/>
      <c r="AI808" s="651"/>
      <c r="AJ808" s="651"/>
      <c r="AK808" s="651"/>
      <c r="AL808" s="651"/>
      <c r="AM808" s="651"/>
      <c r="AN808" s="651"/>
      <c r="AO808" s="651"/>
      <c r="AP808" s="651"/>
      <c r="AQ808" s="651"/>
      <c r="AR808" s="651"/>
      <c r="AS808" s="651"/>
      <c r="AT808" s="652"/>
      <c r="AU808" s="374"/>
      <c r="AV808" s="375"/>
      <c r="AW808" s="375"/>
      <c r="AX808" s="376"/>
    </row>
    <row r="809" spans="1:50" ht="24.75" hidden="1" customHeight="1" x14ac:dyDescent="0.15">
      <c r="A809" s="617"/>
      <c r="B809" s="618"/>
      <c r="C809" s="618"/>
      <c r="D809" s="618"/>
      <c r="E809" s="618"/>
      <c r="F809" s="619"/>
      <c r="G809" s="592"/>
      <c r="H809" s="593"/>
      <c r="I809" s="593"/>
      <c r="J809" s="593"/>
      <c r="K809" s="594"/>
      <c r="L809" s="584"/>
      <c r="M809" s="585"/>
      <c r="N809" s="585"/>
      <c r="O809" s="585"/>
      <c r="P809" s="585"/>
      <c r="Q809" s="585"/>
      <c r="R809" s="585"/>
      <c r="S809" s="585"/>
      <c r="T809" s="585"/>
      <c r="U809" s="585"/>
      <c r="V809" s="585"/>
      <c r="W809" s="585"/>
      <c r="X809" s="586"/>
      <c r="Y809" s="587"/>
      <c r="Z809" s="588"/>
      <c r="AA809" s="588"/>
      <c r="AB809" s="598"/>
      <c r="AC809" s="592"/>
      <c r="AD809" s="593"/>
      <c r="AE809" s="593"/>
      <c r="AF809" s="593"/>
      <c r="AG809" s="594"/>
      <c r="AH809" s="584"/>
      <c r="AI809" s="585"/>
      <c r="AJ809" s="585"/>
      <c r="AK809" s="585"/>
      <c r="AL809" s="585"/>
      <c r="AM809" s="585"/>
      <c r="AN809" s="585"/>
      <c r="AO809" s="585"/>
      <c r="AP809" s="585"/>
      <c r="AQ809" s="585"/>
      <c r="AR809" s="585"/>
      <c r="AS809" s="585"/>
      <c r="AT809" s="586"/>
      <c r="AU809" s="587"/>
      <c r="AV809" s="588"/>
      <c r="AW809" s="588"/>
      <c r="AX809" s="589"/>
    </row>
    <row r="810" spans="1:50" ht="24.75" hidden="1" customHeight="1" x14ac:dyDescent="0.15">
      <c r="A810" s="617"/>
      <c r="B810" s="618"/>
      <c r="C810" s="618"/>
      <c r="D810" s="618"/>
      <c r="E810" s="618"/>
      <c r="F810" s="619"/>
      <c r="G810" s="592"/>
      <c r="H810" s="593"/>
      <c r="I810" s="593"/>
      <c r="J810" s="593"/>
      <c r="K810" s="594"/>
      <c r="L810" s="584"/>
      <c r="M810" s="585"/>
      <c r="N810" s="585"/>
      <c r="O810" s="585"/>
      <c r="P810" s="585"/>
      <c r="Q810" s="585"/>
      <c r="R810" s="585"/>
      <c r="S810" s="585"/>
      <c r="T810" s="585"/>
      <c r="U810" s="585"/>
      <c r="V810" s="585"/>
      <c r="W810" s="585"/>
      <c r="X810" s="586"/>
      <c r="Y810" s="587"/>
      <c r="Z810" s="588"/>
      <c r="AA810" s="588"/>
      <c r="AB810" s="598"/>
      <c r="AC810" s="592"/>
      <c r="AD810" s="593"/>
      <c r="AE810" s="593"/>
      <c r="AF810" s="593"/>
      <c r="AG810" s="594"/>
      <c r="AH810" s="584"/>
      <c r="AI810" s="585"/>
      <c r="AJ810" s="585"/>
      <c r="AK810" s="585"/>
      <c r="AL810" s="585"/>
      <c r="AM810" s="585"/>
      <c r="AN810" s="585"/>
      <c r="AO810" s="585"/>
      <c r="AP810" s="585"/>
      <c r="AQ810" s="585"/>
      <c r="AR810" s="585"/>
      <c r="AS810" s="585"/>
      <c r="AT810" s="586"/>
      <c r="AU810" s="587"/>
      <c r="AV810" s="588"/>
      <c r="AW810" s="588"/>
      <c r="AX810" s="589"/>
    </row>
    <row r="811" spans="1:50" ht="24.75" hidden="1" customHeight="1" x14ac:dyDescent="0.15">
      <c r="A811" s="617"/>
      <c r="B811" s="618"/>
      <c r="C811" s="618"/>
      <c r="D811" s="618"/>
      <c r="E811" s="618"/>
      <c r="F811" s="619"/>
      <c r="G811" s="592"/>
      <c r="H811" s="593"/>
      <c r="I811" s="593"/>
      <c r="J811" s="593"/>
      <c r="K811" s="594"/>
      <c r="L811" s="584"/>
      <c r="M811" s="585"/>
      <c r="N811" s="585"/>
      <c r="O811" s="585"/>
      <c r="P811" s="585"/>
      <c r="Q811" s="585"/>
      <c r="R811" s="585"/>
      <c r="S811" s="585"/>
      <c r="T811" s="585"/>
      <c r="U811" s="585"/>
      <c r="V811" s="585"/>
      <c r="W811" s="585"/>
      <c r="X811" s="586"/>
      <c r="Y811" s="587"/>
      <c r="Z811" s="588"/>
      <c r="AA811" s="588"/>
      <c r="AB811" s="598"/>
      <c r="AC811" s="592"/>
      <c r="AD811" s="593"/>
      <c r="AE811" s="593"/>
      <c r="AF811" s="593"/>
      <c r="AG811" s="594"/>
      <c r="AH811" s="584"/>
      <c r="AI811" s="585"/>
      <c r="AJ811" s="585"/>
      <c r="AK811" s="585"/>
      <c r="AL811" s="585"/>
      <c r="AM811" s="585"/>
      <c r="AN811" s="585"/>
      <c r="AO811" s="585"/>
      <c r="AP811" s="585"/>
      <c r="AQ811" s="585"/>
      <c r="AR811" s="585"/>
      <c r="AS811" s="585"/>
      <c r="AT811" s="586"/>
      <c r="AU811" s="587"/>
      <c r="AV811" s="588"/>
      <c r="AW811" s="588"/>
      <c r="AX811" s="589"/>
    </row>
    <row r="812" spans="1:50" ht="24.75" hidden="1" customHeight="1" x14ac:dyDescent="0.15">
      <c r="A812" s="617"/>
      <c r="B812" s="618"/>
      <c r="C812" s="618"/>
      <c r="D812" s="618"/>
      <c r="E812" s="618"/>
      <c r="F812" s="619"/>
      <c r="G812" s="592"/>
      <c r="H812" s="593"/>
      <c r="I812" s="593"/>
      <c r="J812" s="593"/>
      <c r="K812" s="594"/>
      <c r="L812" s="584"/>
      <c r="M812" s="585"/>
      <c r="N812" s="585"/>
      <c r="O812" s="585"/>
      <c r="P812" s="585"/>
      <c r="Q812" s="585"/>
      <c r="R812" s="585"/>
      <c r="S812" s="585"/>
      <c r="T812" s="585"/>
      <c r="U812" s="585"/>
      <c r="V812" s="585"/>
      <c r="W812" s="585"/>
      <c r="X812" s="586"/>
      <c r="Y812" s="587"/>
      <c r="Z812" s="588"/>
      <c r="AA812" s="588"/>
      <c r="AB812" s="598"/>
      <c r="AC812" s="592"/>
      <c r="AD812" s="593"/>
      <c r="AE812" s="593"/>
      <c r="AF812" s="593"/>
      <c r="AG812" s="594"/>
      <c r="AH812" s="584"/>
      <c r="AI812" s="585"/>
      <c r="AJ812" s="585"/>
      <c r="AK812" s="585"/>
      <c r="AL812" s="585"/>
      <c r="AM812" s="585"/>
      <c r="AN812" s="585"/>
      <c r="AO812" s="585"/>
      <c r="AP812" s="585"/>
      <c r="AQ812" s="585"/>
      <c r="AR812" s="585"/>
      <c r="AS812" s="585"/>
      <c r="AT812" s="586"/>
      <c r="AU812" s="587"/>
      <c r="AV812" s="588"/>
      <c r="AW812" s="588"/>
      <c r="AX812" s="589"/>
    </row>
    <row r="813" spans="1:50" ht="24.75" hidden="1" customHeight="1" x14ac:dyDescent="0.15">
      <c r="A813" s="617"/>
      <c r="B813" s="618"/>
      <c r="C813" s="618"/>
      <c r="D813" s="618"/>
      <c r="E813" s="618"/>
      <c r="F813" s="619"/>
      <c r="G813" s="592"/>
      <c r="H813" s="593"/>
      <c r="I813" s="593"/>
      <c r="J813" s="593"/>
      <c r="K813" s="594"/>
      <c r="L813" s="584"/>
      <c r="M813" s="585"/>
      <c r="N813" s="585"/>
      <c r="O813" s="585"/>
      <c r="P813" s="585"/>
      <c r="Q813" s="585"/>
      <c r="R813" s="585"/>
      <c r="S813" s="585"/>
      <c r="T813" s="585"/>
      <c r="U813" s="585"/>
      <c r="V813" s="585"/>
      <c r="W813" s="585"/>
      <c r="X813" s="586"/>
      <c r="Y813" s="587"/>
      <c r="Z813" s="588"/>
      <c r="AA813" s="588"/>
      <c r="AB813" s="598"/>
      <c r="AC813" s="592"/>
      <c r="AD813" s="593"/>
      <c r="AE813" s="593"/>
      <c r="AF813" s="593"/>
      <c r="AG813" s="594"/>
      <c r="AH813" s="584"/>
      <c r="AI813" s="585"/>
      <c r="AJ813" s="585"/>
      <c r="AK813" s="585"/>
      <c r="AL813" s="585"/>
      <c r="AM813" s="585"/>
      <c r="AN813" s="585"/>
      <c r="AO813" s="585"/>
      <c r="AP813" s="585"/>
      <c r="AQ813" s="585"/>
      <c r="AR813" s="585"/>
      <c r="AS813" s="585"/>
      <c r="AT813" s="586"/>
      <c r="AU813" s="587"/>
      <c r="AV813" s="588"/>
      <c r="AW813" s="588"/>
      <c r="AX813" s="589"/>
    </row>
    <row r="814" spans="1:50" ht="24.75" hidden="1" customHeight="1" x14ac:dyDescent="0.15">
      <c r="A814" s="617"/>
      <c r="B814" s="618"/>
      <c r="C814" s="618"/>
      <c r="D814" s="618"/>
      <c r="E814" s="618"/>
      <c r="F814" s="619"/>
      <c r="G814" s="592"/>
      <c r="H814" s="593"/>
      <c r="I814" s="593"/>
      <c r="J814" s="593"/>
      <c r="K814" s="594"/>
      <c r="L814" s="584"/>
      <c r="M814" s="585"/>
      <c r="N814" s="585"/>
      <c r="O814" s="585"/>
      <c r="P814" s="585"/>
      <c r="Q814" s="585"/>
      <c r="R814" s="585"/>
      <c r="S814" s="585"/>
      <c r="T814" s="585"/>
      <c r="U814" s="585"/>
      <c r="V814" s="585"/>
      <c r="W814" s="585"/>
      <c r="X814" s="586"/>
      <c r="Y814" s="587"/>
      <c r="Z814" s="588"/>
      <c r="AA814" s="588"/>
      <c r="AB814" s="598"/>
      <c r="AC814" s="592"/>
      <c r="AD814" s="593"/>
      <c r="AE814" s="593"/>
      <c r="AF814" s="593"/>
      <c r="AG814" s="594"/>
      <c r="AH814" s="584"/>
      <c r="AI814" s="585"/>
      <c r="AJ814" s="585"/>
      <c r="AK814" s="585"/>
      <c r="AL814" s="585"/>
      <c r="AM814" s="585"/>
      <c r="AN814" s="585"/>
      <c r="AO814" s="585"/>
      <c r="AP814" s="585"/>
      <c r="AQ814" s="585"/>
      <c r="AR814" s="585"/>
      <c r="AS814" s="585"/>
      <c r="AT814" s="586"/>
      <c r="AU814" s="587"/>
      <c r="AV814" s="588"/>
      <c r="AW814" s="588"/>
      <c r="AX814" s="589"/>
    </row>
    <row r="815" spans="1:50" ht="24.75" hidden="1" customHeight="1" x14ac:dyDescent="0.15">
      <c r="A815" s="617"/>
      <c r="B815" s="618"/>
      <c r="C815" s="618"/>
      <c r="D815" s="618"/>
      <c r="E815" s="618"/>
      <c r="F815" s="619"/>
      <c r="G815" s="592"/>
      <c r="H815" s="593"/>
      <c r="I815" s="593"/>
      <c r="J815" s="593"/>
      <c r="K815" s="594"/>
      <c r="L815" s="584"/>
      <c r="M815" s="585"/>
      <c r="N815" s="585"/>
      <c r="O815" s="585"/>
      <c r="P815" s="585"/>
      <c r="Q815" s="585"/>
      <c r="R815" s="585"/>
      <c r="S815" s="585"/>
      <c r="T815" s="585"/>
      <c r="U815" s="585"/>
      <c r="V815" s="585"/>
      <c r="W815" s="585"/>
      <c r="X815" s="586"/>
      <c r="Y815" s="587"/>
      <c r="Z815" s="588"/>
      <c r="AA815" s="588"/>
      <c r="AB815" s="598"/>
      <c r="AC815" s="592"/>
      <c r="AD815" s="593"/>
      <c r="AE815" s="593"/>
      <c r="AF815" s="593"/>
      <c r="AG815" s="594"/>
      <c r="AH815" s="584"/>
      <c r="AI815" s="585"/>
      <c r="AJ815" s="585"/>
      <c r="AK815" s="585"/>
      <c r="AL815" s="585"/>
      <c r="AM815" s="585"/>
      <c r="AN815" s="585"/>
      <c r="AO815" s="585"/>
      <c r="AP815" s="585"/>
      <c r="AQ815" s="585"/>
      <c r="AR815" s="585"/>
      <c r="AS815" s="585"/>
      <c r="AT815" s="586"/>
      <c r="AU815" s="587"/>
      <c r="AV815" s="588"/>
      <c r="AW815" s="588"/>
      <c r="AX815" s="589"/>
    </row>
    <row r="816" spans="1:50" ht="24.75" hidden="1" customHeight="1" x14ac:dyDescent="0.15">
      <c r="A816" s="617"/>
      <c r="B816" s="618"/>
      <c r="C816" s="618"/>
      <c r="D816" s="618"/>
      <c r="E816" s="618"/>
      <c r="F816" s="619"/>
      <c r="G816" s="592"/>
      <c r="H816" s="593"/>
      <c r="I816" s="593"/>
      <c r="J816" s="593"/>
      <c r="K816" s="594"/>
      <c r="L816" s="584"/>
      <c r="M816" s="585"/>
      <c r="N816" s="585"/>
      <c r="O816" s="585"/>
      <c r="P816" s="585"/>
      <c r="Q816" s="585"/>
      <c r="R816" s="585"/>
      <c r="S816" s="585"/>
      <c r="T816" s="585"/>
      <c r="U816" s="585"/>
      <c r="V816" s="585"/>
      <c r="W816" s="585"/>
      <c r="X816" s="586"/>
      <c r="Y816" s="587"/>
      <c r="Z816" s="588"/>
      <c r="AA816" s="588"/>
      <c r="AB816" s="598"/>
      <c r="AC816" s="592"/>
      <c r="AD816" s="593"/>
      <c r="AE816" s="593"/>
      <c r="AF816" s="593"/>
      <c r="AG816" s="594"/>
      <c r="AH816" s="584"/>
      <c r="AI816" s="585"/>
      <c r="AJ816" s="585"/>
      <c r="AK816" s="585"/>
      <c r="AL816" s="585"/>
      <c r="AM816" s="585"/>
      <c r="AN816" s="585"/>
      <c r="AO816" s="585"/>
      <c r="AP816" s="585"/>
      <c r="AQ816" s="585"/>
      <c r="AR816" s="585"/>
      <c r="AS816" s="585"/>
      <c r="AT816" s="586"/>
      <c r="AU816" s="587"/>
      <c r="AV816" s="588"/>
      <c r="AW816" s="588"/>
      <c r="AX816" s="589"/>
    </row>
    <row r="817" spans="1:50" ht="24.75" hidden="1" customHeight="1" x14ac:dyDescent="0.15">
      <c r="A817" s="617"/>
      <c r="B817" s="618"/>
      <c r="C817" s="618"/>
      <c r="D817" s="618"/>
      <c r="E817" s="618"/>
      <c r="F817" s="619"/>
      <c r="G817" s="592"/>
      <c r="H817" s="593"/>
      <c r="I817" s="593"/>
      <c r="J817" s="593"/>
      <c r="K817" s="594"/>
      <c r="L817" s="584"/>
      <c r="M817" s="585"/>
      <c r="N817" s="585"/>
      <c r="O817" s="585"/>
      <c r="P817" s="585"/>
      <c r="Q817" s="585"/>
      <c r="R817" s="585"/>
      <c r="S817" s="585"/>
      <c r="T817" s="585"/>
      <c r="U817" s="585"/>
      <c r="V817" s="585"/>
      <c r="W817" s="585"/>
      <c r="X817" s="586"/>
      <c r="Y817" s="587"/>
      <c r="Z817" s="588"/>
      <c r="AA817" s="588"/>
      <c r="AB817" s="598"/>
      <c r="AC817" s="592"/>
      <c r="AD817" s="593"/>
      <c r="AE817" s="593"/>
      <c r="AF817" s="593"/>
      <c r="AG817" s="594"/>
      <c r="AH817" s="584"/>
      <c r="AI817" s="585"/>
      <c r="AJ817" s="585"/>
      <c r="AK817" s="585"/>
      <c r="AL817" s="585"/>
      <c r="AM817" s="585"/>
      <c r="AN817" s="585"/>
      <c r="AO817" s="585"/>
      <c r="AP817" s="585"/>
      <c r="AQ817" s="585"/>
      <c r="AR817" s="585"/>
      <c r="AS817" s="585"/>
      <c r="AT817" s="586"/>
      <c r="AU817" s="587"/>
      <c r="AV817" s="588"/>
      <c r="AW817" s="588"/>
      <c r="AX817" s="589"/>
    </row>
    <row r="818" spans="1:50" ht="24.75" hidden="1" customHeight="1" thickBot="1" x14ac:dyDescent="0.2">
      <c r="A818" s="617"/>
      <c r="B818" s="618"/>
      <c r="C818" s="618"/>
      <c r="D818" s="618"/>
      <c r="E818" s="618"/>
      <c r="F818" s="619"/>
      <c r="G818" s="812" t="s">
        <v>20</v>
      </c>
      <c r="H818" s="813"/>
      <c r="I818" s="813"/>
      <c r="J818" s="813"/>
      <c r="K818" s="813"/>
      <c r="L818" s="814"/>
      <c r="M818" s="815"/>
      <c r="N818" s="815"/>
      <c r="O818" s="815"/>
      <c r="P818" s="815"/>
      <c r="Q818" s="815"/>
      <c r="R818" s="815"/>
      <c r="S818" s="815"/>
      <c r="T818" s="815"/>
      <c r="U818" s="815"/>
      <c r="V818" s="815"/>
      <c r="W818" s="815"/>
      <c r="X818" s="816"/>
      <c r="Y818" s="817">
        <f>SUM(Y808:AB817)</f>
        <v>0</v>
      </c>
      <c r="Z818" s="818"/>
      <c r="AA818" s="818"/>
      <c r="AB818" s="819"/>
      <c r="AC818" s="812" t="s">
        <v>20</v>
      </c>
      <c r="AD818" s="813"/>
      <c r="AE818" s="813"/>
      <c r="AF818" s="813"/>
      <c r="AG818" s="813"/>
      <c r="AH818" s="814"/>
      <c r="AI818" s="815"/>
      <c r="AJ818" s="815"/>
      <c r="AK818" s="815"/>
      <c r="AL818" s="815"/>
      <c r="AM818" s="815"/>
      <c r="AN818" s="815"/>
      <c r="AO818" s="815"/>
      <c r="AP818" s="815"/>
      <c r="AQ818" s="815"/>
      <c r="AR818" s="815"/>
      <c r="AS818" s="815"/>
      <c r="AT818" s="816"/>
      <c r="AU818" s="817">
        <f>SUM(AU808:AX817)</f>
        <v>0</v>
      </c>
      <c r="AV818" s="818"/>
      <c r="AW818" s="818"/>
      <c r="AX818" s="820"/>
    </row>
    <row r="819" spans="1:50" ht="24.75" hidden="1" customHeight="1" x14ac:dyDescent="0.15">
      <c r="A819" s="617"/>
      <c r="B819" s="618"/>
      <c r="C819" s="618"/>
      <c r="D819" s="618"/>
      <c r="E819" s="618"/>
      <c r="F819" s="619"/>
      <c r="G819" s="581" t="s">
        <v>221</v>
      </c>
      <c r="H819" s="582"/>
      <c r="I819" s="582"/>
      <c r="J819" s="582"/>
      <c r="K819" s="582"/>
      <c r="L819" s="582"/>
      <c r="M819" s="582"/>
      <c r="N819" s="582"/>
      <c r="O819" s="582"/>
      <c r="P819" s="582"/>
      <c r="Q819" s="582"/>
      <c r="R819" s="582"/>
      <c r="S819" s="582"/>
      <c r="T819" s="582"/>
      <c r="U819" s="582"/>
      <c r="V819" s="582"/>
      <c r="W819" s="582"/>
      <c r="X819" s="582"/>
      <c r="Y819" s="582"/>
      <c r="Z819" s="582"/>
      <c r="AA819" s="582"/>
      <c r="AB819" s="583"/>
      <c r="AC819" s="581" t="s">
        <v>179</v>
      </c>
      <c r="AD819" s="582"/>
      <c r="AE819" s="582"/>
      <c r="AF819" s="582"/>
      <c r="AG819" s="582"/>
      <c r="AH819" s="582"/>
      <c r="AI819" s="582"/>
      <c r="AJ819" s="582"/>
      <c r="AK819" s="582"/>
      <c r="AL819" s="582"/>
      <c r="AM819" s="582"/>
      <c r="AN819" s="582"/>
      <c r="AO819" s="582"/>
      <c r="AP819" s="582"/>
      <c r="AQ819" s="582"/>
      <c r="AR819" s="582"/>
      <c r="AS819" s="582"/>
      <c r="AT819" s="582"/>
      <c r="AU819" s="582"/>
      <c r="AV819" s="582"/>
      <c r="AW819" s="582"/>
      <c r="AX819" s="779"/>
    </row>
    <row r="820" spans="1:50" ht="24.75" hidden="1" customHeight="1" x14ac:dyDescent="0.15">
      <c r="A820" s="617"/>
      <c r="B820" s="618"/>
      <c r="C820" s="618"/>
      <c r="D820" s="618"/>
      <c r="E820" s="618"/>
      <c r="F820" s="619"/>
      <c r="G820" s="801" t="s">
        <v>17</v>
      </c>
      <c r="H820" s="654"/>
      <c r="I820" s="654"/>
      <c r="J820" s="654"/>
      <c r="K820" s="654"/>
      <c r="L820" s="653" t="s">
        <v>18</v>
      </c>
      <c r="M820" s="654"/>
      <c r="N820" s="654"/>
      <c r="O820" s="654"/>
      <c r="P820" s="654"/>
      <c r="Q820" s="654"/>
      <c r="R820" s="654"/>
      <c r="S820" s="654"/>
      <c r="T820" s="654"/>
      <c r="U820" s="654"/>
      <c r="V820" s="654"/>
      <c r="W820" s="654"/>
      <c r="X820" s="655"/>
      <c r="Y820" s="639" t="s">
        <v>19</v>
      </c>
      <c r="Z820" s="640"/>
      <c r="AA820" s="640"/>
      <c r="AB820" s="784"/>
      <c r="AC820" s="801" t="s">
        <v>17</v>
      </c>
      <c r="AD820" s="654"/>
      <c r="AE820" s="654"/>
      <c r="AF820" s="654"/>
      <c r="AG820" s="654"/>
      <c r="AH820" s="653" t="s">
        <v>18</v>
      </c>
      <c r="AI820" s="654"/>
      <c r="AJ820" s="654"/>
      <c r="AK820" s="654"/>
      <c r="AL820" s="654"/>
      <c r="AM820" s="654"/>
      <c r="AN820" s="654"/>
      <c r="AO820" s="654"/>
      <c r="AP820" s="654"/>
      <c r="AQ820" s="654"/>
      <c r="AR820" s="654"/>
      <c r="AS820" s="654"/>
      <c r="AT820" s="655"/>
      <c r="AU820" s="639" t="s">
        <v>19</v>
      </c>
      <c r="AV820" s="640"/>
      <c r="AW820" s="640"/>
      <c r="AX820" s="641"/>
    </row>
    <row r="821" spans="1:50" s="16" customFormat="1" ht="24.75" hidden="1" customHeight="1" x14ac:dyDescent="0.15">
      <c r="A821" s="617"/>
      <c r="B821" s="618"/>
      <c r="C821" s="618"/>
      <c r="D821" s="618"/>
      <c r="E821" s="618"/>
      <c r="F821" s="619"/>
      <c r="G821" s="656"/>
      <c r="H821" s="657"/>
      <c r="I821" s="657"/>
      <c r="J821" s="657"/>
      <c r="K821" s="658"/>
      <c r="L821" s="650"/>
      <c r="M821" s="651"/>
      <c r="N821" s="651"/>
      <c r="O821" s="651"/>
      <c r="P821" s="651"/>
      <c r="Q821" s="651"/>
      <c r="R821" s="651"/>
      <c r="S821" s="651"/>
      <c r="T821" s="651"/>
      <c r="U821" s="651"/>
      <c r="V821" s="651"/>
      <c r="W821" s="651"/>
      <c r="X821" s="652"/>
      <c r="Y821" s="374"/>
      <c r="Z821" s="375"/>
      <c r="AA821" s="375"/>
      <c r="AB821" s="791"/>
      <c r="AC821" s="656"/>
      <c r="AD821" s="657"/>
      <c r="AE821" s="657"/>
      <c r="AF821" s="657"/>
      <c r="AG821" s="658"/>
      <c r="AH821" s="650"/>
      <c r="AI821" s="651"/>
      <c r="AJ821" s="651"/>
      <c r="AK821" s="651"/>
      <c r="AL821" s="651"/>
      <c r="AM821" s="651"/>
      <c r="AN821" s="651"/>
      <c r="AO821" s="651"/>
      <c r="AP821" s="651"/>
      <c r="AQ821" s="651"/>
      <c r="AR821" s="651"/>
      <c r="AS821" s="651"/>
      <c r="AT821" s="652"/>
      <c r="AU821" s="374"/>
      <c r="AV821" s="375"/>
      <c r="AW821" s="375"/>
      <c r="AX821" s="376"/>
    </row>
    <row r="822" spans="1:50" ht="24.75" hidden="1" customHeight="1" x14ac:dyDescent="0.15">
      <c r="A822" s="617"/>
      <c r="B822" s="618"/>
      <c r="C822" s="618"/>
      <c r="D822" s="618"/>
      <c r="E822" s="618"/>
      <c r="F822" s="619"/>
      <c r="G822" s="592"/>
      <c r="H822" s="593"/>
      <c r="I822" s="593"/>
      <c r="J822" s="593"/>
      <c r="K822" s="594"/>
      <c r="L822" s="584"/>
      <c r="M822" s="585"/>
      <c r="N822" s="585"/>
      <c r="O822" s="585"/>
      <c r="P822" s="585"/>
      <c r="Q822" s="585"/>
      <c r="R822" s="585"/>
      <c r="S822" s="585"/>
      <c r="T822" s="585"/>
      <c r="U822" s="585"/>
      <c r="V822" s="585"/>
      <c r="W822" s="585"/>
      <c r="X822" s="586"/>
      <c r="Y822" s="587"/>
      <c r="Z822" s="588"/>
      <c r="AA822" s="588"/>
      <c r="AB822" s="598"/>
      <c r="AC822" s="592"/>
      <c r="AD822" s="593"/>
      <c r="AE822" s="593"/>
      <c r="AF822" s="593"/>
      <c r="AG822" s="594"/>
      <c r="AH822" s="584"/>
      <c r="AI822" s="585"/>
      <c r="AJ822" s="585"/>
      <c r="AK822" s="585"/>
      <c r="AL822" s="585"/>
      <c r="AM822" s="585"/>
      <c r="AN822" s="585"/>
      <c r="AO822" s="585"/>
      <c r="AP822" s="585"/>
      <c r="AQ822" s="585"/>
      <c r="AR822" s="585"/>
      <c r="AS822" s="585"/>
      <c r="AT822" s="586"/>
      <c r="AU822" s="587"/>
      <c r="AV822" s="588"/>
      <c r="AW822" s="588"/>
      <c r="AX822" s="589"/>
    </row>
    <row r="823" spans="1:50" ht="24.75" hidden="1" customHeight="1" x14ac:dyDescent="0.15">
      <c r="A823" s="617"/>
      <c r="B823" s="618"/>
      <c r="C823" s="618"/>
      <c r="D823" s="618"/>
      <c r="E823" s="618"/>
      <c r="F823" s="619"/>
      <c r="G823" s="592"/>
      <c r="H823" s="593"/>
      <c r="I823" s="593"/>
      <c r="J823" s="593"/>
      <c r="K823" s="594"/>
      <c r="L823" s="584"/>
      <c r="M823" s="585"/>
      <c r="N823" s="585"/>
      <c r="O823" s="585"/>
      <c r="P823" s="585"/>
      <c r="Q823" s="585"/>
      <c r="R823" s="585"/>
      <c r="S823" s="585"/>
      <c r="T823" s="585"/>
      <c r="U823" s="585"/>
      <c r="V823" s="585"/>
      <c r="W823" s="585"/>
      <c r="X823" s="586"/>
      <c r="Y823" s="587"/>
      <c r="Z823" s="588"/>
      <c r="AA823" s="588"/>
      <c r="AB823" s="598"/>
      <c r="AC823" s="592"/>
      <c r="AD823" s="593"/>
      <c r="AE823" s="593"/>
      <c r="AF823" s="593"/>
      <c r="AG823" s="594"/>
      <c r="AH823" s="584"/>
      <c r="AI823" s="585"/>
      <c r="AJ823" s="585"/>
      <c r="AK823" s="585"/>
      <c r="AL823" s="585"/>
      <c r="AM823" s="585"/>
      <c r="AN823" s="585"/>
      <c r="AO823" s="585"/>
      <c r="AP823" s="585"/>
      <c r="AQ823" s="585"/>
      <c r="AR823" s="585"/>
      <c r="AS823" s="585"/>
      <c r="AT823" s="586"/>
      <c r="AU823" s="587"/>
      <c r="AV823" s="588"/>
      <c r="AW823" s="588"/>
      <c r="AX823" s="589"/>
    </row>
    <row r="824" spans="1:50" ht="24.75" hidden="1" customHeight="1" x14ac:dyDescent="0.15">
      <c r="A824" s="617"/>
      <c r="B824" s="618"/>
      <c r="C824" s="618"/>
      <c r="D824" s="618"/>
      <c r="E824" s="618"/>
      <c r="F824" s="619"/>
      <c r="G824" s="592"/>
      <c r="H824" s="593"/>
      <c r="I824" s="593"/>
      <c r="J824" s="593"/>
      <c r="K824" s="594"/>
      <c r="L824" s="584"/>
      <c r="M824" s="585"/>
      <c r="N824" s="585"/>
      <c r="O824" s="585"/>
      <c r="P824" s="585"/>
      <c r="Q824" s="585"/>
      <c r="R824" s="585"/>
      <c r="S824" s="585"/>
      <c r="T824" s="585"/>
      <c r="U824" s="585"/>
      <c r="V824" s="585"/>
      <c r="W824" s="585"/>
      <c r="X824" s="586"/>
      <c r="Y824" s="587"/>
      <c r="Z824" s="588"/>
      <c r="AA824" s="588"/>
      <c r="AB824" s="598"/>
      <c r="AC824" s="592"/>
      <c r="AD824" s="593"/>
      <c r="AE824" s="593"/>
      <c r="AF824" s="593"/>
      <c r="AG824" s="594"/>
      <c r="AH824" s="584"/>
      <c r="AI824" s="585"/>
      <c r="AJ824" s="585"/>
      <c r="AK824" s="585"/>
      <c r="AL824" s="585"/>
      <c r="AM824" s="585"/>
      <c r="AN824" s="585"/>
      <c r="AO824" s="585"/>
      <c r="AP824" s="585"/>
      <c r="AQ824" s="585"/>
      <c r="AR824" s="585"/>
      <c r="AS824" s="585"/>
      <c r="AT824" s="586"/>
      <c r="AU824" s="587"/>
      <c r="AV824" s="588"/>
      <c r="AW824" s="588"/>
      <c r="AX824" s="589"/>
    </row>
    <row r="825" spans="1:50" ht="24.75" hidden="1" customHeight="1" x14ac:dyDescent="0.15">
      <c r="A825" s="617"/>
      <c r="B825" s="618"/>
      <c r="C825" s="618"/>
      <c r="D825" s="618"/>
      <c r="E825" s="618"/>
      <c r="F825" s="619"/>
      <c r="G825" s="592"/>
      <c r="H825" s="593"/>
      <c r="I825" s="593"/>
      <c r="J825" s="593"/>
      <c r="K825" s="594"/>
      <c r="L825" s="584"/>
      <c r="M825" s="585"/>
      <c r="N825" s="585"/>
      <c r="O825" s="585"/>
      <c r="P825" s="585"/>
      <c r="Q825" s="585"/>
      <c r="R825" s="585"/>
      <c r="S825" s="585"/>
      <c r="T825" s="585"/>
      <c r="U825" s="585"/>
      <c r="V825" s="585"/>
      <c r="W825" s="585"/>
      <c r="X825" s="586"/>
      <c r="Y825" s="587"/>
      <c r="Z825" s="588"/>
      <c r="AA825" s="588"/>
      <c r="AB825" s="598"/>
      <c r="AC825" s="592"/>
      <c r="AD825" s="593"/>
      <c r="AE825" s="593"/>
      <c r="AF825" s="593"/>
      <c r="AG825" s="594"/>
      <c r="AH825" s="584"/>
      <c r="AI825" s="585"/>
      <c r="AJ825" s="585"/>
      <c r="AK825" s="585"/>
      <c r="AL825" s="585"/>
      <c r="AM825" s="585"/>
      <c r="AN825" s="585"/>
      <c r="AO825" s="585"/>
      <c r="AP825" s="585"/>
      <c r="AQ825" s="585"/>
      <c r="AR825" s="585"/>
      <c r="AS825" s="585"/>
      <c r="AT825" s="586"/>
      <c r="AU825" s="587"/>
      <c r="AV825" s="588"/>
      <c r="AW825" s="588"/>
      <c r="AX825" s="589"/>
    </row>
    <row r="826" spans="1:50" ht="24.75" hidden="1" customHeight="1" x14ac:dyDescent="0.15">
      <c r="A826" s="617"/>
      <c r="B826" s="618"/>
      <c r="C826" s="618"/>
      <c r="D826" s="618"/>
      <c r="E826" s="618"/>
      <c r="F826" s="619"/>
      <c r="G826" s="592"/>
      <c r="H826" s="593"/>
      <c r="I826" s="593"/>
      <c r="J826" s="593"/>
      <c r="K826" s="594"/>
      <c r="L826" s="584"/>
      <c r="M826" s="585"/>
      <c r="N826" s="585"/>
      <c r="O826" s="585"/>
      <c r="P826" s="585"/>
      <c r="Q826" s="585"/>
      <c r="R826" s="585"/>
      <c r="S826" s="585"/>
      <c r="T826" s="585"/>
      <c r="U826" s="585"/>
      <c r="V826" s="585"/>
      <c r="W826" s="585"/>
      <c r="X826" s="586"/>
      <c r="Y826" s="587"/>
      <c r="Z826" s="588"/>
      <c r="AA826" s="588"/>
      <c r="AB826" s="598"/>
      <c r="AC826" s="592"/>
      <c r="AD826" s="593"/>
      <c r="AE826" s="593"/>
      <c r="AF826" s="593"/>
      <c r="AG826" s="594"/>
      <c r="AH826" s="584"/>
      <c r="AI826" s="585"/>
      <c r="AJ826" s="585"/>
      <c r="AK826" s="585"/>
      <c r="AL826" s="585"/>
      <c r="AM826" s="585"/>
      <c r="AN826" s="585"/>
      <c r="AO826" s="585"/>
      <c r="AP826" s="585"/>
      <c r="AQ826" s="585"/>
      <c r="AR826" s="585"/>
      <c r="AS826" s="585"/>
      <c r="AT826" s="586"/>
      <c r="AU826" s="587"/>
      <c r="AV826" s="588"/>
      <c r="AW826" s="588"/>
      <c r="AX826" s="589"/>
    </row>
    <row r="827" spans="1:50" ht="24.75" hidden="1" customHeight="1" x14ac:dyDescent="0.15">
      <c r="A827" s="617"/>
      <c r="B827" s="618"/>
      <c r="C827" s="618"/>
      <c r="D827" s="618"/>
      <c r="E827" s="618"/>
      <c r="F827" s="619"/>
      <c r="G827" s="592"/>
      <c r="H827" s="593"/>
      <c r="I827" s="593"/>
      <c r="J827" s="593"/>
      <c r="K827" s="594"/>
      <c r="L827" s="584"/>
      <c r="M827" s="585"/>
      <c r="N827" s="585"/>
      <c r="O827" s="585"/>
      <c r="P827" s="585"/>
      <c r="Q827" s="585"/>
      <c r="R827" s="585"/>
      <c r="S827" s="585"/>
      <c r="T827" s="585"/>
      <c r="U827" s="585"/>
      <c r="V827" s="585"/>
      <c r="W827" s="585"/>
      <c r="X827" s="586"/>
      <c r="Y827" s="587"/>
      <c r="Z827" s="588"/>
      <c r="AA827" s="588"/>
      <c r="AB827" s="598"/>
      <c r="AC827" s="592"/>
      <c r="AD827" s="593"/>
      <c r="AE827" s="593"/>
      <c r="AF827" s="593"/>
      <c r="AG827" s="594"/>
      <c r="AH827" s="584"/>
      <c r="AI827" s="585"/>
      <c r="AJ827" s="585"/>
      <c r="AK827" s="585"/>
      <c r="AL827" s="585"/>
      <c r="AM827" s="585"/>
      <c r="AN827" s="585"/>
      <c r="AO827" s="585"/>
      <c r="AP827" s="585"/>
      <c r="AQ827" s="585"/>
      <c r="AR827" s="585"/>
      <c r="AS827" s="585"/>
      <c r="AT827" s="586"/>
      <c r="AU827" s="587"/>
      <c r="AV827" s="588"/>
      <c r="AW827" s="588"/>
      <c r="AX827" s="589"/>
    </row>
    <row r="828" spans="1:50" ht="24.75" hidden="1" customHeight="1" x14ac:dyDescent="0.15">
      <c r="A828" s="617"/>
      <c r="B828" s="618"/>
      <c r="C828" s="618"/>
      <c r="D828" s="618"/>
      <c r="E828" s="618"/>
      <c r="F828" s="619"/>
      <c r="G828" s="592"/>
      <c r="H828" s="593"/>
      <c r="I828" s="593"/>
      <c r="J828" s="593"/>
      <c r="K828" s="594"/>
      <c r="L828" s="584"/>
      <c r="M828" s="585"/>
      <c r="N828" s="585"/>
      <c r="O828" s="585"/>
      <c r="P828" s="585"/>
      <c r="Q828" s="585"/>
      <c r="R828" s="585"/>
      <c r="S828" s="585"/>
      <c r="T828" s="585"/>
      <c r="U828" s="585"/>
      <c r="V828" s="585"/>
      <c r="W828" s="585"/>
      <c r="X828" s="586"/>
      <c r="Y828" s="587"/>
      <c r="Z828" s="588"/>
      <c r="AA828" s="588"/>
      <c r="AB828" s="598"/>
      <c r="AC828" s="592"/>
      <c r="AD828" s="593"/>
      <c r="AE828" s="593"/>
      <c r="AF828" s="593"/>
      <c r="AG828" s="594"/>
      <c r="AH828" s="584"/>
      <c r="AI828" s="585"/>
      <c r="AJ828" s="585"/>
      <c r="AK828" s="585"/>
      <c r="AL828" s="585"/>
      <c r="AM828" s="585"/>
      <c r="AN828" s="585"/>
      <c r="AO828" s="585"/>
      <c r="AP828" s="585"/>
      <c r="AQ828" s="585"/>
      <c r="AR828" s="585"/>
      <c r="AS828" s="585"/>
      <c r="AT828" s="586"/>
      <c r="AU828" s="587"/>
      <c r="AV828" s="588"/>
      <c r="AW828" s="588"/>
      <c r="AX828" s="589"/>
    </row>
    <row r="829" spans="1:50" ht="24.75" hidden="1" customHeight="1" x14ac:dyDescent="0.15">
      <c r="A829" s="617"/>
      <c r="B829" s="618"/>
      <c r="C829" s="618"/>
      <c r="D829" s="618"/>
      <c r="E829" s="618"/>
      <c r="F829" s="619"/>
      <c r="G829" s="592"/>
      <c r="H829" s="593"/>
      <c r="I829" s="593"/>
      <c r="J829" s="593"/>
      <c r="K829" s="594"/>
      <c r="L829" s="584"/>
      <c r="M829" s="585"/>
      <c r="N829" s="585"/>
      <c r="O829" s="585"/>
      <c r="P829" s="585"/>
      <c r="Q829" s="585"/>
      <c r="R829" s="585"/>
      <c r="S829" s="585"/>
      <c r="T829" s="585"/>
      <c r="U829" s="585"/>
      <c r="V829" s="585"/>
      <c r="W829" s="585"/>
      <c r="X829" s="586"/>
      <c r="Y829" s="587"/>
      <c r="Z829" s="588"/>
      <c r="AA829" s="588"/>
      <c r="AB829" s="598"/>
      <c r="AC829" s="592"/>
      <c r="AD829" s="593"/>
      <c r="AE829" s="593"/>
      <c r="AF829" s="593"/>
      <c r="AG829" s="594"/>
      <c r="AH829" s="584"/>
      <c r="AI829" s="585"/>
      <c r="AJ829" s="585"/>
      <c r="AK829" s="585"/>
      <c r="AL829" s="585"/>
      <c r="AM829" s="585"/>
      <c r="AN829" s="585"/>
      <c r="AO829" s="585"/>
      <c r="AP829" s="585"/>
      <c r="AQ829" s="585"/>
      <c r="AR829" s="585"/>
      <c r="AS829" s="585"/>
      <c r="AT829" s="586"/>
      <c r="AU829" s="587"/>
      <c r="AV829" s="588"/>
      <c r="AW829" s="588"/>
      <c r="AX829" s="589"/>
    </row>
    <row r="830" spans="1:50" ht="24.75" hidden="1" customHeight="1" x14ac:dyDescent="0.15">
      <c r="A830" s="617"/>
      <c r="B830" s="618"/>
      <c r="C830" s="618"/>
      <c r="D830" s="618"/>
      <c r="E830" s="618"/>
      <c r="F830" s="619"/>
      <c r="G830" s="592"/>
      <c r="H830" s="593"/>
      <c r="I830" s="593"/>
      <c r="J830" s="593"/>
      <c r="K830" s="594"/>
      <c r="L830" s="584"/>
      <c r="M830" s="585"/>
      <c r="N830" s="585"/>
      <c r="O830" s="585"/>
      <c r="P830" s="585"/>
      <c r="Q830" s="585"/>
      <c r="R830" s="585"/>
      <c r="S830" s="585"/>
      <c r="T830" s="585"/>
      <c r="U830" s="585"/>
      <c r="V830" s="585"/>
      <c r="W830" s="585"/>
      <c r="X830" s="586"/>
      <c r="Y830" s="587"/>
      <c r="Z830" s="588"/>
      <c r="AA830" s="588"/>
      <c r="AB830" s="598"/>
      <c r="AC830" s="592"/>
      <c r="AD830" s="593"/>
      <c r="AE830" s="593"/>
      <c r="AF830" s="593"/>
      <c r="AG830" s="594"/>
      <c r="AH830" s="584"/>
      <c r="AI830" s="585"/>
      <c r="AJ830" s="585"/>
      <c r="AK830" s="585"/>
      <c r="AL830" s="585"/>
      <c r="AM830" s="585"/>
      <c r="AN830" s="585"/>
      <c r="AO830" s="585"/>
      <c r="AP830" s="585"/>
      <c r="AQ830" s="585"/>
      <c r="AR830" s="585"/>
      <c r="AS830" s="585"/>
      <c r="AT830" s="586"/>
      <c r="AU830" s="587"/>
      <c r="AV830" s="588"/>
      <c r="AW830" s="588"/>
      <c r="AX830" s="589"/>
    </row>
    <row r="831" spans="1:50" ht="24.75" hidden="1" customHeight="1" x14ac:dyDescent="0.15">
      <c r="A831" s="617"/>
      <c r="B831" s="618"/>
      <c r="C831" s="618"/>
      <c r="D831" s="618"/>
      <c r="E831" s="618"/>
      <c r="F831" s="619"/>
      <c r="G831" s="812" t="s">
        <v>20</v>
      </c>
      <c r="H831" s="813"/>
      <c r="I831" s="813"/>
      <c r="J831" s="813"/>
      <c r="K831" s="813"/>
      <c r="L831" s="814"/>
      <c r="M831" s="815"/>
      <c r="N831" s="815"/>
      <c r="O831" s="815"/>
      <c r="P831" s="815"/>
      <c r="Q831" s="815"/>
      <c r="R831" s="815"/>
      <c r="S831" s="815"/>
      <c r="T831" s="815"/>
      <c r="U831" s="815"/>
      <c r="V831" s="815"/>
      <c r="W831" s="815"/>
      <c r="X831" s="816"/>
      <c r="Y831" s="817">
        <f>SUM(Y821:AB830)</f>
        <v>0</v>
      </c>
      <c r="Z831" s="818"/>
      <c r="AA831" s="818"/>
      <c r="AB831" s="819"/>
      <c r="AC831" s="812" t="s">
        <v>20</v>
      </c>
      <c r="AD831" s="813"/>
      <c r="AE831" s="813"/>
      <c r="AF831" s="813"/>
      <c r="AG831" s="813"/>
      <c r="AH831" s="814"/>
      <c r="AI831" s="815"/>
      <c r="AJ831" s="815"/>
      <c r="AK831" s="815"/>
      <c r="AL831" s="815"/>
      <c r="AM831" s="815"/>
      <c r="AN831" s="815"/>
      <c r="AO831" s="815"/>
      <c r="AP831" s="815"/>
      <c r="AQ831" s="815"/>
      <c r="AR831" s="815"/>
      <c r="AS831" s="815"/>
      <c r="AT831" s="816"/>
      <c r="AU831" s="817">
        <f>SUM(AU821:AX830)</f>
        <v>0</v>
      </c>
      <c r="AV831" s="818"/>
      <c r="AW831" s="818"/>
      <c r="AX831" s="820"/>
    </row>
    <row r="832" spans="1:50" ht="24.75" customHeight="1" thickBot="1" x14ac:dyDescent="0.2">
      <c r="A832" s="890" t="s">
        <v>147</v>
      </c>
      <c r="B832" s="891"/>
      <c r="C832" s="891"/>
      <c r="D832" s="891"/>
      <c r="E832" s="891"/>
      <c r="F832" s="891"/>
      <c r="G832" s="891"/>
      <c r="H832" s="891"/>
      <c r="I832" s="891"/>
      <c r="J832" s="891"/>
      <c r="K832" s="891"/>
      <c r="L832" s="891"/>
      <c r="M832" s="891"/>
      <c r="N832" s="891"/>
      <c r="O832" s="891"/>
      <c r="P832" s="891"/>
      <c r="Q832" s="891"/>
      <c r="R832" s="891"/>
      <c r="S832" s="891"/>
      <c r="T832" s="891"/>
      <c r="U832" s="891"/>
      <c r="V832" s="891"/>
      <c r="W832" s="891"/>
      <c r="X832" s="891"/>
      <c r="Y832" s="891"/>
      <c r="Z832" s="891"/>
      <c r="AA832" s="891"/>
      <c r="AB832" s="891"/>
      <c r="AC832" s="891"/>
      <c r="AD832" s="891"/>
      <c r="AE832" s="891"/>
      <c r="AF832" s="891"/>
      <c r="AG832" s="891"/>
      <c r="AH832" s="891"/>
      <c r="AI832" s="891"/>
      <c r="AJ832" s="891"/>
      <c r="AK832" s="892"/>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263</v>
      </c>
      <c r="AD837" s="134"/>
      <c r="AE837" s="134"/>
      <c r="AF837" s="134"/>
      <c r="AG837" s="134"/>
      <c r="AH837" s="353" t="s">
        <v>292</v>
      </c>
      <c r="AI837" s="350"/>
      <c r="AJ837" s="350"/>
      <c r="AK837" s="350"/>
      <c r="AL837" s="350" t="s">
        <v>21</v>
      </c>
      <c r="AM837" s="350"/>
      <c r="AN837" s="350"/>
      <c r="AO837" s="355"/>
      <c r="AP837" s="356" t="s">
        <v>225</v>
      </c>
      <c r="AQ837" s="356"/>
      <c r="AR837" s="356"/>
      <c r="AS837" s="356"/>
      <c r="AT837" s="356"/>
      <c r="AU837" s="356"/>
      <c r="AV837" s="356"/>
      <c r="AW837" s="356"/>
      <c r="AX837" s="356"/>
    </row>
    <row r="838" spans="1:50" ht="30" customHeight="1" x14ac:dyDescent="0.15">
      <c r="A838" s="362">
        <v>1</v>
      </c>
      <c r="B838" s="362">
        <v>1</v>
      </c>
      <c r="C838" s="347" t="s">
        <v>535</v>
      </c>
      <c r="D838" s="333"/>
      <c r="E838" s="333"/>
      <c r="F838" s="333"/>
      <c r="G838" s="333"/>
      <c r="H838" s="333"/>
      <c r="I838" s="333"/>
      <c r="J838" s="334">
        <v>4010605000134</v>
      </c>
      <c r="K838" s="335"/>
      <c r="L838" s="335"/>
      <c r="M838" s="335"/>
      <c r="N838" s="335"/>
      <c r="O838" s="335"/>
      <c r="P838" s="336" t="s">
        <v>544</v>
      </c>
      <c r="Q838" s="336"/>
      <c r="R838" s="336"/>
      <c r="S838" s="336"/>
      <c r="T838" s="336"/>
      <c r="U838" s="336"/>
      <c r="V838" s="336"/>
      <c r="W838" s="336"/>
      <c r="X838" s="336"/>
      <c r="Y838" s="337">
        <v>7</v>
      </c>
      <c r="Z838" s="338"/>
      <c r="AA838" s="338"/>
      <c r="AB838" s="339"/>
      <c r="AC838" s="349" t="s">
        <v>296</v>
      </c>
      <c r="AD838" s="357"/>
      <c r="AE838" s="357"/>
      <c r="AF838" s="357"/>
      <c r="AG838" s="357"/>
      <c r="AH838" s="358">
        <v>1</v>
      </c>
      <c r="AI838" s="359"/>
      <c r="AJ838" s="359"/>
      <c r="AK838" s="359"/>
      <c r="AL838" s="343">
        <v>93.8</v>
      </c>
      <c r="AM838" s="344"/>
      <c r="AN838" s="344"/>
      <c r="AO838" s="345"/>
      <c r="AP838" s="346" t="s">
        <v>569</v>
      </c>
      <c r="AQ838" s="346"/>
      <c r="AR838" s="346"/>
      <c r="AS838" s="346"/>
      <c r="AT838" s="346"/>
      <c r="AU838" s="346"/>
      <c r="AV838" s="346"/>
      <c r="AW838" s="346"/>
      <c r="AX838" s="346"/>
    </row>
    <row r="839" spans="1:50" ht="30" customHeight="1" x14ac:dyDescent="0.15">
      <c r="A839" s="362">
        <v>2</v>
      </c>
      <c r="B839" s="362">
        <v>1</v>
      </c>
      <c r="C839" s="347" t="s">
        <v>536</v>
      </c>
      <c r="D839" s="333"/>
      <c r="E839" s="333"/>
      <c r="F839" s="333"/>
      <c r="G839" s="333"/>
      <c r="H839" s="333"/>
      <c r="I839" s="333"/>
      <c r="J839" s="334">
        <v>7010001042703</v>
      </c>
      <c r="K839" s="335"/>
      <c r="L839" s="335"/>
      <c r="M839" s="335"/>
      <c r="N839" s="335"/>
      <c r="O839" s="335"/>
      <c r="P839" s="336" t="s">
        <v>545</v>
      </c>
      <c r="Q839" s="336"/>
      <c r="R839" s="336"/>
      <c r="S839" s="336"/>
      <c r="T839" s="336"/>
      <c r="U839" s="336"/>
      <c r="V839" s="336"/>
      <c r="W839" s="336"/>
      <c r="X839" s="336"/>
      <c r="Y839" s="337">
        <v>2</v>
      </c>
      <c r="Z839" s="338"/>
      <c r="AA839" s="338"/>
      <c r="AB839" s="339"/>
      <c r="AC839" s="349" t="s">
        <v>300</v>
      </c>
      <c r="AD839" s="349"/>
      <c r="AE839" s="349"/>
      <c r="AF839" s="349"/>
      <c r="AG839" s="349"/>
      <c r="AH839" s="358">
        <v>1</v>
      </c>
      <c r="AI839" s="359"/>
      <c r="AJ839" s="359"/>
      <c r="AK839" s="359"/>
      <c r="AL839" s="343">
        <v>100</v>
      </c>
      <c r="AM839" s="344"/>
      <c r="AN839" s="344"/>
      <c r="AO839" s="345"/>
      <c r="AP839" s="346" t="s">
        <v>569</v>
      </c>
      <c r="AQ839" s="346"/>
      <c r="AR839" s="346"/>
      <c r="AS839" s="346"/>
      <c r="AT839" s="346"/>
      <c r="AU839" s="346"/>
      <c r="AV839" s="346"/>
      <c r="AW839" s="346"/>
      <c r="AX839" s="346"/>
    </row>
    <row r="840" spans="1:50" ht="30" customHeight="1" x14ac:dyDescent="0.15">
      <c r="A840" s="362">
        <v>3</v>
      </c>
      <c r="B840" s="362">
        <v>1</v>
      </c>
      <c r="C840" s="347" t="s">
        <v>536</v>
      </c>
      <c r="D840" s="333"/>
      <c r="E840" s="333"/>
      <c r="F840" s="333"/>
      <c r="G840" s="333"/>
      <c r="H840" s="333"/>
      <c r="I840" s="333"/>
      <c r="J840" s="334">
        <v>7010001042703</v>
      </c>
      <c r="K840" s="335"/>
      <c r="L840" s="335"/>
      <c r="M840" s="335"/>
      <c r="N840" s="335"/>
      <c r="O840" s="335"/>
      <c r="P840" s="348" t="s">
        <v>546</v>
      </c>
      <c r="Q840" s="336"/>
      <c r="R840" s="336"/>
      <c r="S840" s="336"/>
      <c r="T840" s="336"/>
      <c r="U840" s="336"/>
      <c r="V840" s="336"/>
      <c r="W840" s="336"/>
      <c r="X840" s="336"/>
      <c r="Y840" s="337">
        <v>1</v>
      </c>
      <c r="Z840" s="338"/>
      <c r="AA840" s="338"/>
      <c r="AB840" s="339"/>
      <c r="AC840" s="349" t="s">
        <v>300</v>
      </c>
      <c r="AD840" s="349"/>
      <c r="AE840" s="349"/>
      <c r="AF840" s="349"/>
      <c r="AG840" s="349"/>
      <c r="AH840" s="341">
        <v>1</v>
      </c>
      <c r="AI840" s="342"/>
      <c r="AJ840" s="342"/>
      <c r="AK840" s="342"/>
      <c r="AL840" s="343">
        <v>100</v>
      </c>
      <c r="AM840" s="344"/>
      <c r="AN840" s="344"/>
      <c r="AO840" s="345"/>
      <c r="AP840" s="346" t="s">
        <v>569</v>
      </c>
      <c r="AQ840" s="346"/>
      <c r="AR840" s="346"/>
      <c r="AS840" s="346"/>
      <c r="AT840" s="346"/>
      <c r="AU840" s="346"/>
      <c r="AV840" s="346"/>
      <c r="AW840" s="346"/>
      <c r="AX840" s="346"/>
    </row>
    <row r="841" spans="1:50" ht="42" customHeight="1" x14ac:dyDescent="0.15">
      <c r="A841" s="362">
        <v>4</v>
      </c>
      <c r="B841" s="362">
        <v>1</v>
      </c>
      <c r="C841" s="347" t="s">
        <v>536</v>
      </c>
      <c r="D841" s="333"/>
      <c r="E841" s="333"/>
      <c r="F841" s="333"/>
      <c r="G841" s="333"/>
      <c r="H841" s="333"/>
      <c r="I841" s="333"/>
      <c r="J841" s="334">
        <v>7010001042703</v>
      </c>
      <c r="K841" s="335"/>
      <c r="L841" s="335"/>
      <c r="M841" s="335"/>
      <c r="N841" s="335"/>
      <c r="O841" s="335"/>
      <c r="P841" s="348" t="s">
        <v>547</v>
      </c>
      <c r="Q841" s="336"/>
      <c r="R841" s="336"/>
      <c r="S841" s="336"/>
      <c r="T841" s="336"/>
      <c r="U841" s="336"/>
      <c r="V841" s="336"/>
      <c r="W841" s="336"/>
      <c r="X841" s="336"/>
      <c r="Y841" s="337">
        <v>1</v>
      </c>
      <c r="Z841" s="338"/>
      <c r="AA841" s="338"/>
      <c r="AB841" s="339"/>
      <c r="AC841" s="349" t="s">
        <v>300</v>
      </c>
      <c r="AD841" s="349"/>
      <c r="AE841" s="349"/>
      <c r="AF841" s="349"/>
      <c r="AG841" s="349"/>
      <c r="AH841" s="341">
        <v>1</v>
      </c>
      <c r="AI841" s="342"/>
      <c r="AJ841" s="342"/>
      <c r="AK841" s="342"/>
      <c r="AL841" s="343">
        <v>100</v>
      </c>
      <c r="AM841" s="344"/>
      <c r="AN841" s="344"/>
      <c r="AO841" s="345"/>
      <c r="AP841" s="346" t="s">
        <v>569</v>
      </c>
      <c r="AQ841" s="346"/>
      <c r="AR841" s="346"/>
      <c r="AS841" s="346"/>
      <c r="AT841" s="346"/>
      <c r="AU841" s="346"/>
      <c r="AV841" s="346"/>
      <c r="AW841" s="346"/>
      <c r="AX841" s="346"/>
    </row>
    <row r="842" spans="1:50" ht="42" customHeight="1" x14ac:dyDescent="0.15">
      <c r="A842" s="362">
        <v>5</v>
      </c>
      <c r="B842" s="362">
        <v>1</v>
      </c>
      <c r="C842" s="347" t="s">
        <v>536</v>
      </c>
      <c r="D842" s="333"/>
      <c r="E842" s="333"/>
      <c r="F842" s="333"/>
      <c r="G842" s="333"/>
      <c r="H842" s="333"/>
      <c r="I842" s="333"/>
      <c r="J842" s="334">
        <v>7010001042703</v>
      </c>
      <c r="K842" s="335"/>
      <c r="L842" s="335"/>
      <c r="M842" s="335"/>
      <c r="N842" s="335"/>
      <c r="O842" s="335"/>
      <c r="P842" s="336" t="s">
        <v>548</v>
      </c>
      <c r="Q842" s="336"/>
      <c r="R842" s="336"/>
      <c r="S842" s="336"/>
      <c r="T842" s="336"/>
      <c r="U842" s="336"/>
      <c r="V842" s="336"/>
      <c r="W842" s="336"/>
      <c r="X842" s="336"/>
      <c r="Y842" s="337">
        <v>1</v>
      </c>
      <c r="Z842" s="338"/>
      <c r="AA842" s="338"/>
      <c r="AB842" s="339"/>
      <c r="AC842" s="340" t="s">
        <v>302</v>
      </c>
      <c r="AD842" s="340"/>
      <c r="AE842" s="340"/>
      <c r="AF842" s="340"/>
      <c r="AG842" s="340"/>
      <c r="AH842" s="341" t="s">
        <v>569</v>
      </c>
      <c r="AI842" s="342"/>
      <c r="AJ842" s="342"/>
      <c r="AK842" s="342"/>
      <c r="AL842" s="343" t="s">
        <v>569</v>
      </c>
      <c r="AM842" s="344"/>
      <c r="AN842" s="344"/>
      <c r="AO842" s="345"/>
      <c r="AP842" s="346" t="s">
        <v>569</v>
      </c>
      <c r="AQ842" s="346"/>
      <c r="AR842" s="346"/>
      <c r="AS842" s="346"/>
      <c r="AT842" s="346"/>
      <c r="AU842" s="346"/>
      <c r="AV842" s="346"/>
      <c r="AW842" s="346"/>
      <c r="AX842" s="346"/>
    </row>
    <row r="843" spans="1:50" ht="42.75" customHeight="1" x14ac:dyDescent="0.15">
      <c r="A843" s="362">
        <v>6</v>
      </c>
      <c r="B843" s="362">
        <v>1</v>
      </c>
      <c r="C843" s="347" t="s">
        <v>536</v>
      </c>
      <c r="D843" s="333"/>
      <c r="E843" s="333"/>
      <c r="F843" s="333"/>
      <c r="G843" s="333"/>
      <c r="H843" s="333"/>
      <c r="I843" s="333"/>
      <c r="J843" s="334">
        <v>7010001042703</v>
      </c>
      <c r="K843" s="335"/>
      <c r="L843" s="335"/>
      <c r="M843" s="335"/>
      <c r="N843" s="335"/>
      <c r="O843" s="335"/>
      <c r="P843" s="336" t="s">
        <v>549</v>
      </c>
      <c r="Q843" s="336"/>
      <c r="R843" s="336"/>
      <c r="S843" s="336"/>
      <c r="T843" s="336"/>
      <c r="U843" s="336"/>
      <c r="V843" s="336"/>
      <c r="W843" s="336"/>
      <c r="X843" s="336"/>
      <c r="Y843" s="337">
        <v>1</v>
      </c>
      <c r="Z843" s="338"/>
      <c r="AA843" s="338"/>
      <c r="AB843" s="339"/>
      <c r="AC843" s="340" t="s">
        <v>302</v>
      </c>
      <c r="AD843" s="340"/>
      <c r="AE843" s="340"/>
      <c r="AF843" s="340"/>
      <c r="AG843" s="340"/>
      <c r="AH843" s="341" t="s">
        <v>569</v>
      </c>
      <c r="AI843" s="342"/>
      <c r="AJ843" s="342"/>
      <c r="AK843" s="342"/>
      <c r="AL843" s="343" t="s">
        <v>569</v>
      </c>
      <c r="AM843" s="344"/>
      <c r="AN843" s="344"/>
      <c r="AO843" s="345"/>
      <c r="AP843" s="346" t="s">
        <v>569</v>
      </c>
      <c r="AQ843" s="346"/>
      <c r="AR843" s="346"/>
      <c r="AS843" s="346"/>
      <c r="AT843" s="346"/>
      <c r="AU843" s="346"/>
      <c r="AV843" s="346"/>
      <c r="AW843" s="346"/>
      <c r="AX843" s="346"/>
    </row>
    <row r="844" spans="1:50" ht="53.25" customHeight="1" x14ac:dyDescent="0.15">
      <c r="A844" s="362">
        <v>7</v>
      </c>
      <c r="B844" s="362">
        <v>1</v>
      </c>
      <c r="C844" s="333" t="s">
        <v>536</v>
      </c>
      <c r="D844" s="333"/>
      <c r="E844" s="333"/>
      <c r="F844" s="333"/>
      <c r="G844" s="333"/>
      <c r="H844" s="333"/>
      <c r="I844" s="333"/>
      <c r="J844" s="334">
        <v>7010001042703</v>
      </c>
      <c r="K844" s="335"/>
      <c r="L844" s="335"/>
      <c r="M844" s="335"/>
      <c r="N844" s="335"/>
      <c r="O844" s="335"/>
      <c r="P844" s="336" t="s">
        <v>550</v>
      </c>
      <c r="Q844" s="336"/>
      <c r="R844" s="336"/>
      <c r="S844" s="336"/>
      <c r="T844" s="336"/>
      <c r="U844" s="336"/>
      <c r="V844" s="336"/>
      <c r="W844" s="336"/>
      <c r="X844" s="336"/>
      <c r="Y844" s="337">
        <v>1</v>
      </c>
      <c r="Z844" s="338"/>
      <c r="AA844" s="338"/>
      <c r="AB844" s="339"/>
      <c r="AC844" s="340" t="s">
        <v>302</v>
      </c>
      <c r="AD844" s="340"/>
      <c r="AE844" s="340"/>
      <c r="AF844" s="340"/>
      <c r="AG844" s="340"/>
      <c r="AH844" s="341" t="s">
        <v>569</v>
      </c>
      <c r="AI844" s="342"/>
      <c r="AJ844" s="342"/>
      <c r="AK844" s="342"/>
      <c r="AL844" s="343" t="s">
        <v>569</v>
      </c>
      <c r="AM844" s="344"/>
      <c r="AN844" s="344"/>
      <c r="AO844" s="345"/>
      <c r="AP844" s="346" t="s">
        <v>569</v>
      </c>
      <c r="AQ844" s="346"/>
      <c r="AR844" s="346"/>
      <c r="AS844" s="346"/>
      <c r="AT844" s="346"/>
      <c r="AU844" s="346"/>
      <c r="AV844" s="346"/>
      <c r="AW844" s="346"/>
      <c r="AX844" s="346"/>
    </row>
    <row r="845" spans="1:50" ht="42" customHeight="1" x14ac:dyDescent="0.15">
      <c r="A845" s="362">
        <v>8</v>
      </c>
      <c r="B845" s="362">
        <v>1</v>
      </c>
      <c r="C845" s="333" t="s">
        <v>537</v>
      </c>
      <c r="D845" s="333"/>
      <c r="E845" s="333"/>
      <c r="F845" s="333"/>
      <c r="G845" s="333"/>
      <c r="H845" s="333"/>
      <c r="I845" s="333"/>
      <c r="J845" s="334">
        <v>5011105004806</v>
      </c>
      <c r="K845" s="335"/>
      <c r="L845" s="335"/>
      <c r="M845" s="335"/>
      <c r="N845" s="335"/>
      <c r="O845" s="335"/>
      <c r="P845" s="336" t="s">
        <v>551</v>
      </c>
      <c r="Q845" s="336"/>
      <c r="R845" s="336"/>
      <c r="S845" s="336"/>
      <c r="T845" s="336"/>
      <c r="U845" s="336"/>
      <c r="V845" s="336"/>
      <c r="W845" s="336"/>
      <c r="X845" s="336"/>
      <c r="Y845" s="337">
        <v>1</v>
      </c>
      <c r="Z845" s="338"/>
      <c r="AA845" s="338"/>
      <c r="AB845" s="339"/>
      <c r="AC845" s="340" t="s">
        <v>302</v>
      </c>
      <c r="AD845" s="340"/>
      <c r="AE845" s="340"/>
      <c r="AF845" s="340"/>
      <c r="AG845" s="340"/>
      <c r="AH845" s="341" t="s">
        <v>569</v>
      </c>
      <c r="AI845" s="342"/>
      <c r="AJ845" s="342"/>
      <c r="AK845" s="342"/>
      <c r="AL845" s="343" t="s">
        <v>569</v>
      </c>
      <c r="AM845" s="344"/>
      <c r="AN845" s="344"/>
      <c r="AO845" s="345"/>
      <c r="AP845" s="346" t="s">
        <v>569</v>
      </c>
      <c r="AQ845" s="346"/>
      <c r="AR845" s="346"/>
      <c r="AS845" s="346"/>
      <c r="AT845" s="346"/>
      <c r="AU845" s="346"/>
      <c r="AV845" s="346"/>
      <c r="AW845" s="346"/>
      <c r="AX845" s="346"/>
    </row>
    <row r="846" spans="1:50" ht="30" customHeight="1" x14ac:dyDescent="0.15">
      <c r="A846" s="362">
        <v>9</v>
      </c>
      <c r="B846" s="362">
        <v>1</v>
      </c>
      <c r="C846" s="333" t="s">
        <v>537</v>
      </c>
      <c r="D846" s="333"/>
      <c r="E846" s="333"/>
      <c r="F846" s="333"/>
      <c r="G846" s="333"/>
      <c r="H846" s="333"/>
      <c r="I846" s="333"/>
      <c r="J846" s="334">
        <v>5011105004806</v>
      </c>
      <c r="K846" s="335"/>
      <c r="L846" s="335"/>
      <c r="M846" s="335"/>
      <c r="N846" s="335"/>
      <c r="O846" s="335"/>
      <c r="P846" s="336" t="s">
        <v>552</v>
      </c>
      <c r="Q846" s="336"/>
      <c r="R846" s="336"/>
      <c r="S846" s="336"/>
      <c r="T846" s="336"/>
      <c r="U846" s="336"/>
      <c r="V846" s="336"/>
      <c r="W846" s="336"/>
      <c r="X846" s="336"/>
      <c r="Y846" s="337">
        <v>1</v>
      </c>
      <c r="Z846" s="338"/>
      <c r="AA846" s="338"/>
      <c r="AB846" s="339"/>
      <c r="AC846" s="340" t="s">
        <v>302</v>
      </c>
      <c r="AD846" s="340"/>
      <c r="AE846" s="340"/>
      <c r="AF846" s="340"/>
      <c r="AG846" s="340"/>
      <c r="AH846" s="341" t="s">
        <v>569</v>
      </c>
      <c r="AI846" s="342"/>
      <c r="AJ846" s="342"/>
      <c r="AK846" s="342"/>
      <c r="AL846" s="343" t="s">
        <v>569</v>
      </c>
      <c r="AM846" s="344"/>
      <c r="AN846" s="344"/>
      <c r="AO846" s="345"/>
      <c r="AP846" s="346" t="s">
        <v>569</v>
      </c>
      <c r="AQ846" s="346"/>
      <c r="AR846" s="346"/>
      <c r="AS846" s="346"/>
      <c r="AT846" s="346"/>
      <c r="AU846" s="346"/>
      <c r="AV846" s="346"/>
      <c r="AW846" s="346"/>
      <c r="AX846" s="346"/>
    </row>
    <row r="847" spans="1:50" ht="42" customHeight="1" x14ac:dyDescent="0.15">
      <c r="A847" s="362">
        <v>10</v>
      </c>
      <c r="B847" s="362">
        <v>1</v>
      </c>
      <c r="C847" s="333" t="s">
        <v>537</v>
      </c>
      <c r="D847" s="333"/>
      <c r="E847" s="333"/>
      <c r="F847" s="333"/>
      <c r="G847" s="333"/>
      <c r="H847" s="333"/>
      <c r="I847" s="333"/>
      <c r="J847" s="334">
        <v>5011105004806</v>
      </c>
      <c r="K847" s="335"/>
      <c r="L847" s="335"/>
      <c r="M847" s="335"/>
      <c r="N847" s="335"/>
      <c r="O847" s="335"/>
      <c r="P847" s="336" t="s">
        <v>553</v>
      </c>
      <c r="Q847" s="336"/>
      <c r="R847" s="336"/>
      <c r="S847" s="336"/>
      <c r="T847" s="336"/>
      <c r="U847" s="336"/>
      <c r="V847" s="336"/>
      <c r="W847" s="336"/>
      <c r="X847" s="336"/>
      <c r="Y847" s="337">
        <v>1</v>
      </c>
      <c r="Z847" s="338"/>
      <c r="AA847" s="338"/>
      <c r="AB847" s="339"/>
      <c r="AC847" s="340" t="s">
        <v>302</v>
      </c>
      <c r="AD847" s="340"/>
      <c r="AE847" s="340"/>
      <c r="AF847" s="340"/>
      <c r="AG847" s="340"/>
      <c r="AH847" s="341" t="s">
        <v>569</v>
      </c>
      <c r="AI847" s="342"/>
      <c r="AJ847" s="342"/>
      <c r="AK847" s="342"/>
      <c r="AL847" s="343" t="s">
        <v>569</v>
      </c>
      <c r="AM847" s="344"/>
      <c r="AN847" s="344"/>
      <c r="AO847" s="345"/>
      <c r="AP847" s="346" t="s">
        <v>569</v>
      </c>
      <c r="AQ847" s="346"/>
      <c r="AR847" s="346"/>
      <c r="AS847" s="346"/>
      <c r="AT847" s="346"/>
      <c r="AU847" s="346"/>
      <c r="AV847" s="346"/>
      <c r="AW847" s="346"/>
      <c r="AX847" s="346"/>
    </row>
    <row r="848" spans="1:50" ht="42" customHeight="1" x14ac:dyDescent="0.15">
      <c r="A848" s="362">
        <v>11</v>
      </c>
      <c r="B848" s="362">
        <v>1</v>
      </c>
      <c r="C848" s="333" t="s">
        <v>537</v>
      </c>
      <c r="D848" s="333"/>
      <c r="E848" s="333"/>
      <c r="F848" s="333"/>
      <c r="G848" s="333"/>
      <c r="H848" s="333"/>
      <c r="I848" s="333"/>
      <c r="J848" s="334">
        <v>5011105004806</v>
      </c>
      <c r="K848" s="335"/>
      <c r="L848" s="335"/>
      <c r="M848" s="335"/>
      <c r="N848" s="335"/>
      <c r="O848" s="335"/>
      <c r="P848" s="336" t="s">
        <v>554</v>
      </c>
      <c r="Q848" s="336"/>
      <c r="R848" s="336"/>
      <c r="S848" s="336"/>
      <c r="T848" s="336"/>
      <c r="U848" s="336"/>
      <c r="V848" s="336"/>
      <c r="W848" s="336"/>
      <c r="X848" s="336"/>
      <c r="Y848" s="337">
        <v>1</v>
      </c>
      <c r="Z848" s="338"/>
      <c r="AA848" s="338"/>
      <c r="AB848" s="339"/>
      <c r="AC848" s="340" t="s">
        <v>302</v>
      </c>
      <c r="AD848" s="340"/>
      <c r="AE848" s="340"/>
      <c r="AF848" s="340"/>
      <c r="AG848" s="340"/>
      <c r="AH848" s="341" t="s">
        <v>569</v>
      </c>
      <c r="AI848" s="342"/>
      <c r="AJ848" s="342"/>
      <c r="AK848" s="342"/>
      <c r="AL848" s="343" t="s">
        <v>569</v>
      </c>
      <c r="AM848" s="344"/>
      <c r="AN848" s="344"/>
      <c r="AO848" s="345"/>
      <c r="AP848" s="346" t="s">
        <v>569</v>
      </c>
      <c r="AQ848" s="346"/>
      <c r="AR848" s="346"/>
      <c r="AS848" s="346"/>
      <c r="AT848" s="346"/>
      <c r="AU848" s="346"/>
      <c r="AV848" s="346"/>
      <c r="AW848" s="346"/>
      <c r="AX848" s="346"/>
    </row>
    <row r="849" spans="1:50" ht="42" customHeight="1" x14ac:dyDescent="0.15">
      <c r="A849" s="362">
        <v>12</v>
      </c>
      <c r="B849" s="362">
        <v>1</v>
      </c>
      <c r="C849" s="333" t="s">
        <v>537</v>
      </c>
      <c r="D849" s="333"/>
      <c r="E849" s="333"/>
      <c r="F849" s="333"/>
      <c r="G849" s="333"/>
      <c r="H849" s="333"/>
      <c r="I849" s="333"/>
      <c r="J849" s="334">
        <v>5011105004806</v>
      </c>
      <c r="K849" s="335"/>
      <c r="L849" s="335"/>
      <c r="M849" s="335"/>
      <c r="N849" s="335"/>
      <c r="O849" s="335"/>
      <c r="P849" s="336" t="s">
        <v>555</v>
      </c>
      <c r="Q849" s="336"/>
      <c r="R849" s="336"/>
      <c r="S849" s="336"/>
      <c r="T849" s="336"/>
      <c r="U849" s="336"/>
      <c r="V849" s="336"/>
      <c r="W849" s="336"/>
      <c r="X849" s="336"/>
      <c r="Y849" s="337">
        <v>1</v>
      </c>
      <c r="Z849" s="338"/>
      <c r="AA849" s="338"/>
      <c r="AB849" s="339"/>
      <c r="AC849" s="340" t="s">
        <v>302</v>
      </c>
      <c r="AD849" s="340"/>
      <c r="AE849" s="340"/>
      <c r="AF849" s="340"/>
      <c r="AG849" s="340"/>
      <c r="AH849" s="341" t="s">
        <v>569</v>
      </c>
      <c r="AI849" s="342"/>
      <c r="AJ849" s="342"/>
      <c r="AK849" s="342"/>
      <c r="AL849" s="343" t="s">
        <v>569</v>
      </c>
      <c r="AM849" s="344"/>
      <c r="AN849" s="344"/>
      <c r="AO849" s="345"/>
      <c r="AP849" s="346" t="s">
        <v>569</v>
      </c>
      <c r="AQ849" s="346"/>
      <c r="AR849" s="346"/>
      <c r="AS849" s="346"/>
      <c r="AT849" s="346"/>
      <c r="AU849" s="346"/>
      <c r="AV849" s="346"/>
      <c r="AW849" s="346"/>
      <c r="AX849" s="346"/>
    </row>
    <row r="850" spans="1:50" ht="42" customHeight="1" x14ac:dyDescent="0.15">
      <c r="A850" s="362">
        <v>13</v>
      </c>
      <c r="B850" s="362">
        <v>1</v>
      </c>
      <c r="C850" s="333" t="s">
        <v>538</v>
      </c>
      <c r="D850" s="333"/>
      <c r="E850" s="333"/>
      <c r="F850" s="333"/>
      <c r="G850" s="333"/>
      <c r="H850" s="333"/>
      <c r="I850" s="333"/>
      <c r="J850" s="334">
        <v>8013401001509</v>
      </c>
      <c r="K850" s="335"/>
      <c r="L850" s="335"/>
      <c r="M850" s="335"/>
      <c r="N850" s="335"/>
      <c r="O850" s="335"/>
      <c r="P850" s="336" t="s">
        <v>556</v>
      </c>
      <c r="Q850" s="336"/>
      <c r="R850" s="336"/>
      <c r="S850" s="336"/>
      <c r="T850" s="336"/>
      <c r="U850" s="336"/>
      <c r="V850" s="336"/>
      <c r="W850" s="336"/>
      <c r="X850" s="336"/>
      <c r="Y850" s="337">
        <v>3</v>
      </c>
      <c r="Z850" s="338"/>
      <c r="AA850" s="338"/>
      <c r="AB850" s="339"/>
      <c r="AC850" s="340" t="s">
        <v>300</v>
      </c>
      <c r="AD850" s="340"/>
      <c r="AE850" s="340"/>
      <c r="AF850" s="340"/>
      <c r="AG850" s="340"/>
      <c r="AH850" s="341">
        <v>1</v>
      </c>
      <c r="AI850" s="342"/>
      <c r="AJ850" s="342"/>
      <c r="AK850" s="342"/>
      <c r="AL850" s="343">
        <v>99.3</v>
      </c>
      <c r="AM850" s="344"/>
      <c r="AN850" s="344"/>
      <c r="AO850" s="345"/>
      <c r="AP850" s="346" t="s">
        <v>569</v>
      </c>
      <c r="AQ850" s="346"/>
      <c r="AR850" s="346"/>
      <c r="AS850" s="346"/>
      <c r="AT850" s="346"/>
      <c r="AU850" s="346"/>
      <c r="AV850" s="346"/>
      <c r="AW850" s="346"/>
      <c r="AX850" s="346"/>
    </row>
    <row r="851" spans="1:50" ht="42" customHeight="1" x14ac:dyDescent="0.15">
      <c r="A851" s="362">
        <v>14</v>
      </c>
      <c r="B851" s="362">
        <v>1</v>
      </c>
      <c r="C851" s="333" t="s">
        <v>538</v>
      </c>
      <c r="D851" s="333"/>
      <c r="E851" s="333"/>
      <c r="F851" s="333"/>
      <c r="G851" s="333"/>
      <c r="H851" s="333"/>
      <c r="I851" s="333"/>
      <c r="J851" s="334">
        <v>8013401001509</v>
      </c>
      <c r="K851" s="335"/>
      <c r="L851" s="335"/>
      <c r="M851" s="335"/>
      <c r="N851" s="335"/>
      <c r="O851" s="335"/>
      <c r="P851" s="336" t="s">
        <v>557</v>
      </c>
      <c r="Q851" s="336"/>
      <c r="R851" s="336"/>
      <c r="S851" s="336"/>
      <c r="T851" s="336"/>
      <c r="U851" s="336"/>
      <c r="V851" s="336"/>
      <c r="W851" s="336"/>
      <c r="X851" s="336"/>
      <c r="Y851" s="337">
        <v>1</v>
      </c>
      <c r="Z851" s="338"/>
      <c r="AA851" s="338"/>
      <c r="AB851" s="339"/>
      <c r="AC851" s="340" t="s">
        <v>302</v>
      </c>
      <c r="AD851" s="340"/>
      <c r="AE851" s="340"/>
      <c r="AF851" s="340"/>
      <c r="AG851" s="340"/>
      <c r="AH851" s="341" t="s">
        <v>569</v>
      </c>
      <c r="AI851" s="342"/>
      <c r="AJ851" s="342"/>
      <c r="AK851" s="342"/>
      <c r="AL851" s="343" t="s">
        <v>569</v>
      </c>
      <c r="AM851" s="344"/>
      <c r="AN851" s="344"/>
      <c r="AO851" s="345"/>
      <c r="AP851" s="346" t="s">
        <v>569</v>
      </c>
      <c r="AQ851" s="346"/>
      <c r="AR851" s="346"/>
      <c r="AS851" s="346"/>
      <c r="AT851" s="346"/>
      <c r="AU851" s="346"/>
      <c r="AV851" s="346"/>
      <c r="AW851" s="346"/>
      <c r="AX851" s="346"/>
    </row>
    <row r="852" spans="1:50" ht="52.5" customHeight="1" x14ac:dyDescent="0.15">
      <c r="A852" s="362">
        <v>15</v>
      </c>
      <c r="B852" s="362">
        <v>1</v>
      </c>
      <c r="C852" s="333" t="s">
        <v>538</v>
      </c>
      <c r="D852" s="333"/>
      <c r="E852" s="333"/>
      <c r="F852" s="333"/>
      <c r="G852" s="333"/>
      <c r="H852" s="333"/>
      <c r="I852" s="333"/>
      <c r="J852" s="334">
        <v>8013401001509</v>
      </c>
      <c r="K852" s="335"/>
      <c r="L852" s="335"/>
      <c r="M852" s="335"/>
      <c r="N852" s="335"/>
      <c r="O852" s="335"/>
      <c r="P852" s="336" t="s">
        <v>558</v>
      </c>
      <c r="Q852" s="336"/>
      <c r="R852" s="336"/>
      <c r="S852" s="336"/>
      <c r="T852" s="336"/>
      <c r="U852" s="336"/>
      <c r="V852" s="336"/>
      <c r="W852" s="336"/>
      <c r="X852" s="336"/>
      <c r="Y852" s="337">
        <v>1</v>
      </c>
      <c r="Z852" s="338"/>
      <c r="AA852" s="338"/>
      <c r="AB852" s="339"/>
      <c r="AC852" s="340" t="s">
        <v>302</v>
      </c>
      <c r="AD852" s="340"/>
      <c r="AE852" s="340"/>
      <c r="AF852" s="340"/>
      <c r="AG852" s="340"/>
      <c r="AH852" s="341" t="s">
        <v>569</v>
      </c>
      <c r="AI852" s="342"/>
      <c r="AJ852" s="342"/>
      <c r="AK852" s="342"/>
      <c r="AL852" s="343" t="s">
        <v>569</v>
      </c>
      <c r="AM852" s="344"/>
      <c r="AN852" s="344"/>
      <c r="AO852" s="345"/>
      <c r="AP852" s="346" t="s">
        <v>569</v>
      </c>
      <c r="AQ852" s="346"/>
      <c r="AR852" s="346"/>
      <c r="AS852" s="346"/>
      <c r="AT852" s="346"/>
      <c r="AU852" s="346"/>
      <c r="AV852" s="346"/>
      <c r="AW852" s="346"/>
      <c r="AX852" s="346"/>
    </row>
    <row r="853" spans="1:50" ht="42" customHeight="1" x14ac:dyDescent="0.15">
      <c r="A853" s="362">
        <v>16</v>
      </c>
      <c r="B853" s="362">
        <v>1</v>
      </c>
      <c r="C853" s="333" t="s">
        <v>539</v>
      </c>
      <c r="D853" s="333"/>
      <c r="E853" s="333"/>
      <c r="F853" s="333"/>
      <c r="G853" s="333"/>
      <c r="H853" s="333"/>
      <c r="I853" s="333"/>
      <c r="J853" s="334">
        <v>2011101037696</v>
      </c>
      <c r="K853" s="335"/>
      <c r="L853" s="335"/>
      <c r="M853" s="335"/>
      <c r="N853" s="335"/>
      <c r="O853" s="335"/>
      <c r="P853" s="336" t="s">
        <v>559</v>
      </c>
      <c r="Q853" s="336"/>
      <c r="R853" s="336"/>
      <c r="S853" s="336"/>
      <c r="T853" s="336"/>
      <c r="U853" s="336"/>
      <c r="V853" s="336"/>
      <c r="W853" s="336"/>
      <c r="X853" s="336"/>
      <c r="Y853" s="337">
        <v>3</v>
      </c>
      <c r="Z853" s="338"/>
      <c r="AA853" s="338"/>
      <c r="AB853" s="339"/>
      <c r="AC853" s="340" t="s">
        <v>300</v>
      </c>
      <c r="AD853" s="340"/>
      <c r="AE853" s="340"/>
      <c r="AF853" s="340"/>
      <c r="AG853" s="340"/>
      <c r="AH853" s="341">
        <v>1</v>
      </c>
      <c r="AI853" s="342"/>
      <c r="AJ853" s="342"/>
      <c r="AK853" s="342"/>
      <c r="AL853" s="343">
        <v>100</v>
      </c>
      <c r="AM853" s="344"/>
      <c r="AN853" s="344"/>
      <c r="AO853" s="345"/>
      <c r="AP853" s="346" t="s">
        <v>569</v>
      </c>
      <c r="AQ853" s="346"/>
      <c r="AR853" s="346"/>
      <c r="AS853" s="346"/>
      <c r="AT853" s="346"/>
      <c r="AU853" s="346"/>
      <c r="AV853" s="346"/>
      <c r="AW853" s="346"/>
      <c r="AX853" s="346"/>
    </row>
    <row r="854" spans="1:50" s="16" customFormat="1" ht="30" customHeight="1" x14ac:dyDescent="0.15">
      <c r="A854" s="362">
        <v>17</v>
      </c>
      <c r="B854" s="362">
        <v>1</v>
      </c>
      <c r="C854" s="333" t="s">
        <v>539</v>
      </c>
      <c r="D854" s="333"/>
      <c r="E854" s="333"/>
      <c r="F854" s="333"/>
      <c r="G854" s="333"/>
      <c r="H854" s="333"/>
      <c r="I854" s="333"/>
      <c r="J854" s="334">
        <v>2011101037696</v>
      </c>
      <c r="K854" s="335"/>
      <c r="L854" s="335"/>
      <c r="M854" s="335"/>
      <c r="N854" s="335"/>
      <c r="O854" s="335"/>
      <c r="P854" s="336" t="s">
        <v>560</v>
      </c>
      <c r="Q854" s="336"/>
      <c r="R854" s="336"/>
      <c r="S854" s="336"/>
      <c r="T854" s="336"/>
      <c r="U854" s="336"/>
      <c r="V854" s="336"/>
      <c r="W854" s="336"/>
      <c r="X854" s="336"/>
      <c r="Y854" s="337">
        <v>1</v>
      </c>
      <c r="Z854" s="338"/>
      <c r="AA854" s="338"/>
      <c r="AB854" s="339"/>
      <c r="AC854" s="340" t="s">
        <v>302</v>
      </c>
      <c r="AD854" s="340"/>
      <c r="AE854" s="340"/>
      <c r="AF854" s="340"/>
      <c r="AG854" s="340"/>
      <c r="AH854" s="341" t="s">
        <v>569</v>
      </c>
      <c r="AI854" s="342"/>
      <c r="AJ854" s="342"/>
      <c r="AK854" s="342"/>
      <c r="AL854" s="343" t="s">
        <v>569</v>
      </c>
      <c r="AM854" s="344"/>
      <c r="AN854" s="344"/>
      <c r="AO854" s="345"/>
      <c r="AP854" s="346" t="s">
        <v>569</v>
      </c>
      <c r="AQ854" s="346"/>
      <c r="AR854" s="346"/>
      <c r="AS854" s="346"/>
      <c r="AT854" s="346"/>
      <c r="AU854" s="346"/>
      <c r="AV854" s="346"/>
      <c r="AW854" s="346"/>
      <c r="AX854" s="346"/>
    </row>
    <row r="855" spans="1:50" ht="30" customHeight="1" x14ac:dyDescent="0.15">
      <c r="A855" s="362">
        <v>18</v>
      </c>
      <c r="B855" s="362">
        <v>1</v>
      </c>
      <c r="C855" s="333" t="s">
        <v>540</v>
      </c>
      <c r="D855" s="333"/>
      <c r="E855" s="333"/>
      <c r="F855" s="333"/>
      <c r="G855" s="333"/>
      <c r="H855" s="333"/>
      <c r="I855" s="333"/>
      <c r="J855" s="334">
        <v>4010405010556</v>
      </c>
      <c r="K855" s="335"/>
      <c r="L855" s="335"/>
      <c r="M855" s="335"/>
      <c r="N855" s="335"/>
      <c r="O855" s="335"/>
      <c r="P855" s="336" t="s">
        <v>561</v>
      </c>
      <c r="Q855" s="336"/>
      <c r="R855" s="336"/>
      <c r="S855" s="336"/>
      <c r="T855" s="336"/>
      <c r="U855" s="336"/>
      <c r="V855" s="336"/>
      <c r="W855" s="336"/>
      <c r="X855" s="336"/>
      <c r="Y855" s="337">
        <v>2</v>
      </c>
      <c r="Z855" s="338"/>
      <c r="AA855" s="338"/>
      <c r="AB855" s="339"/>
      <c r="AC855" s="340" t="s">
        <v>300</v>
      </c>
      <c r="AD855" s="340"/>
      <c r="AE855" s="340"/>
      <c r="AF855" s="340"/>
      <c r="AG855" s="340"/>
      <c r="AH855" s="341">
        <v>1</v>
      </c>
      <c r="AI855" s="342"/>
      <c r="AJ855" s="342"/>
      <c r="AK855" s="342"/>
      <c r="AL855" s="343">
        <v>100</v>
      </c>
      <c r="AM855" s="344"/>
      <c r="AN855" s="344"/>
      <c r="AO855" s="345"/>
      <c r="AP855" s="346" t="s">
        <v>569</v>
      </c>
      <c r="AQ855" s="346"/>
      <c r="AR855" s="346"/>
      <c r="AS855" s="346"/>
      <c r="AT855" s="346"/>
      <c r="AU855" s="346"/>
      <c r="AV855" s="346"/>
      <c r="AW855" s="346"/>
      <c r="AX855" s="346"/>
    </row>
    <row r="856" spans="1:50" ht="30" customHeight="1" x14ac:dyDescent="0.15">
      <c r="A856" s="362">
        <v>19</v>
      </c>
      <c r="B856" s="362">
        <v>1</v>
      </c>
      <c r="C856" s="333" t="s">
        <v>540</v>
      </c>
      <c r="D856" s="333"/>
      <c r="E856" s="333"/>
      <c r="F856" s="333"/>
      <c r="G856" s="333"/>
      <c r="H856" s="333"/>
      <c r="I856" s="333"/>
      <c r="J856" s="334">
        <v>4010405010556</v>
      </c>
      <c r="K856" s="335"/>
      <c r="L856" s="335"/>
      <c r="M856" s="335"/>
      <c r="N856" s="335"/>
      <c r="O856" s="335"/>
      <c r="P856" s="336" t="s">
        <v>562</v>
      </c>
      <c r="Q856" s="336"/>
      <c r="R856" s="336"/>
      <c r="S856" s="336"/>
      <c r="T856" s="336"/>
      <c r="U856" s="336"/>
      <c r="V856" s="336"/>
      <c r="W856" s="336"/>
      <c r="X856" s="336"/>
      <c r="Y856" s="337">
        <v>1</v>
      </c>
      <c r="Z856" s="338"/>
      <c r="AA856" s="338"/>
      <c r="AB856" s="339"/>
      <c r="AC856" s="340" t="s">
        <v>300</v>
      </c>
      <c r="AD856" s="340"/>
      <c r="AE856" s="340"/>
      <c r="AF856" s="340"/>
      <c r="AG856" s="340"/>
      <c r="AH856" s="341">
        <v>1</v>
      </c>
      <c r="AI856" s="342"/>
      <c r="AJ856" s="342"/>
      <c r="AK856" s="342"/>
      <c r="AL856" s="343">
        <v>100</v>
      </c>
      <c r="AM856" s="344"/>
      <c r="AN856" s="344"/>
      <c r="AO856" s="345"/>
      <c r="AP856" s="346" t="s">
        <v>569</v>
      </c>
      <c r="AQ856" s="346"/>
      <c r="AR856" s="346"/>
      <c r="AS856" s="346"/>
      <c r="AT856" s="346"/>
      <c r="AU856" s="346"/>
      <c r="AV856" s="346"/>
      <c r="AW856" s="346"/>
      <c r="AX856" s="346"/>
    </row>
    <row r="857" spans="1:50" ht="42" customHeight="1" x14ac:dyDescent="0.15">
      <c r="A857" s="362">
        <v>20</v>
      </c>
      <c r="B857" s="362">
        <v>1</v>
      </c>
      <c r="C857" s="333" t="s">
        <v>541</v>
      </c>
      <c r="D857" s="333"/>
      <c r="E857" s="333"/>
      <c r="F857" s="333"/>
      <c r="G857" s="333"/>
      <c r="H857" s="333"/>
      <c r="I857" s="333"/>
      <c r="J857" s="334">
        <v>4013305001526</v>
      </c>
      <c r="K857" s="335"/>
      <c r="L857" s="335"/>
      <c r="M857" s="335"/>
      <c r="N857" s="335"/>
      <c r="O857" s="335"/>
      <c r="P857" s="336" t="s">
        <v>563</v>
      </c>
      <c r="Q857" s="336"/>
      <c r="R857" s="336"/>
      <c r="S857" s="336"/>
      <c r="T857" s="336"/>
      <c r="U857" s="336"/>
      <c r="V857" s="336"/>
      <c r="W857" s="336"/>
      <c r="X857" s="336"/>
      <c r="Y857" s="337">
        <v>3</v>
      </c>
      <c r="Z857" s="338"/>
      <c r="AA857" s="338"/>
      <c r="AB857" s="339"/>
      <c r="AC857" s="340" t="s">
        <v>300</v>
      </c>
      <c r="AD857" s="340"/>
      <c r="AE857" s="340"/>
      <c r="AF857" s="340"/>
      <c r="AG857" s="340"/>
      <c r="AH857" s="341">
        <v>1</v>
      </c>
      <c r="AI857" s="342"/>
      <c r="AJ857" s="342"/>
      <c r="AK857" s="342"/>
      <c r="AL857" s="343">
        <v>99.27</v>
      </c>
      <c r="AM857" s="344"/>
      <c r="AN857" s="344"/>
      <c r="AO857" s="345"/>
      <c r="AP857" s="346" t="s">
        <v>569</v>
      </c>
      <c r="AQ857" s="346"/>
      <c r="AR857" s="346"/>
      <c r="AS857" s="346"/>
      <c r="AT857" s="346"/>
      <c r="AU857" s="346"/>
      <c r="AV857" s="346"/>
      <c r="AW857" s="346"/>
      <c r="AX857" s="346"/>
    </row>
    <row r="858" spans="1:50" ht="42" customHeight="1" x14ac:dyDescent="0.15">
      <c r="A858" s="362">
        <v>21</v>
      </c>
      <c r="B858" s="362">
        <v>1</v>
      </c>
      <c r="C858" s="333" t="s">
        <v>542</v>
      </c>
      <c r="D858" s="333"/>
      <c r="E858" s="333"/>
      <c r="F858" s="333"/>
      <c r="G858" s="333"/>
      <c r="H858" s="333"/>
      <c r="I858" s="333"/>
      <c r="J858" s="334">
        <v>2010001016851</v>
      </c>
      <c r="K858" s="335"/>
      <c r="L858" s="335"/>
      <c r="M858" s="335"/>
      <c r="N858" s="335"/>
      <c r="O858" s="335"/>
      <c r="P858" s="336" t="s">
        <v>564</v>
      </c>
      <c r="Q858" s="336"/>
      <c r="R858" s="336"/>
      <c r="S858" s="336"/>
      <c r="T858" s="336"/>
      <c r="U858" s="336"/>
      <c r="V858" s="336"/>
      <c r="W858" s="336"/>
      <c r="X858" s="336"/>
      <c r="Y858" s="337">
        <v>1</v>
      </c>
      <c r="Z858" s="338"/>
      <c r="AA858" s="338"/>
      <c r="AB858" s="339"/>
      <c r="AC858" s="340" t="s">
        <v>302</v>
      </c>
      <c r="AD858" s="340"/>
      <c r="AE858" s="340"/>
      <c r="AF858" s="340"/>
      <c r="AG858" s="340"/>
      <c r="AH858" s="341" t="s">
        <v>569</v>
      </c>
      <c r="AI858" s="342"/>
      <c r="AJ858" s="342"/>
      <c r="AK858" s="342"/>
      <c r="AL858" s="343" t="s">
        <v>569</v>
      </c>
      <c r="AM858" s="344"/>
      <c r="AN858" s="344"/>
      <c r="AO858" s="345"/>
      <c r="AP858" s="346" t="s">
        <v>569</v>
      </c>
      <c r="AQ858" s="346"/>
      <c r="AR858" s="346"/>
      <c r="AS858" s="346"/>
      <c r="AT858" s="346"/>
      <c r="AU858" s="346"/>
      <c r="AV858" s="346"/>
      <c r="AW858" s="346"/>
      <c r="AX858" s="346"/>
    </row>
    <row r="859" spans="1:50" ht="42.75" customHeight="1" x14ac:dyDescent="0.15">
      <c r="A859" s="362">
        <v>22</v>
      </c>
      <c r="B859" s="362">
        <v>1</v>
      </c>
      <c r="C859" s="333" t="s">
        <v>542</v>
      </c>
      <c r="D859" s="333"/>
      <c r="E859" s="333"/>
      <c r="F859" s="333"/>
      <c r="G859" s="333"/>
      <c r="H859" s="333"/>
      <c r="I859" s="333"/>
      <c r="J859" s="334">
        <v>2010001016851</v>
      </c>
      <c r="K859" s="335"/>
      <c r="L859" s="335"/>
      <c r="M859" s="335"/>
      <c r="N859" s="335"/>
      <c r="O859" s="335"/>
      <c r="P859" s="336" t="s">
        <v>565</v>
      </c>
      <c r="Q859" s="336"/>
      <c r="R859" s="336"/>
      <c r="S859" s="336"/>
      <c r="T859" s="336"/>
      <c r="U859" s="336"/>
      <c r="V859" s="336"/>
      <c r="W859" s="336"/>
      <c r="X859" s="336"/>
      <c r="Y859" s="337">
        <v>1</v>
      </c>
      <c r="Z859" s="338"/>
      <c r="AA859" s="338"/>
      <c r="AB859" s="339"/>
      <c r="AC859" s="340" t="s">
        <v>302</v>
      </c>
      <c r="AD859" s="340"/>
      <c r="AE859" s="340"/>
      <c r="AF859" s="340"/>
      <c r="AG859" s="340"/>
      <c r="AH859" s="341" t="s">
        <v>569</v>
      </c>
      <c r="AI859" s="342"/>
      <c r="AJ859" s="342"/>
      <c r="AK859" s="342"/>
      <c r="AL859" s="343" t="s">
        <v>569</v>
      </c>
      <c r="AM859" s="344"/>
      <c r="AN859" s="344"/>
      <c r="AO859" s="345"/>
      <c r="AP859" s="346" t="s">
        <v>569</v>
      </c>
      <c r="AQ859" s="346"/>
      <c r="AR859" s="346"/>
      <c r="AS859" s="346"/>
      <c r="AT859" s="346"/>
      <c r="AU859" s="346"/>
      <c r="AV859" s="346"/>
      <c r="AW859" s="346"/>
      <c r="AX859" s="346"/>
    </row>
    <row r="860" spans="1:50" ht="30" customHeight="1" x14ac:dyDescent="0.15">
      <c r="A860" s="362">
        <v>23</v>
      </c>
      <c r="B860" s="362">
        <v>1</v>
      </c>
      <c r="C860" s="333" t="s">
        <v>542</v>
      </c>
      <c r="D860" s="333"/>
      <c r="E860" s="333"/>
      <c r="F860" s="333"/>
      <c r="G860" s="333"/>
      <c r="H860" s="333"/>
      <c r="I860" s="333"/>
      <c r="J860" s="334">
        <v>2010001016851</v>
      </c>
      <c r="K860" s="335"/>
      <c r="L860" s="335"/>
      <c r="M860" s="335"/>
      <c r="N860" s="335"/>
      <c r="O860" s="335"/>
      <c r="P860" s="336" t="s">
        <v>566</v>
      </c>
      <c r="Q860" s="336"/>
      <c r="R860" s="336"/>
      <c r="S860" s="336"/>
      <c r="T860" s="336"/>
      <c r="U860" s="336"/>
      <c r="V860" s="336"/>
      <c r="W860" s="336"/>
      <c r="X860" s="336"/>
      <c r="Y860" s="337">
        <v>1</v>
      </c>
      <c r="Z860" s="338"/>
      <c r="AA860" s="338"/>
      <c r="AB860" s="339"/>
      <c r="AC860" s="340" t="s">
        <v>302</v>
      </c>
      <c r="AD860" s="340"/>
      <c r="AE860" s="340"/>
      <c r="AF860" s="340"/>
      <c r="AG860" s="340"/>
      <c r="AH860" s="341" t="s">
        <v>569</v>
      </c>
      <c r="AI860" s="342"/>
      <c r="AJ860" s="342"/>
      <c r="AK860" s="342"/>
      <c r="AL860" s="343" t="s">
        <v>569</v>
      </c>
      <c r="AM860" s="344"/>
      <c r="AN860" s="344"/>
      <c r="AO860" s="345"/>
      <c r="AP860" s="346" t="s">
        <v>569</v>
      </c>
      <c r="AQ860" s="346"/>
      <c r="AR860" s="346"/>
      <c r="AS860" s="346"/>
      <c r="AT860" s="346"/>
      <c r="AU860" s="346"/>
      <c r="AV860" s="346"/>
      <c r="AW860" s="346"/>
      <c r="AX860" s="346"/>
    </row>
    <row r="861" spans="1:50" ht="30" customHeight="1" x14ac:dyDescent="0.15">
      <c r="A861" s="362">
        <v>24</v>
      </c>
      <c r="B861" s="362">
        <v>1</v>
      </c>
      <c r="C861" s="333" t="s">
        <v>543</v>
      </c>
      <c r="D861" s="333"/>
      <c r="E861" s="333"/>
      <c r="F861" s="333"/>
      <c r="G861" s="333"/>
      <c r="H861" s="333"/>
      <c r="I861" s="333"/>
      <c r="J861" s="334">
        <v>9050005000346</v>
      </c>
      <c r="K861" s="335"/>
      <c r="L861" s="335"/>
      <c r="M861" s="335"/>
      <c r="N861" s="335"/>
      <c r="O861" s="335"/>
      <c r="P861" s="336" t="s">
        <v>567</v>
      </c>
      <c r="Q861" s="336"/>
      <c r="R861" s="336"/>
      <c r="S861" s="336"/>
      <c r="T861" s="336"/>
      <c r="U861" s="336"/>
      <c r="V861" s="336"/>
      <c r="W861" s="336"/>
      <c r="X861" s="336"/>
      <c r="Y861" s="337">
        <v>2</v>
      </c>
      <c r="Z861" s="338"/>
      <c r="AA861" s="338"/>
      <c r="AB861" s="339"/>
      <c r="AC861" s="340" t="s">
        <v>296</v>
      </c>
      <c r="AD861" s="340"/>
      <c r="AE861" s="340"/>
      <c r="AF861" s="340"/>
      <c r="AG861" s="340"/>
      <c r="AH861" s="341">
        <v>2</v>
      </c>
      <c r="AI861" s="342"/>
      <c r="AJ861" s="342"/>
      <c r="AK861" s="342"/>
      <c r="AL861" s="343">
        <v>70.3</v>
      </c>
      <c r="AM861" s="344"/>
      <c r="AN861" s="344"/>
      <c r="AO861" s="345"/>
      <c r="AP861" s="346" t="s">
        <v>569</v>
      </c>
      <c r="AQ861" s="346"/>
      <c r="AR861" s="346"/>
      <c r="AS861" s="346"/>
      <c r="AT861" s="346"/>
      <c r="AU861" s="346"/>
      <c r="AV861" s="346"/>
      <c r="AW861" s="346"/>
      <c r="AX861" s="346"/>
    </row>
    <row r="862" spans="1:50" ht="30" customHeight="1" x14ac:dyDescent="0.15">
      <c r="A862" s="362">
        <v>25</v>
      </c>
      <c r="B862" s="362">
        <v>1</v>
      </c>
      <c r="C862" s="347" t="s">
        <v>571</v>
      </c>
      <c r="D862" s="333"/>
      <c r="E862" s="333"/>
      <c r="F862" s="333"/>
      <c r="G862" s="333"/>
      <c r="H862" s="333"/>
      <c r="I862" s="333"/>
      <c r="J862" s="334">
        <v>4210001004272</v>
      </c>
      <c r="K862" s="335"/>
      <c r="L862" s="335"/>
      <c r="M862" s="335"/>
      <c r="N862" s="335"/>
      <c r="O862" s="335"/>
      <c r="P862" s="336" t="s">
        <v>568</v>
      </c>
      <c r="Q862" s="336"/>
      <c r="R862" s="336"/>
      <c r="S862" s="336"/>
      <c r="T862" s="336"/>
      <c r="U862" s="336"/>
      <c r="V862" s="336"/>
      <c r="W862" s="336"/>
      <c r="X862" s="336"/>
      <c r="Y862" s="337">
        <v>2</v>
      </c>
      <c r="Z862" s="338"/>
      <c r="AA862" s="338"/>
      <c r="AB862" s="339"/>
      <c r="AC862" s="340" t="s">
        <v>300</v>
      </c>
      <c r="AD862" s="340"/>
      <c r="AE862" s="340"/>
      <c r="AF862" s="340"/>
      <c r="AG862" s="340"/>
      <c r="AH862" s="341">
        <v>1</v>
      </c>
      <c r="AI862" s="342"/>
      <c r="AJ862" s="342"/>
      <c r="AK862" s="342"/>
      <c r="AL862" s="343">
        <v>99.9</v>
      </c>
      <c r="AM862" s="344"/>
      <c r="AN862" s="344"/>
      <c r="AO862" s="345"/>
      <c r="AP862" s="346" t="s">
        <v>569</v>
      </c>
      <c r="AQ862" s="346"/>
      <c r="AR862" s="346"/>
      <c r="AS862" s="346"/>
      <c r="AT862" s="346"/>
      <c r="AU862" s="346"/>
      <c r="AV862" s="346"/>
      <c r="AW862" s="346"/>
      <c r="AX862" s="346"/>
    </row>
    <row r="863" spans="1:50" ht="30" hidden="1" customHeight="1" x14ac:dyDescent="0.15">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x14ac:dyDescent="0.15">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x14ac:dyDescent="0.15">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x14ac:dyDescent="0.15">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x14ac:dyDescent="0.15">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263</v>
      </c>
      <c r="AD870" s="134"/>
      <c r="AE870" s="134"/>
      <c r="AF870" s="134"/>
      <c r="AG870" s="134"/>
      <c r="AH870" s="353" t="s">
        <v>292</v>
      </c>
      <c r="AI870" s="350"/>
      <c r="AJ870" s="350"/>
      <c r="AK870" s="350"/>
      <c r="AL870" s="350" t="s">
        <v>21</v>
      </c>
      <c r="AM870" s="350"/>
      <c r="AN870" s="350"/>
      <c r="AO870" s="355"/>
      <c r="AP870" s="356" t="s">
        <v>225</v>
      </c>
      <c r="AQ870" s="356"/>
      <c r="AR870" s="356"/>
      <c r="AS870" s="356"/>
      <c r="AT870" s="356"/>
      <c r="AU870" s="356"/>
      <c r="AV870" s="356"/>
      <c r="AW870" s="356"/>
      <c r="AX870" s="356"/>
    </row>
    <row r="871" spans="1:50" ht="30" hidden="1" customHeight="1" x14ac:dyDescent="0.15">
      <c r="A871" s="362">
        <v>1</v>
      </c>
      <c r="B871" s="362">
        <v>1</v>
      </c>
      <c r="C871" s="333"/>
      <c r="D871" s="333"/>
      <c r="E871" s="333"/>
      <c r="F871" s="333"/>
      <c r="G871" s="333"/>
      <c r="H871" s="333"/>
      <c r="I871" s="333"/>
      <c r="J871" s="334"/>
      <c r="K871" s="335"/>
      <c r="L871" s="335"/>
      <c r="M871" s="335"/>
      <c r="N871" s="335"/>
      <c r="O871" s="335"/>
      <c r="P871" s="336"/>
      <c r="Q871" s="336"/>
      <c r="R871" s="336"/>
      <c r="S871" s="336"/>
      <c r="T871" s="336"/>
      <c r="U871" s="336"/>
      <c r="V871" s="336"/>
      <c r="W871" s="336"/>
      <c r="X871" s="336"/>
      <c r="Y871" s="337"/>
      <c r="Z871" s="338"/>
      <c r="AA871" s="338"/>
      <c r="AB871" s="339"/>
      <c r="AC871" s="349"/>
      <c r="AD871" s="357"/>
      <c r="AE871" s="357"/>
      <c r="AF871" s="357"/>
      <c r="AG871" s="357"/>
      <c r="AH871" s="358"/>
      <c r="AI871" s="359"/>
      <c r="AJ871" s="359"/>
      <c r="AK871" s="359"/>
      <c r="AL871" s="343"/>
      <c r="AM871" s="344"/>
      <c r="AN871" s="344"/>
      <c r="AO871" s="345"/>
      <c r="AP871" s="346"/>
      <c r="AQ871" s="346"/>
      <c r="AR871" s="346"/>
      <c r="AS871" s="346"/>
      <c r="AT871" s="346"/>
      <c r="AU871" s="346"/>
      <c r="AV871" s="346"/>
      <c r="AW871" s="346"/>
      <c r="AX871" s="346"/>
    </row>
    <row r="872" spans="1:50" ht="30" hidden="1" customHeight="1" x14ac:dyDescent="0.15">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x14ac:dyDescent="0.15">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x14ac:dyDescent="0.15">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x14ac:dyDescent="0.15">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x14ac:dyDescent="0.15">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x14ac:dyDescent="0.15">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x14ac:dyDescent="0.15">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x14ac:dyDescent="0.15">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x14ac:dyDescent="0.15">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x14ac:dyDescent="0.15">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x14ac:dyDescent="0.15">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x14ac:dyDescent="0.15">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x14ac:dyDescent="0.15">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x14ac:dyDescent="0.15">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x14ac:dyDescent="0.15">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x14ac:dyDescent="0.15">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x14ac:dyDescent="0.15">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x14ac:dyDescent="0.15">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x14ac:dyDescent="0.15">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x14ac:dyDescent="0.15">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x14ac:dyDescent="0.15">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x14ac:dyDescent="0.15">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x14ac:dyDescent="0.15">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x14ac:dyDescent="0.15">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x14ac:dyDescent="0.15">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x14ac:dyDescent="0.15">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x14ac:dyDescent="0.15">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x14ac:dyDescent="0.15">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x14ac:dyDescent="0.15">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263</v>
      </c>
      <c r="AD903" s="134"/>
      <c r="AE903" s="134"/>
      <c r="AF903" s="134"/>
      <c r="AG903" s="134"/>
      <c r="AH903" s="353" t="s">
        <v>292</v>
      </c>
      <c r="AI903" s="350"/>
      <c r="AJ903" s="350"/>
      <c r="AK903" s="350"/>
      <c r="AL903" s="350" t="s">
        <v>21</v>
      </c>
      <c r="AM903" s="350"/>
      <c r="AN903" s="350"/>
      <c r="AO903" s="355"/>
      <c r="AP903" s="356" t="s">
        <v>225</v>
      </c>
      <c r="AQ903" s="356"/>
      <c r="AR903" s="356"/>
      <c r="AS903" s="356"/>
      <c r="AT903" s="356"/>
      <c r="AU903" s="356"/>
      <c r="AV903" s="356"/>
      <c r="AW903" s="356"/>
      <c r="AX903" s="356"/>
    </row>
    <row r="904" spans="1:50" ht="30" hidden="1" customHeight="1" x14ac:dyDescent="0.15">
      <c r="A904" s="362">
        <v>1</v>
      </c>
      <c r="B904" s="362">
        <v>1</v>
      </c>
      <c r="C904" s="333"/>
      <c r="D904" s="333"/>
      <c r="E904" s="333"/>
      <c r="F904" s="333"/>
      <c r="G904" s="333"/>
      <c r="H904" s="333"/>
      <c r="I904" s="333"/>
      <c r="J904" s="334"/>
      <c r="K904" s="335"/>
      <c r="L904" s="335"/>
      <c r="M904" s="335"/>
      <c r="N904" s="335"/>
      <c r="O904" s="335"/>
      <c r="P904" s="336"/>
      <c r="Q904" s="336"/>
      <c r="R904" s="336"/>
      <c r="S904" s="336"/>
      <c r="T904" s="336"/>
      <c r="U904" s="336"/>
      <c r="V904" s="336"/>
      <c r="W904" s="336"/>
      <c r="X904" s="336"/>
      <c r="Y904" s="337"/>
      <c r="Z904" s="338"/>
      <c r="AA904" s="338"/>
      <c r="AB904" s="339"/>
      <c r="AC904" s="349"/>
      <c r="AD904" s="357"/>
      <c r="AE904" s="357"/>
      <c r="AF904" s="357"/>
      <c r="AG904" s="357"/>
      <c r="AH904" s="358"/>
      <c r="AI904" s="359"/>
      <c r="AJ904" s="359"/>
      <c r="AK904" s="359"/>
      <c r="AL904" s="343"/>
      <c r="AM904" s="344"/>
      <c r="AN904" s="344"/>
      <c r="AO904" s="345"/>
      <c r="AP904" s="346"/>
      <c r="AQ904" s="346"/>
      <c r="AR904" s="346"/>
      <c r="AS904" s="346"/>
      <c r="AT904" s="346"/>
      <c r="AU904" s="346"/>
      <c r="AV904" s="346"/>
      <c r="AW904" s="346"/>
      <c r="AX904" s="346"/>
    </row>
    <row r="905" spans="1:50" ht="30" hidden="1" customHeight="1" x14ac:dyDescent="0.15">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x14ac:dyDescent="0.15">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x14ac:dyDescent="0.15">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x14ac:dyDescent="0.15">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x14ac:dyDescent="0.15">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x14ac:dyDescent="0.15">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x14ac:dyDescent="0.15">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x14ac:dyDescent="0.15">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x14ac:dyDescent="0.15">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x14ac:dyDescent="0.15">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x14ac:dyDescent="0.15">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x14ac:dyDescent="0.15">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x14ac:dyDescent="0.15">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x14ac:dyDescent="0.15">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x14ac:dyDescent="0.15">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x14ac:dyDescent="0.15">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x14ac:dyDescent="0.15">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x14ac:dyDescent="0.15">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x14ac:dyDescent="0.15">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x14ac:dyDescent="0.15">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x14ac:dyDescent="0.15">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x14ac:dyDescent="0.15">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x14ac:dyDescent="0.15">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x14ac:dyDescent="0.15">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x14ac:dyDescent="0.15">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x14ac:dyDescent="0.15">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x14ac:dyDescent="0.15">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x14ac:dyDescent="0.15">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x14ac:dyDescent="0.15">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263</v>
      </c>
      <c r="AD936" s="134"/>
      <c r="AE936" s="134"/>
      <c r="AF936" s="134"/>
      <c r="AG936" s="134"/>
      <c r="AH936" s="353" t="s">
        <v>292</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x14ac:dyDescent="0.15">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x14ac:dyDescent="0.15">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x14ac:dyDescent="0.15">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x14ac:dyDescent="0.15">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x14ac:dyDescent="0.15">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x14ac:dyDescent="0.15">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x14ac:dyDescent="0.15">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x14ac:dyDescent="0.15">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x14ac:dyDescent="0.15">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x14ac:dyDescent="0.15">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x14ac:dyDescent="0.15">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x14ac:dyDescent="0.15">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x14ac:dyDescent="0.15">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x14ac:dyDescent="0.15">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x14ac:dyDescent="0.15">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x14ac:dyDescent="0.15">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x14ac:dyDescent="0.15">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x14ac:dyDescent="0.15">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x14ac:dyDescent="0.15">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x14ac:dyDescent="0.15">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x14ac:dyDescent="0.15">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x14ac:dyDescent="0.15">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x14ac:dyDescent="0.15">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x14ac:dyDescent="0.15">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x14ac:dyDescent="0.15">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x14ac:dyDescent="0.15">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x14ac:dyDescent="0.15">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x14ac:dyDescent="0.15">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x14ac:dyDescent="0.15">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x14ac:dyDescent="0.15">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263</v>
      </c>
      <c r="AD969" s="134"/>
      <c r="AE969" s="134"/>
      <c r="AF969" s="134"/>
      <c r="AG969" s="134"/>
      <c r="AH969" s="353" t="s">
        <v>292</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x14ac:dyDescent="0.15">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x14ac:dyDescent="0.15">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x14ac:dyDescent="0.15">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x14ac:dyDescent="0.15">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x14ac:dyDescent="0.15">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x14ac:dyDescent="0.15">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x14ac:dyDescent="0.15">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x14ac:dyDescent="0.15">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x14ac:dyDescent="0.15">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x14ac:dyDescent="0.15">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x14ac:dyDescent="0.15">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x14ac:dyDescent="0.15">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x14ac:dyDescent="0.15">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x14ac:dyDescent="0.15">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x14ac:dyDescent="0.15">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x14ac:dyDescent="0.15">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x14ac:dyDescent="0.15">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x14ac:dyDescent="0.15">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x14ac:dyDescent="0.15">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x14ac:dyDescent="0.15">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x14ac:dyDescent="0.15">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x14ac:dyDescent="0.15">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x14ac:dyDescent="0.15">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x14ac:dyDescent="0.15">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x14ac:dyDescent="0.15">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x14ac:dyDescent="0.15">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x14ac:dyDescent="0.15">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x14ac:dyDescent="0.15">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x14ac:dyDescent="0.15">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x14ac:dyDescent="0.15">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263</v>
      </c>
      <c r="AD1002" s="134"/>
      <c r="AE1002" s="134"/>
      <c r="AF1002" s="134"/>
      <c r="AG1002" s="134"/>
      <c r="AH1002" s="353" t="s">
        <v>292</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x14ac:dyDescent="0.15">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x14ac:dyDescent="0.15">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x14ac:dyDescent="0.15">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x14ac:dyDescent="0.15">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x14ac:dyDescent="0.15">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x14ac:dyDescent="0.15">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x14ac:dyDescent="0.15">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x14ac:dyDescent="0.15">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x14ac:dyDescent="0.15">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x14ac:dyDescent="0.15">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x14ac:dyDescent="0.15">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x14ac:dyDescent="0.15">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x14ac:dyDescent="0.15">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x14ac:dyDescent="0.15">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x14ac:dyDescent="0.15">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x14ac:dyDescent="0.15">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x14ac:dyDescent="0.15">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x14ac:dyDescent="0.15">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x14ac:dyDescent="0.15">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x14ac:dyDescent="0.15">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x14ac:dyDescent="0.15">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x14ac:dyDescent="0.15">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x14ac:dyDescent="0.15">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x14ac:dyDescent="0.15">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x14ac:dyDescent="0.15">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x14ac:dyDescent="0.15">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x14ac:dyDescent="0.15">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x14ac:dyDescent="0.15">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x14ac:dyDescent="0.15">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x14ac:dyDescent="0.15">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263</v>
      </c>
      <c r="AD1035" s="134"/>
      <c r="AE1035" s="134"/>
      <c r="AF1035" s="134"/>
      <c r="AG1035" s="134"/>
      <c r="AH1035" s="353" t="s">
        <v>292</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x14ac:dyDescent="0.15">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x14ac:dyDescent="0.15">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x14ac:dyDescent="0.15">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x14ac:dyDescent="0.15">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x14ac:dyDescent="0.15">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x14ac:dyDescent="0.15">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x14ac:dyDescent="0.15">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x14ac:dyDescent="0.15">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x14ac:dyDescent="0.15">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x14ac:dyDescent="0.15">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x14ac:dyDescent="0.15">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x14ac:dyDescent="0.15">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x14ac:dyDescent="0.15">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x14ac:dyDescent="0.15">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x14ac:dyDescent="0.15">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x14ac:dyDescent="0.15">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x14ac:dyDescent="0.15">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x14ac:dyDescent="0.15">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x14ac:dyDescent="0.15">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x14ac:dyDescent="0.15">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x14ac:dyDescent="0.15">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x14ac:dyDescent="0.15">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x14ac:dyDescent="0.15">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x14ac:dyDescent="0.15">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x14ac:dyDescent="0.15">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x14ac:dyDescent="0.15">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x14ac:dyDescent="0.15">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x14ac:dyDescent="0.15">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x14ac:dyDescent="0.15">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x14ac:dyDescent="0.15">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263</v>
      </c>
      <c r="AD1068" s="134"/>
      <c r="AE1068" s="134"/>
      <c r="AF1068" s="134"/>
      <c r="AG1068" s="134"/>
      <c r="AH1068" s="353" t="s">
        <v>292</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x14ac:dyDescent="0.15">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x14ac:dyDescent="0.15">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x14ac:dyDescent="0.15">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x14ac:dyDescent="0.15">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x14ac:dyDescent="0.15">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x14ac:dyDescent="0.15">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x14ac:dyDescent="0.15">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x14ac:dyDescent="0.15">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x14ac:dyDescent="0.15">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x14ac:dyDescent="0.15">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x14ac:dyDescent="0.15">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x14ac:dyDescent="0.15">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x14ac:dyDescent="0.15">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x14ac:dyDescent="0.15">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x14ac:dyDescent="0.15">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x14ac:dyDescent="0.15">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x14ac:dyDescent="0.15">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x14ac:dyDescent="0.15">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x14ac:dyDescent="0.15">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x14ac:dyDescent="0.15">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x14ac:dyDescent="0.15">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x14ac:dyDescent="0.15">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x14ac:dyDescent="0.15">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x14ac:dyDescent="0.15">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x14ac:dyDescent="0.15">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x14ac:dyDescent="0.15">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x14ac:dyDescent="0.15">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x14ac:dyDescent="0.15">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x14ac:dyDescent="0.15">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x14ac:dyDescent="0.15">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customHeight="1" x14ac:dyDescent="0.15">
      <c r="A1099" s="363" t="s">
        <v>254</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customHeight="1" x14ac:dyDescent="0.15">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255</v>
      </c>
      <c r="AQ1102" s="356"/>
      <c r="AR1102" s="356"/>
      <c r="AS1102" s="356"/>
      <c r="AT1102" s="356"/>
      <c r="AU1102" s="356"/>
      <c r="AV1102" s="356"/>
      <c r="AW1102" s="356"/>
      <c r="AX1102" s="356"/>
    </row>
    <row r="1103" spans="1:50" ht="30" customHeight="1" x14ac:dyDescent="0.15">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customHeight="1" x14ac:dyDescent="0.15">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customHeight="1" x14ac:dyDescent="0.15">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customHeight="1" x14ac:dyDescent="0.15">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customHeight="1" x14ac:dyDescent="0.15">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x14ac:dyDescent="0.15">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x14ac:dyDescent="0.15">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x14ac:dyDescent="0.15">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x14ac:dyDescent="0.15">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x14ac:dyDescent="0.15">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x14ac:dyDescent="0.15">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x14ac:dyDescent="0.15">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x14ac:dyDescent="0.15">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x14ac:dyDescent="0.15">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x14ac:dyDescent="0.15">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x14ac:dyDescent="0.15">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x14ac:dyDescent="0.15">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x14ac:dyDescent="0.15">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x14ac:dyDescent="0.15">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x14ac:dyDescent="0.15">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x14ac:dyDescent="0.15">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x14ac:dyDescent="0.15">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x14ac:dyDescent="0.15">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x14ac:dyDescent="0.15">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x14ac:dyDescent="0.15">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x14ac:dyDescent="0.15">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x14ac:dyDescent="0.15">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x14ac:dyDescent="0.15">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x14ac:dyDescent="0.15">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x14ac:dyDescent="0.15">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 RIGHT(TEXT(AL840,"0.#"),1)&lt;&gt;"."),TRUE,FALSE)</formula>
    </cfRule>
    <cfRule type="expression" dxfId="1796" priority="6626">
      <formula>IF(AND(AL840&gt;=0, RIGHT(TEXT(AL840,"0.#"),1)="."),TRUE,FALSE)</formula>
    </cfRule>
    <cfRule type="expression" dxfId="1795" priority="6627">
      <formula>IF(AND(AL840&lt;0, RIGHT(TEXT(AL840,"0.#"),1)&lt;&gt;"."),TRUE,FALSE)</formula>
    </cfRule>
    <cfRule type="expression" dxfId="1794" priority="6628">
      <formula>IF(AND(AL840&lt;0, 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 RIGHT(TEXT(AL1103,"0.#"),1)&lt;&gt;"."),TRUE,FALSE)</formula>
    </cfRule>
    <cfRule type="expression" dxfId="1692" priority="2860">
      <formula>IF(AND(AL1103&gt;=0, RIGHT(TEXT(AL1103,"0.#"),1)="."),TRUE,FALSE)</formula>
    </cfRule>
    <cfRule type="expression" dxfId="1691" priority="2861">
      <formula>IF(AND(AL1103&lt;0, RIGHT(TEXT(AL1103,"0.#"),1)&lt;&gt;"."),TRUE,FALSE)</formula>
    </cfRule>
    <cfRule type="expression" dxfId="1690" priority="2862">
      <formula>IF(AND(AL1103&lt;0, 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 RIGHT(TEXT(AL838,"0.#"),1)&lt;&gt;"."),TRUE,FALSE)</formula>
    </cfRule>
    <cfRule type="expression" dxfId="1678" priority="2812">
      <formula>IF(AND(AL838&gt;=0, RIGHT(TEXT(AL838,"0.#"),1)="."),TRUE,FALSE)</formula>
    </cfRule>
    <cfRule type="expression" dxfId="1677" priority="2813">
      <formula>IF(AND(AL838&lt;0, RIGHT(TEXT(AL838,"0.#"),1)&lt;&gt;"."),TRUE,FALSE)</formula>
    </cfRule>
    <cfRule type="expression" dxfId="1676" priority="2814">
      <formula>IF(AND(AL838&lt;0, 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 RIGHT(TEXT(AL873,"0.#"),1)&lt;&gt;"."),TRUE,FALSE)</formula>
    </cfRule>
    <cfRule type="expression" dxfId="1258" priority="2072">
      <formula>IF(AND(AL873&gt;=0, RIGHT(TEXT(AL873,"0.#"),1)="."),TRUE,FALSE)</formula>
    </cfRule>
    <cfRule type="expression" dxfId="1257" priority="2073">
      <formula>IF(AND(AL873&lt;0, RIGHT(TEXT(AL873,"0.#"),1)&lt;&gt;"."),TRUE,FALSE)</formula>
    </cfRule>
    <cfRule type="expression" dxfId="1256" priority="2074">
      <formula>IF(AND(AL873&lt;0, RIGHT(TEXT(AL873,"0.#"),1)="."),TRUE,FALSE)</formula>
    </cfRule>
  </conditionalFormatting>
  <conditionalFormatting sqref="AL871:AO872">
    <cfRule type="expression" dxfId="1255" priority="2065">
      <formula>IF(AND(AL871&gt;=0, RIGHT(TEXT(AL871,"0.#"),1)&lt;&gt;"."),TRUE,FALSE)</formula>
    </cfRule>
    <cfRule type="expression" dxfId="1254" priority="2066">
      <formula>IF(AND(AL871&gt;=0, RIGHT(TEXT(AL871,"0.#"),1)="."),TRUE,FALSE)</formula>
    </cfRule>
    <cfRule type="expression" dxfId="1253" priority="2067">
      <formula>IF(AND(AL871&lt;0, RIGHT(TEXT(AL871,"0.#"),1)&lt;&gt;"."),TRUE,FALSE)</formula>
    </cfRule>
    <cfRule type="expression" dxfId="1252" priority="2068">
      <formula>IF(AND(AL871&lt;0, RIGHT(TEXT(AL871,"0.#"),1)="."),TRUE,FALSE)</formula>
    </cfRule>
  </conditionalFormatting>
  <conditionalFormatting sqref="AL906:AO933">
    <cfRule type="expression" dxfId="1251" priority="2059">
      <formula>IF(AND(AL906&gt;=0, RIGHT(TEXT(AL906,"0.#"),1)&lt;&gt;"."),TRUE,FALSE)</formula>
    </cfRule>
    <cfRule type="expression" dxfId="1250" priority="2060">
      <formula>IF(AND(AL906&gt;=0, RIGHT(TEXT(AL906,"0.#"),1)="."),TRUE,FALSE)</formula>
    </cfRule>
    <cfRule type="expression" dxfId="1249" priority="2061">
      <formula>IF(AND(AL906&lt;0, RIGHT(TEXT(AL906,"0.#"),1)&lt;&gt;"."),TRUE,FALSE)</formula>
    </cfRule>
    <cfRule type="expression" dxfId="1248" priority="2062">
      <formula>IF(AND(AL906&lt;0, RIGHT(TEXT(AL906,"0.#"),1)="."),TRUE,FALSE)</formula>
    </cfRule>
  </conditionalFormatting>
  <conditionalFormatting sqref="AL904:AO905">
    <cfRule type="expression" dxfId="1247" priority="2053">
      <formula>IF(AND(AL904&gt;=0, RIGHT(TEXT(AL904,"0.#"),1)&lt;&gt;"."),TRUE,FALSE)</formula>
    </cfRule>
    <cfRule type="expression" dxfId="1246" priority="2054">
      <formula>IF(AND(AL904&gt;=0, RIGHT(TEXT(AL904,"0.#"),1)="."),TRUE,FALSE)</formula>
    </cfRule>
    <cfRule type="expression" dxfId="1245" priority="2055">
      <formula>IF(AND(AL904&lt;0, RIGHT(TEXT(AL904,"0.#"),1)&lt;&gt;"."),TRUE,FALSE)</formula>
    </cfRule>
    <cfRule type="expression" dxfId="1244" priority="2056">
      <formula>IF(AND(AL904&lt;0, RIGHT(TEXT(AL904,"0.#"),1)="."),TRUE,FALSE)</formula>
    </cfRule>
  </conditionalFormatting>
  <conditionalFormatting sqref="AL939:AO966">
    <cfRule type="expression" dxfId="1243" priority="2047">
      <formula>IF(AND(AL939&gt;=0, RIGHT(TEXT(AL939,"0.#"),1)&lt;&gt;"."),TRUE,FALSE)</formula>
    </cfRule>
    <cfRule type="expression" dxfId="1242" priority="2048">
      <formula>IF(AND(AL939&gt;=0, RIGHT(TEXT(AL939,"0.#"),1)="."),TRUE,FALSE)</formula>
    </cfRule>
    <cfRule type="expression" dxfId="1241" priority="2049">
      <formula>IF(AND(AL939&lt;0, RIGHT(TEXT(AL939,"0.#"),1)&lt;&gt;"."),TRUE,FALSE)</formula>
    </cfRule>
    <cfRule type="expression" dxfId="1240" priority="2050">
      <formula>IF(AND(AL939&lt;0, RIGHT(TEXT(AL939,"0.#"),1)="."),TRUE,FALSE)</formula>
    </cfRule>
  </conditionalFormatting>
  <conditionalFormatting sqref="AL937:AO938">
    <cfRule type="expression" dxfId="1239" priority="2041">
      <formula>IF(AND(AL937&gt;=0, RIGHT(TEXT(AL937,"0.#"),1)&lt;&gt;"."),TRUE,FALSE)</formula>
    </cfRule>
    <cfRule type="expression" dxfId="1238" priority="2042">
      <formula>IF(AND(AL937&gt;=0, RIGHT(TEXT(AL937,"0.#"),1)="."),TRUE,FALSE)</formula>
    </cfRule>
    <cfRule type="expression" dxfId="1237" priority="2043">
      <formula>IF(AND(AL937&lt;0, RIGHT(TEXT(AL937,"0.#"),1)&lt;&gt;"."),TRUE,FALSE)</formula>
    </cfRule>
    <cfRule type="expression" dxfId="1236" priority="2044">
      <formula>IF(AND(AL937&lt;0, RIGHT(TEXT(AL937,"0.#"),1)="."),TRUE,FALSE)</formula>
    </cfRule>
  </conditionalFormatting>
  <conditionalFormatting sqref="AL972:AO999">
    <cfRule type="expression" dxfId="1235" priority="2035">
      <formula>IF(AND(AL972&gt;=0, RIGHT(TEXT(AL972,"0.#"),1)&lt;&gt;"."),TRUE,FALSE)</formula>
    </cfRule>
    <cfRule type="expression" dxfId="1234" priority="2036">
      <formula>IF(AND(AL972&gt;=0, RIGHT(TEXT(AL972,"0.#"),1)="."),TRUE,FALSE)</formula>
    </cfRule>
    <cfRule type="expression" dxfId="1233" priority="2037">
      <formula>IF(AND(AL972&lt;0, RIGHT(TEXT(AL972,"0.#"),1)&lt;&gt;"."),TRUE,FALSE)</formula>
    </cfRule>
    <cfRule type="expression" dxfId="1232" priority="2038">
      <formula>IF(AND(AL972&lt;0, RIGHT(TEXT(AL972,"0.#"),1)="."),TRUE,FALSE)</formula>
    </cfRule>
  </conditionalFormatting>
  <conditionalFormatting sqref="AL970:AO971">
    <cfRule type="expression" dxfId="1231" priority="2029">
      <formula>IF(AND(AL970&gt;=0, RIGHT(TEXT(AL970,"0.#"),1)&lt;&gt;"."),TRUE,FALSE)</formula>
    </cfRule>
    <cfRule type="expression" dxfId="1230" priority="2030">
      <formula>IF(AND(AL970&gt;=0, RIGHT(TEXT(AL970,"0.#"),1)="."),TRUE,FALSE)</formula>
    </cfRule>
    <cfRule type="expression" dxfId="1229" priority="2031">
      <formula>IF(AND(AL970&lt;0, RIGHT(TEXT(AL970,"0.#"),1)&lt;&gt;"."),TRUE,FALSE)</formula>
    </cfRule>
    <cfRule type="expression" dxfId="1228" priority="2032">
      <formula>IF(AND(AL970&lt;0, RIGHT(TEXT(AL970,"0.#"),1)="."),TRUE,FALSE)</formula>
    </cfRule>
  </conditionalFormatting>
  <conditionalFormatting sqref="AL1005:AO1032">
    <cfRule type="expression" dxfId="1227" priority="2023">
      <formula>IF(AND(AL1005&gt;=0, RIGHT(TEXT(AL1005,"0.#"),1)&lt;&gt;"."),TRUE,FALSE)</formula>
    </cfRule>
    <cfRule type="expression" dxfId="1226" priority="2024">
      <formula>IF(AND(AL1005&gt;=0, RIGHT(TEXT(AL1005,"0.#"),1)="."),TRUE,FALSE)</formula>
    </cfRule>
    <cfRule type="expression" dxfId="1225" priority="2025">
      <formula>IF(AND(AL1005&lt;0, RIGHT(TEXT(AL1005,"0.#"),1)&lt;&gt;"."),TRUE,FALSE)</formula>
    </cfRule>
    <cfRule type="expression" dxfId="1224" priority="2026">
      <formula>IF(AND(AL1005&lt;0, RIGHT(TEXT(AL1005,"0.#"),1)="."),TRUE,FALSE)</formula>
    </cfRule>
  </conditionalFormatting>
  <conditionalFormatting sqref="AL1003:AO1004">
    <cfRule type="expression" dxfId="1223" priority="2017">
      <formula>IF(AND(AL1003&gt;=0, RIGHT(TEXT(AL1003,"0.#"),1)&lt;&gt;"."),TRUE,FALSE)</formula>
    </cfRule>
    <cfRule type="expression" dxfId="1222" priority="2018">
      <formula>IF(AND(AL1003&gt;=0, RIGHT(TEXT(AL1003,"0.#"),1)="."),TRUE,FALSE)</formula>
    </cfRule>
    <cfRule type="expression" dxfId="1221" priority="2019">
      <formula>IF(AND(AL1003&lt;0, RIGHT(TEXT(AL1003,"0.#"),1)&lt;&gt;"."),TRUE,FALSE)</formula>
    </cfRule>
    <cfRule type="expression" dxfId="1220" priority="2020">
      <formula>IF(AND(AL1003&lt;0, 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 RIGHT(TEXT(AL1038,"0.#"),1)&lt;&gt;"."),TRUE,FALSE)</formula>
    </cfRule>
    <cfRule type="expression" dxfId="1216" priority="2012">
      <formula>IF(AND(AL1038&gt;=0, RIGHT(TEXT(AL1038,"0.#"),1)="."),TRUE,FALSE)</formula>
    </cfRule>
    <cfRule type="expression" dxfId="1215" priority="2013">
      <formula>IF(AND(AL1038&lt;0, RIGHT(TEXT(AL1038,"0.#"),1)&lt;&gt;"."),TRUE,FALSE)</formula>
    </cfRule>
    <cfRule type="expression" dxfId="1214" priority="2014">
      <formula>IF(AND(AL1038&lt;0, 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 RIGHT(TEXT(AL1036,"0.#"),1)&lt;&gt;"."),TRUE,FALSE)</formula>
    </cfRule>
    <cfRule type="expression" dxfId="1210" priority="2006">
      <formula>IF(AND(AL1036&gt;=0, RIGHT(TEXT(AL1036,"0.#"),1)="."),TRUE,FALSE)</formula>
    </cfRule>
    <cfRule type="expression" dxfId="1209" priority="2007">
      <formula>IF(AND(AL1036&lt;0, RIGHT(TEXT(AL1036,"0.#"),1)&lt;&gt;"."),TRUE,FALSE)</formula>
    </cfRule>
    <cfRule type="expression" dxfId="1208" priority="2008">
      <formula>IF(AND(AL1036&lt;0, 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 RIGHT(TEXT(AL1071,"0.#"),1)&lt;&gt;"."),TRUE,FALSE)</formula>
    </cfRule>
    <cfRule type="expression" dxfId="1204" priority="2000">
      <formula>IF(AND(AL1071&gt;=0, RIGHT(TEXT(AL1071,"0.#"),1)="."),TRUE,FALSE)</formula>
    </cfRule>
    <cfRule type="expression" dxfId="1203" priority="2001">
      <formula>IF(AND(AL1071&lt;0, RIGHT(TEXT(AL1071,"0.#"),1)&lt;&gt;"."),TRUE,FALSE)</formula>
    </cfRule>
    <cfRule type="expression" dxfId="1202" priority="2002">
      <formula>IF(AND(AL1071&lt;0, 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 RIGHT(TEXT(AL1069,"0.#"),1)&lt;&gt;"."),TRUE,FALSE)</formula>
    </cfRule>
    <cfRule type="expression" dxfId="1198" priority="1994">
      <formula>IF(AND(AL1069&gt;=0, RIGHT(TEXT(AL1069,"0.#"),1)="."),TRUE,FALSE)</formula>
    </cfRule>
    <cfRule type="expression" dxfId="1197" priority="1995">
      <formula>IF(AND(AL1069&lt;0, RIGHT(TEXT(AL1069,"0.#"),1)&lt;&gt;"."),TRUE,FALSE)</formula>
    </cfRule>
    <cfRule type="expression" dxfId="1196" priority="1996">
      <formula>IF(AND(AL1069&lt;0, 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8" orientation="portrait" r:id="rId1"/>
  <headerFooter differentFirst="1" alignWithMargins="0"/>
  <rowBreaks count="2" manualBreakCount="2">
    <brk id="129"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485</v>
      </c>
      <c r="H2" s="13" t="str">
        <f>IF(G2="","",F2)</f>
        <v>一般会計</v>
      </c>
      <c r="I2" s="13" t="str">
        <f>IF(H2="","",IF(I1&lt;&gt;"",CONCATENATE(I1,"、",H2),H2))</f>
        <v>一般会計</v>
      </c>
      <c r="K2" s="14" t="s">
        <v>102</v>
      </c>
      <c r="L2" s="15"/>
      <c r="M2" s="13" t="str">
        <f>IF(L2="","",K2)</f>
        <v/>
      </c>
      <c r="N2" s="13" t="str">
        <f>IF(M2="","",IF(N1&lt;&gt;"",CONCATENATE(N1,"、",M2),M2))</f>
        <v/>
      </c>
      <c r="O2" s="13"/>
      <c r="P2" s="12" t="s">
        <v>73</v>
      </c>
      <c r="Q2" s="17" t="s">
        <v>485</v>
      </c>
      <c r="R2" s="13" t="str">
        <f>IF(Q2="","",P2)</f>
        <v>直接実施</v>
      </c>
      <c r="S2" s="13" t="str">
        <f>IF(R2="","",IF(S1&lt;&gt;"",CONCATENATE(S1,"、",R2),R2))</f>
        <v>直接実施</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485</v>
      </c>
      <c r="M3" s="13" t="str">
        <f t="shared" ref="M3:M11" si="2">IF(L3="","",K3)</f>
        <v>文教及び科学振興</v>
      </c>
      <c r="N3" s="13" t="str">
        <f>IF(M3="",N2,IF(N2&lt;&gt;"",CONCATENATE(N2,"、",M3),M3))</f>
        <v>文教及び科学振興</v>
      </c>
      <c r="O3" s="13"/>
      <c r="P3" s="12" t="s">
        <v>74</v>
      </c>
      <c r="Q3" s="17" t="s">
        <v>485</v>
      </c>
      <c r="R3" s="13" t="str">
        <f t="shared" ref="R3:R8" si="3">IF(Q3="","",P3)</f>
        <v>委託・請負</v>
      </c>
      <c r="S3" s="13" t="str">
        <f t="shared" ref="S3:S8" si="4">IF(R3="",S2,IF(S2&lt;&gt;"",CONCATENATE(S2,"、",R3),R3))</f>
        <v>直接実施、委託・請負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直接実施、委託・請負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直接実施、委託・請負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t="s">
        <v>485</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直接実施、委託・請負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科学技術・イノベーション</v>
      </c>
      <c r="F7" s="18" t="s">
        <v>227</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直接実施、委託・請負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直接実施、委託・請負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科学技術・イノベーション</v>
      </c>
      <c r="F9" s="18" t="s">
        <v>228</v>
      </c>
      <c r="G9" s="17"/>
      <c r="H9" s="13" t="str">
        <f t="shared" si="1"/>
        <v/>
      </c>
      <c r="I9" s="13" t="str">
        <f t="shared" si="5"/>
        <v>一般会計</v>
      </c>
      <c r="K9" s="14" t="s">
        <v>109</v>
      </c>
      <c r="L9" s="15"/>
      <c r="M9" s="13" t="str">
        <f t="shared" si="2"/>
        <v/>
      </c>
      <c r="N9" s="13" t="str">
        <f t="shared" si="6"/>
        <v>文教及び科学振興</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科学技術・イノベーション</v>
      </c>
      <c r="F10" s="18" t="s">
        <v>116</v>
      </c>
      <c r="G10" s="17"/>
      <c r="H10" s="13" t="str">
        <f t="shared" si="1"/>
        <v/>
      </c>
      <c r="I10" s="13" t="str">
        <f t="shared" si="5"/>
        <v>一般会計</v>
      </c>
      <c r="K10" s="14" t="s">
        <v>256</v>
      </c>
      <c r="L10" s="15"/>
      <c r="M10" s="13" t="str">
        <f t="shared" si="2"/>
        <v/>
      </c>
      <c r="N10" s="13" t="str">
        <f t="shared" si="6"/>
        <v>文教及び科学振興</v>
      </c>
      <c r="O10" s="13"/>
      <c r="P10" s="13" t="str">
        <f>S8</f>
        <v>直接実施、委託・請負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科学技術・イノベーション</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科学技術・イノベーション</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一般会計</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2020-05-21T06:12:25Z</cp:lastPrinted>
  <dcterms:created xsi:type="dcterms:W3CDTF">2012-03-13T00:50:25Z</dcterms:created>
  <dcterms:modified xsi:type="dcterms:W3CDTF">2020-07-31T05:23:00Z</dcterms:modified>
</cp:coreProperties>
</file>