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7月（新様式スタート）\"/>
    </mc:Choice>
  </mc:AlternateContent>
  <bookViews>
    <workbookView xWindow="0" yWindow="0" windowWidth="27870" windowHeight="12795"/>
  </bookViews>
  <sheets>
    <sheet name="2-１　軽自動車【済】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'2-１　軽自動車【済】'!$A$8:$U$30</definedName>
    <definedName name="Module1.社内配布用印刷" localSheetId="0">[1]!Module1.社内配布用印刷</definedName>
    <definedName name="Module1.社内配布用印刷">[1]!Module1.社内配布用印刷</definedName>
    <definedName name="Module1.提出用印刷" localSheetId="0">[1]!Module1.提出用印刷</definedName>
    <definedName name="Module1.提出用印刷">[1]!Module1.提出用印刷</definedName>
    <definedName name="_xlnm.Print_Area" localSheetId="0">'2-１　軽自動車【済】'!$A$2:$V$31</definedName>
    <definedName name="_xlnm.Print_Titles" localSheetId="0">'2-１　軽自動車【済】'!$3:$8</definedName>
    <definedName name="_xlnm.Print_Titles">[2]乗用・ＲＶ車!$1:$7</definedName>
    <definedName name="っｄ" localSheetId="0">[3]!社内配布用印刷</definedName>
    <definedName name="っｄ">[3]!社内配布用印刷</definedName>
    <definedName name="社内配布用印刷" localSheetId="0">[3]!社内配布用印刷</definedName>
    <definedName name="社内配布用印刷">[3]!社内配布用印刷</definedName>
    <definedName name="新型構変選択" localSheetId="0">[1]!新型構変選択</definedName>
    <definedName name="新型構変選択">[1]!新型構変選択</definedName>
    <definedName name="製作者選択" localSheetId="0">[1]!製作者選択</definedName>
    <definedName name="製作者選択">[1]!製作者選択</definedName>
    <definedName name="提出用印刷" localSheetId="0">[3]!提出用印刷</definedName>
    <definedName name="提出用印刷">[3]!提出用印刷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0" i="1" l="1"/>
  <c r="V30" i="1" s="1"/>
  <c r="U30" i="1"/>
  <c r="M30" i="1"/>
  <c r="X29" i="1"/>
  <c r="V29" i="1" s="1"/>
  <c r="U29" i="1"/>
  <c r="M29" i="1"/>
  <c r="X28" i="1"/>
  <c r="V28" i="1" s="1"/>
  <c r="U28" i="1"/>
  <c r="M28" i="1"/>
  <c r="X27" i="1"/>
  <c r="V27" i="1" s="1"/>
  <c r="U27" i="1"/>
  <c r="M27" i="1"/>
  <c r="X26" i="1"/>
  <c r="V26" i="1" s="1"/>
  <c r="U26" i="1"/>
  <c r="M26" i="1"/>
  <c r="X25" i="1"/>
  <c r="V25" i="1" s="1"/>
  <c r="U25" i="1"/>
  <c r="M25" i="1"/>
  <c r="X24" i="1"/>
  <c r="V24" i="1" s="1"/>
  <c r="U24" i="1"/>
  <c r="M24" i="1"/>
  <c r="X23" i="1"/>
  <c r="V23" i="1" s="1"/>
  <c r="U23" i="1"/>
  <c r="M23" i="1"/>
  <c r="X22" i="1"/>
  <c r="V22" i="1" s="1"/>
  <c r="U22" i="1"/>
  <c r="M22" i="1"/>
  <c r="X21" i="1"/>
  <c r="V21" i="1" s="1"/>
  <c r="U21" i="1"/>
  <c r="M21" i="1"/>
  <c r="X20" i="1"/>
  <c r="V20" i="1" s="1"/>
  <c r="U20" i="1"/>
  <c r="M20" i="1"/>
  <c r="X19" i="1"/>
  <c r="V19" i="1" s="1"/>
  <c r="U19" i="1"/>
  <c r="M19" i="1"/>
  <c r="X18" i="1"/>
  <c r="V18" i="1" s="1"/>
  <c r="U18" i="1"/>
  <c r="M18" i="1"/>
  <c r="X17" i="1"/>
  <c r="V17" i="1" s="1"/>
  <c r="U17" i="1"/>
  <c r="M17" i="1"/>
  <c r="X16" i="1"/>
  <c r="V16" i="1" s="1"/>
  <c r="U16" i="1"/>
  <c r="M16" i="1"/>
  <c r="X15" i="1"/>
  <c r="V15" i="1" s="1"/>
  <c r="U15" i="1"/>
  <c r="M15" i="1"/>
  <c r="X14" i="1"/>
  <c r="V14" i="1" s="1"/>
  <c r="U14" i="1"/>
  <c r="M14" i="1"/>
  <c r="X13" i="1"/>
  <c r="V13" i="1" s="1"/>
  <c r="U13" i="1"/>
  <c r="M13" i="1"/>
  <c r="X12" i="1"/>
  <c r="V12" i="1" s="1"/>
  <c r="U12" i="1"/>
  <c r="M12" i="1"/>
  <c r="X11" i="1"/>
  <c r="V11" i="1" s="1"/>
  <c r="U11" i="1"/>
  <c r="M11" i="1"/>
  <c r="X10" i="1"/>
  <c r="V10" i="1" s="1"/>
  <c r="U10" i="1"/>
  <c r="M10" i="1"/>
  <c r="X9" i="1"/>
  <c r="V9" i="1" s="1"/>
  <c r="U9" i="1"/>
  <c r="M9" i="1"/>
</calcChain>
</file>

<file path=xl/sharedStrings.xml><?xml version="1.0" encoding="utf-8"?>
<sst xmlns="http://schemas.openxmlformats.org/spreadsheetml/2006/main" count="269" uniqueCount="109">
  <si>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</si>
  <si>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t>ダイハツ工業株式会社</t>
  </si>
  <si>
    <t>ガソリン貨物車（軽自動車）</t>
    <rPh sb="4" eb="6">
      <t>カモツ</t>
    </rPh>
    <rPh sb="8" eb="12">
      <t>ケイジドウシャ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</si>
  <si>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</si>
  <si>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</si>
  <si>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</si>
  <si>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</si>
  <si>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</si>
  <si>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</si>
  <si>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t>最大積載量
(kg)</t>
    <rPh sb="0" eb="2">
      <t>サイダイ</t>
    </rPh>
    <rPh sb="2" eb="5">
      <t>セキサイリョウ</t>
    </rPh>
    <phoneticPr fontId="9"/>
  </si>
  <si>
    <t>車両総重量
(kg)</t>
    <phoneticPr fontId="9"/>
  </si>
  <si>
    <t>自動車の構造</t>
    <rPh sb="0" eb="3">
      <t>ジドウシャ</t>
    </rPh>
    <rPh sb="4" eb="6">
      <t>コウゾウ</t>
    </rPh>
    <phoneticPr fontId="9"/>
  </si>
  <si>
    <r>
      <t>WLTC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</si>
  <si>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</si>
  <si>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</si>
  <si>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</si>
  <si>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</si>
  <si>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</si>
  <si>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燃費値
(km/L)</t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</si>
  <si>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</si>
  <si>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</si>
  <si>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rPr>
        <sz val="8"/>
        <rFont val="ＭＳ Ｐゴシック"/>
        <family val="3"/>
        <charset val="128"/>
      </rPr>
      <t>令和４年度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</si>
  <si>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</si>
  <si>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t>総排気量
(L)</t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</si>
  <si>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</si>
  <si>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</si>
  <si>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</si>
  <si>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</si>
  <si>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R４</t>
    <phoneticPr fontId="9"/>
  </si>
  <si>
    <t>ダイハツ</t>
  </si>
  <si>
    <t>ﾊｲｾﾞｯﾄ ﾄﾗｯｸ</t>
  </si>
  <si>
    <t>3BD-S500P</t>
  </si>
  <si>
    <t>KF</t>
  </si>
  <si>
    <t>5MT</t>
  </si>
  <si>
    <t>760~830</t>
  </si>
  <si>
    <t>1220～1290</t>
  </si>
  <si>
    <t>構造B</t>
    <rPh sb="0" eb="2">
      <t>コウゾウ</t>
    </rPh>
    <phoneticPr fontId="1"/>
  </si>
  <si>
    <t>V,I,FI,B,EP</t>
  </si>
  <si>
    <t>3W</t>
  </si>
  <si>
    <t>R</t>
  </si>
  <si>
    <r>
      <t>0200~0202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0206,0208,0209,0214,0216</t>
    </r>
    <phoneticPr fontId="9"/>
  </si>
  <si>
    <t>CVT
（E･LTC）</t>
  </si>
  <si>
    <t>780～850</t>
  </si>
  <si>
    <t>1240～1310</t>
  </si>
  <si>
    <t>V,C,I,FI,B,EP</t>
  </si>
  <si>
    <t>0203~0205,
0207,0211,0212,0215,0217</t>
    <phoneticPr fontId="9"/>
  </si>
  <si>
    <t>3BD-S510P</t>
  </si>
  <si>
    <t>800～850</t>
  </si>
  <si>
    <t>1260～1310</t>
  </si>
  <si>
    <t>A</t>
  </si>
  <si>
    <r>
      <t>0200~0204</t>
    </r>
    <r>
      <rPr>
        <sz val="8"/>
        <rFont val="ＭＳ Ｐゴシック"/>
        <family val="3"/>
        <charset val="128"/>
      </rPr>
      <t>、</t>
    </r>
    <r>
      <rPr>
        <sz val="8"/>
        <rFont val="Arial"/>
        <family val="2"/>
      </rPr>
      <t>0212,0214,0215,0220</t>
    </r>
    <phoneticPr fontId="9"/>
  </si>
  <si>
    <t>0222</t>
    <phoneticPr fontId="9"/>
  </si>
  <si>
    <r>
      <t>860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890</t>
    </r>
    <phoneticPr fontId="9"/>
  </si>
  <si>
    <r>
      <t>1320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1350</t>
    </r>
    <phoneticPr fontId="9"/>
  </si>
  <si>
    <t>0210,0213,0221,0223</t>
    <phoneticPr fontId="9"/>
  </si>
  <si>
    <t>830～850</t>
  </si>
  <si>
    <t>1290～1310</t>
  </si>
  <si>
    <t>0206~0209,0217,0218</t>
    <phoneticPr fontId="9"/>
  </si>
  <si>
    <t>ﾊｲｾﾞｯﾄ</t>
  </si>
  <si>
    <t>3BD-S700V</t>
  </si>
  <si>
    <t>860~900</t>
  </si>
  <si>
    <t>250~350</t>
  </si>
  <si>
    <t>1320~1370</t>
  </si>
  <si>
    <t>0001,0003,0005,0007</t>
    <phoneticPr fontId="9"/>
  </si>
  <si>
    <t>890~930</t>
  </si>
  <si>
    <t>1350~1400</t>
  </si>
  <si>
    <t>0002,0004,0006,0008</t>
    <phoneticPr fontId="9"/>
  </si>
  <si>
    <t>1410~1420</t>
  </si>
  <si>
    <t>V,C,I,FI,B,EP</t>
    <phoneticPr fontId="9"/>
  </si>
  <si>
    <t>0009</t>
    <phoneticPr fontId="9"/>
  </si>
  <si>
    <t>ｱﾄﾚｰ</t>
  </si>
  <si>
    <t>960~970</t>
  </si>
  <si>
    <t>1420~1440</t>
  </si>
  <si>
    <t>0010,0011</t>
    <phoneticPr fontId="9"/>
  </si>
  <si>
    <t>3BD-S710V</t>
  </si>
  <si>
    <t>910~940</t>
  </si>
  <si>
    <t>1370~1410</t>
  </si>
  <si>
    <t>930~970</t>
  </si>
  <si>
    <t>1390~1440</t>
  </si>
  <si>
    <t>1450~1460</t>
  </si>
  <si>
    <t>1010~1020</t>
  </si>
  <si>
    <t>1470~1490</t>
  </si>
  <si>
    <t>5BD-S700V</t>
  </si>
  <si>
    <t>890~910</t>
  </si>
  <si>
    <t>1350~1380</t>
  </si>
  <si>
    <t>☆☆☆☆</t>
  </si>
  <si>
    <t>0001~0003</t>
    <phoneticPr fontId="9"/>
  </si>
  <si>
    <t>5BD-S710V</t>
  </si>
  <si>
    <t>930~950</t>
  </si>
  <si>
    <t>1390~1420</t>
  </si>
  <si>
    <t>ﾊｲｾﾞｯﾄﾃﾞｯｷﾊﾞﾝ</t>
  </si>
  <si>
    <t>3BD-S700W</t>
  </si>
  <si>
    <t>0001</t>
    <phoneticPr fontId="9"/>
  </si>
  <si>
    <t>900~920</t>
  </si>
  <si>
    <t>1370~1390</t>
  </si>
  <si>
    <t>0002,0003</t>
    <phoneticPr fontId="9"/>
  </si>
  <si>
    <t>ｱﾄﾚｰﾃﾞｯｷﾊﾞﾝ</t>
  </si>
  <si>
    <t>0004</t>
    <phoneticPr fontId="9"/>
  </si>
  <si>
    <t>3BD-S710W</t>
  </si>
  <si>
    <t>940~960</t>
  </si>
  <si>
    <t>1410~1430</t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</si>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</sst>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0.0"/>
    <numFmt numFmtId="178" formatCode="0_);[Red]\(0\)"/>
  </numFmts>
  <fonts count="13" x14ac:knownFonts="1">
    <font>
      <sz val="11"/>
      <color theme="1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0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90">
    <xf numFmtId="0" fontId="0" fillId="0" borderId="0" xfId="0">
      <alignment vertical="center"/>
    </xf>
    <xf numFmtId="0" fontId="3" fillId="0" borderId="0" xfId="1" applyFont="1" applyFill="1" applyBorder="1"/>
    <xf numFmtId="0" fontId="5" fillId="0" borderId="0" xfId="1" applyFont="1" applyFill="1" applyBorder="1"/>
    <xf numFmtId="0" fontId="6" fillId="0" borderId="0" xfId="1" applyFont="1" applyFill="1" applyBorder="1" applyAlignment="1">
      <alignment horizontal="right"/>
    </xf>
    <xf numFmtId="0" fontId="5" fillId="0" borderId="0" xfId="0" applyFont="1" applyFill="1" applyBorder="1" applyAlignment="1"/>
    <xf numFmtId="0" fontId="5" fillId="0" borderId="0" xfId="1" applyFont="1" applyFill="1"/>
    <xf numFmtId="0" fontId="6" fillId="0" borderId="0" xfId="1" applyFont="1" applyFill="1" applyBorder="1"/>
    <xf numFmtId="0" fontId="5" fillId="0" borderId="1" xfId="1" applyFont="1" applyFill="1" applyBorder="1"/>
    <xf numFmtId="0" fontId="5" fillId="0" borderId="1" xfId="1" applyFont="1" applyFill="1" applyBorder="1" applyAlignment="1" applyProtection="1">
      <alignment horizontal="right"/>
      <protection locked="0"/>
    </xf>
    <xf numFmtId="0" fontId="5" fillId="0" borderId="1" xfId="1" applyFont="1" applyFill="1" applyBorder="1" applyAlignment="1">
      <alignment horizontal="right"/>
    </xf>
    <xf numFmtId="0" fontId="5" fillId="0" borderId="0" xfId="1" applyFont="1" applyFill="1" applyAlignment="1">
      <alignment horizontal="right"/>
    </xf>
    <xf numFmtId="0" fontId="5" fillId="0" borderId="0" xfId="0" applyFont="1" applyFill="1" applyAlignment="1"/>
    <xf numFmtId="0" fontId="8" fillId="0" borderId="0" xfId="1" applyFont="1" applyFill="1" applyBorder="1" applyAlignment="1"/>
    <xf numFmtId="0" fontId="10" fillId="0" borderId="1" xfId="1" applyFont="1" applyFill="1" applyBorder="1" applyAlignment="1"/>
    <xf numFmtId="0" fontId="5" fillId="2" borderId="0" xfId="1" applyFont="1" applyFill="1" applyAlignment="1">
      <alignment horizontal="right"/>
    </xf>
    <xf numFmtId="0" fontId="5" fillId="0" borderId="2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0" borderId="3" xfId="1" applyFont="1" applyFill="1" applyBorder="1" applyAlignment="1">
      <alignment horizontal="center" shrinkToFit="1"/>
    </xf>
    <xf numFmtId="0" fontId="5" fillId="0" borderId="4" xfId="1" applyFont="1" applyFill="1" applyBorder="1" applyAlignment="1">
      <alignment horizontal="center" shrinkToFit="1"/>
    </xf>
    <xf numFmtId="0" fontId="5" fillId="0" borderId="5" xfId="1" applyFont="1" applyFill="1" applyBorder="1" applyAlignment="1">
      <alignment horizontal="center" shrinkToFit="1"/>
    </xf>
    <xf numFmtId="0" fontId="5" fillId="0" borderId="6" xfId="1" applyFont="1" applyFill="1" applyBorder="1" applyAlignment="1">
      <alignment horizontal="center"/>
    </xf>
    <xf numFmtId="0" fontId="7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5" fillId="2" borderId="15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shrinkToFit="1"/>
    </xf>
    <xf numFmtId="0" fontId="5" fillId="0" borderId="1" xfId="1" applyFont="1" applyFill="1" applyBorder="1" applyAlignment="1">
      <alignment horizontal="center" shrinkToFit="1"/>
    </xf>
    <xf numFmtId="0" fontId="5" fillId="0" borderId="11" xfId="1" applyFont="1" applyFill="1" applyBorder="1" applyAlignment="1">
      <alignment horizontal="center" shrinkToFit="1"/>
    </xf>
    <xf numFmtId="0" fontId="5" fillId="0" borderId="16" xfId="1" applyFont="1" applyFill="1" applyBorder="1" applyAlignment="1">
      <alignment horizontal="center"/>
    </xf>
    <xf numFmtId="0" fontId="5" fillId="0" borderId="17" xfId="1" applyFont="1" applyFill="1" applyBorder="1" applyAlignment="1">
      <alignment horizontal="center" vertical="center" wrapText="1"/>
    </xf>
    <xf numFmtId="0" fontId="5" fillId="0" borderId="18" xfId="1" applyFont="1" applyFill="1" applyBorder="1" applyAlignment="1">
      <alignment horizontal="center" vertical="center"/>
    </xf>
    <xf numFmtId="0" fontId="5" fillId="0" borderId="19" xfId="1" applyFont="1" applyFill="1" applyBorder="1" applyAlignment="1">
      <alignment horizontal="center" vertical="center" wrapText="1"/>
    </xf>
    <xf numFmtId="0" fontId="5" fillId="2" borderId="20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/>
    </xf>
    <xf numFmtId="0" fontId="5" fillId="0" borderId="22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23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 wrapText="1"/>
    </xf>
    <xf numFmtId="0" fontId="5" fillId="2" borderId="25" xfId="1" applyFont="1" applyFill="1" applyBorder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/>
    </xf>
    <xf numFmtId="0" fontId="5" fillId="0" borderId="2" xfId="1" applyFont="1" applyFill="1" applyBorder="1" applyAlignment="1" applyProtection="1">
      <alignment vertical="center"/>
      <protection locked="0"/>
    </xf>
    <xf numFmtId="0" fontId="5" fillId="0" borderId="3" xfId="1" applyFont="1" applyFill="1" applyBorder="1" applyAlignment="1" applyProtection="1">
      <alignment vertical="center"/>
      <protection locked="0"/>
    </xf>
    <xf numFmtId="0" fontId="5" fillId="0" borderId="5" xfId="1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left" vertical="center"/>
      <protection locked="0"/>
    </xf>
    <xf numFmtId="0" fontId="5" fillId="0" borderId="8" xfId="1" applyFont="1" applyFill="1" applyBorder="1" applyAlignment="1" applyProtection="1">
      <alignment horizontal="center" vertical="center"/>
      <protection locked="0"/>
    </xf>
    <xf numFmtId="176" fontId="5" fillId="0" borderId="8" xfId="1" applyNumberFormat="1" applyFont="1" applyFill="1" applyBorder="1" applyAlignment="1" applyProtection="1">
      <alignment horizontal="center" vertical="center"/>
      <protection locked="0"/>
    </xf>
    <xf numFmtId="0" fontId="5" fillId="0" borderId="8" xfId="1" applyFont="1" applyFill="1" applyBorder="1" applyAlignment="1" applyProtection="1">
      <alignment horizontal="center" vertical="center" wrapText="1"/>
      <protection locked="0"/>
    </xf>
    <xf numFmtId="177" fontId="11" fillId="0" borderId="27" xfId="1" applyNumberFormat="1" applyFont="1" applyFill="1" applyBorder="1" applyAlignment="1" applyProtection="1">
      <alignment horizontal="center" vertical="center" wrapText="1"/>
      <protection locked="0"/>
    </xf>
    <xf numFmtId="178" fontId="11" fillId="0" borderId="28" xfId="1" applyNumberFormat="1" applyFont="1" applyFill="1" applyBorder="1" applyAlignment="1">
      <alignment horizontal="center" vertical="center" wrapText="1"/>
    </xf>
    <xf numFmtId="177" fontId="11" fillId="0" borderId="29" xfId="1" applyNumberFormat="1" applyFont="1" applyFill="1" applyBorder="1" applyAlignment="1">
      <alignment horizontal="center" vertical="center" wrapText="1"/>
    </xf>
    <xf numFmtId="177" fontId="11" fillId="0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30" xfId="1" applyFont="1" applyFill="1" applyBorder="1" applyAlignment="1" applyProtection="1">
      <alignment horizontal="center" vertical="center"/>
      <protection locked="0"/>
    </xf>
    <xf numFmtId="0" fontId="5" fillId="2" borderId="31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top" wrapText="1"/>
    </xf>
    <xf numFmtId="0" fontId="5" fillId="0" borderId="9" xfId="1" applyFont="1" applyFill="1" applyBorder="1" applyAlignment="1" applyProtection="1">
      <alignment vertical="center"/>
      <protection locked="0"/>
    </xf>
    <xf numFmtId="0" fontId="5" fillId="0" borderId="10" xfId="1" applyFont="1" applyFill="1" applyBorder="1" applyAlignment="1" applyProtection="1">
      <alignment vertical="center"/>
      <protection locked="0"/>
    </xf>
    <xf numFmtId="0" fontId="5" fillId="0" borderId="32" xfId="1" applyFont="1" applyFill="1" applyBorder="1" applyAlignment="1" applyProtection="1">
      <alignment vertical="center"/>
      <protection locked="0"/>
    </xf>
    <xf numFmtId="0" fontId="5" fillId="0" borderId="0" xfId="0" quotePrefix="1" applyFont="1" applyFill="1" applyBorder="1" applyAlignment="1">
      <alignment horizontal="left" vertical="top" wrapText="1"/>
    </xf>
    <xf numFmtId="3" fontId="5" fillId="0" borderId="0" xfId="0" quotePrefix="1" applyNumberFormat="1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/>
    </xf>
    <xf numFmtId="0" fontId="5" fillId="0" borderId="12" xfId="1" applyFont="1" applyFill="1" applyBorder="1" applyAlignment="1" applyProtection="1">
      <alignment vertical="center"/>
      <protection locked="0"/>
    </xf>
    <xf numFmtId="0" fontId="5" fillId="0" borderId="11" xfId="1" applyFont="1" applyFill="1" applyBorder="1" applyAlignment="1" applyProtection="1">
      <alignment vertical="center"/>
      <protection locked="0"/>
    </xf>
    <xf numFmtId="0" fontId="5" fillId="0" borderId="0" xfId="0" quotePrefix="1" applyFont="1" applyFill="1" applyAlignment="1">
      <alignment vertical="top"/>
    </xf>
    <xf numFmtId="0" fontId="5" fillId="0" borderId="30" xfId="1" applyFont="1" applyFill="1" applyBorder="1" applyAlignment="1" applyProtection="1">
      <alignment vertical="center"/>
      <protection locked="0"/>
    </xf>
    <xf numFmtId="0" fontId="5" fillId="0" borderId="33" xfId="1" applyFont="1" applyFill="1" applyBorder="1" applyAlignment="1" applyProtection="1">
      <alignment vertical="center"/>
      <protection locked="0"/>
    </xf>
    <xf numFmtId="0" fontId="5" fillId="0" borderId="0" xfId="0" applyFont="1" applyFill="1" applyAlignment="1">
      <alignment vertical="top"/>
    </xf>
    <xf numFmtId="0" fontId="5" fillId="0" borderId="22" xfId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  <pageSetUpPr fitToPage="1"/>
  </sheetPr>
  <dimension ref="A1:AA39"/>
  <sheetViews>
    <sheetView tabSelected="1" view="pageBreakPreview" zoomScale="85" zoomScaleNormal="100" zoomScaleSheetLayoutView="85" workbookViewId="0">
      <selection activeCell="N18" sqref="N18"/>
    </sheetView>
  </sheetViews>
  <sheetFormatPr defaultRowHeight="11.25" x14ac:dyDescent="0.2"/>
  <cols>
    <col min="1" max="1" width="15.875" style="2" customWidth="1"/>
    <col min="2" max="2" width="3.875" style="2" bestFit="1" customWidth="1"/>
    <col min="3" max="3" width="38.25" style="2" customWidth="1"/>
    <col min="4" max="4" width="13.875" style="2" bestFit="1" customWidth="1"/>
    <col min="5" max="5" width="13.125" style="2" bestFit="1" customWidth="1"/>
    <col min="6" max="6" width="7.25" style="2" customWidth="1"/>
    <col min="7" max="7" width="12.125" style="2" bestFit="1" customWidth="1"/>
    <col min="8" max="11" width="10.5" style="2" bestFit="1" customWidth="1"/>
    <col min="12" max="12" width="5.875" style="2" bestFit="1" customWidth="1"/>
    <col min="13" max="13" width="8.75" style="2" bestFit="1" customWidth="1"/>
    <col min="14" max="14" width="8.75" style="2" customWidth="1"/>
    <col min="15" max="15" width="8.5" style="2" customWidth="1"/>
    <col min="16" max="16" width="14.375" style="2" bestFit="1" customWidth="1"/>
    <col min="17" max="17" width="10" style="2" bestFit="1" customWidth="1"/>
    <col min="18" max="18" width="6" style="2" customWidth="1"/>
    <col min="19" max="19" width="25.25" style="2" bestFit="1" customWidth="1"/>
    <col min="20" max="20" width="11" style="2" bestFit="1" customWidth="1"/>
    <col min="21" max="21" width="8.25" style="2" bestFit="1" customWidth="1"/>
    <col min="22" max="23" width="9" style="2"/>
    <col min="24" max="24" width="3" style="2" bestFit="1" customWidth="1"/>
    <col min="25" max="25" width="2.25" style="2" customWidth="1"/>
    <col min="26" max="26" width="27.375" style="4" customWidth="1"/>
    <col min="27" max="27" width="9" style="4"/>
    <col min="28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8.75" style="2" customWidth="1"/>
    <col min="271" max="271" width="8.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8.75" style="2" customWidth="1"/>
    <col min="527" max="527" width="8.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8.75" style="2" customWidth="1"/>
    <col min="783" max="783" width="8.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8.75" style="2" customWidth="1"/>
    <col min="1039" max="1039" width="8.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8.75" style="2" customWidth="1"/>
    <col min="1295" max="1295" width="8.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8.75" style="2" customWidth="1"/>
    <col min="1551" max="1551" width="8.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8.75" style="2" customWidth="1"/>
    <col min="1807" max="1807" width="8.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8.75" style="2" customWidth="1"/>
    <col min="2063" max="2063" width="8.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8.75" style="2" customWidth="1"/>
    <col min="2319" max="2319" width="8.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8.75" style="2" customWidth="1"/>
    <col min="2575" max="2575" width="8.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8.75" style="2" customWidth="1"/>
    <col min="2831" max="2831" width="8.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8.75" style="2" customWidth="1"/>
    <col min="3087" max="3087" width="8.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8.75" style="2" customWidth="1"/>
    <col min="3343" max="3343" width="8.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8.75" style="2" customWidth="1"/>
    <col min="3599" max="3599" width="8.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8.75" style="2" customWidth="1"/>
    <col min="3855" max="3855" width="8.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8.75" style="2" customWidth="1"/>
    <col min="4111" max="4111" width="8.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8.75" style="2" customWidth="1"/>
    <col min="4367" max="4367" width="8.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8.75" style="2" customWidth="1"/>
    <col min="4623" max="4623" width="8.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8.75" style="2" customWidth="1"/>
    <col min="4879" max="4879" width="8.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8.75" style="2" customWidth="1"/>
    <col min="5135" max="5135" width="8.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8.75" style="2" customWidth="1"/>
    <col min="5391" max="5391" width="8.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8.75" style="2" customWidth="1"/>
    <col min="5647" max="5647" width="8.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8.75" style="2" customWidth="1"/>
    <col min="5903" max="5903" width="8.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8.75" style="2" customWidth="1"/>
    <col min="6159" max="6159" width="8.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8.75" style="2" customWidth="1"/>
    <col min="6415" max="6415" width="8.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8.75" style="2" customWidth="1"/>
    <col min="6671" max="6671" width="8.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8.75" style="2" customWidth="1"/>
    <col min="6927" max="6927" width="8.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8.75" style="2" customWidth="1"/>
    <col min="7183" max="7183" width="8.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8.75" style="2" customWidth="1"/>
    <col min="7439" max="7439" width="8.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8.75" style="2" customWidth="1"/>
    <col min="7695" max="7695" width="8.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8.75" style="2" customWidth="1"/>
    <col min="7951" max="7951" width="8.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8.75" style="2" customWidth="1"/>
    <col min="8207" max="8207" width="8.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8.75" style="2" customWidth="1"/>
    <col min="8463" max="8463" width="8.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8.75" style="2" customWidth="1"/>
    <col min="8719" max="8719" width="8.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8.75" style="2" customWidth="1"/>
    <col min="8975" max="8975" width="8.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8.75" style="2" customWidth="1"/>
    <col min="9231" max="9231" width="8.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8.75" style="2" customWidth="1"/>
    <col min="9487" max="9487" width="8.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8.75" style="2" customWidth="1"/>
    <col min="9743" max="9743" width="8.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8.75" style="2" customWidth="1"/>
    <col min="9999" max="9999" width="8.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8.75" style="2" customWidth="1"/>
    <col min="10255" max="10255" width="8.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8.75" style="2" customWidth="1"/>
    <col min="10511" max="10511" width="8.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8.75" style="2" customWidth="1"/>
    <col min="10767" max="10767" width="8.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8.75" style="2" customWidth="1"/>
    <col min="11023" max="11023" width="8.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8.75" style="2" customWidth="1"/>
    <col min="11279" max="11279" width="8.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8.75" style="2" customWidth="1"/>
    <col min="11535" max="11535" width="8.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8.75" style="2" customWidth="1"/>
    <col min="11791" max="11791" width="8.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8.75" style="2" customWidth="1"/>
    <col min="12047" max="12047" width="8.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8.75" style="2" customWidth="1"/>
    <col min="12303" max="12303" width="8.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8.75" style="2" customWidth="1"/>
    <col min="12559" max="12559" width="8.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8.75" style="2" customWidth="1"/>
    <col min="12815" max="12815" width="8.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8.75" style="2" customWidth="1"/>
    <col min="13071" max="13071" width="8.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8.75" style="2" customWidth="1"/>
    <col min="13327" max="13327" width="8.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8.75" style="2" customWidth="1"/>
    <col min="13583" max="13583" width="8.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8.75" style="2" customWidth="1"/>
    <col min="13839" max="13839" width="8.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8.75" style="2" customWidth="1"/>
    <col min="14095" max="14095" width="8.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8.75" style="2" customWidth="1"/>
    <col min="14351" max="14351" width="8.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8.75" style="2" customWidth="1"/>
    <col min="14607" max="14607" width="8.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8.75" style="2" customWidth="1"/>
    <col min="14863" max="14863" width="8.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8.75" style="2" customWidth="1"/>
    <col min="15119" max="15119" width="8.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8.75" style="2" customWidth="1"/>
    <col min="15375" max="15375" width="8.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8.75" style="2" customWidth="1"/>
    <col min="15631" max="15631" width="8.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8.75" style="2" customWidth="1"/>
    <col min="15887" max="15887" width="8.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8.75" style="2" customWidth="1"/>
    <col min="16143" max="16143" width="8.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27" ht="21.75" customHeight="1" x14ac:dyDescent="0.25">
      <c r="A1" s="1"/>
      <c r="B1" s="1"/>
      <c r="P1" s="3"/>
    </row>
    <row r="2" spans="1:27" s="5" customFormat="1" ht="15" x14ac:dyDescent="0.2">
      <c r="A2" s="2"/>
      <c r="B2" s="2"/>
      <c r="C2" s="2"/>
      <c r="E2" s="6"/>
      <c r="H2" s="2"/>
      <c r="I2" s="2"/>
      <c r="J2" s="7" t="s">
        <v>0</v>
      </c>
      <c r="K2" s="7"/>
      <c r="L2" s="7"/>
      <c r="M2" s="7"/>
      <c r="N2" s="7"/>
      <c r="O2" s="7"/>
      <c r="P2" s="7"/>
      <c r="Q2" s="7"/>
      <c r="R2" s="8"/>
      <c r="S2" s="8"/>
      <c r="T2" s="9" t="s">
        <v>1</v>
      </c>
      <c r="U2" s="9"/>
      <c r="V2" s="9"/>
      <c r="W2" s="10"/>
      <c r="X2" s="10"/>
      <c r="Y2" s="10"/>
      <c r="Z2" s="4"/>
      <c r="AA2" s="11"/>
    </row>
    <row r="3" spans="1:27" s="5" customFormat="1" ht="23.25" customHeight="1" x14ac:dyDescent="0.25">
      <c r="A3" s="12" t="s">
        <v>2</v>
      </c>
      <c r="B3" s="13"/>
      <c r="C3" s="7"/>
      <c r="E3" s="2"/>
      <c r="F3" s="2"/>
      <c r="G3" s="2"/>
      <c r="H3" s="2"/>
      <c r="I3" s="7"/>
      <c r="J3" s="2"/>
      <c r="K3" s="2"/>
      <c r="L3" s="2"/>
      <c r="M3" s="2"/>
      <c r="N3" s="2"/>
      <c r="P3" s="10"/>
      <c r="U3" s="14"/>
      <c r="V3" s="14" t="s">
        <v>3</v>
      </c>
      <c r="Z3" s="4"/>
      <c r="AA3" s="11"/>
    </row>
    <row r="4" spans="1:27" s="5" customFormat="1" ht="14.25" customHeight="1" thickBot="1" x14ac:dyDescent="0.25">
      <c r="A4" s="15" t="s">
        <v>4</v>
      </c>
      <c r="B4" s="16" t="s">
        <v>5</v>
      </c>
      <c r="C4" s="17"/>
      <c r="D4" s="18"/>
      <c r="E4" s="16" t="s">
        <v>6</v>
      </c>
      <c r="F4" s="18"/>
      <c r="G4" s="19" t="s">
        <v>7</v>
      </c>
      <c r="H4" s="20" t="s">
        <v>8</v>
      </c>
      <c r="I4" s="19" t="s">
        <v>9</v>
      </c>
      <c r="J4" s="19" t="s">
        <v>10</v>
      </c>
      <c r="K4" s="21" t="s">
        <v>11</v>
      </c>
      <c r="L4" s="22" t="s">
        <v>12</v>
      </c>
      <c r="M4" s="23"/>
      <c r="N4" s="23"/>
      <c r="O4" s="24"/>
      <c r="P4" s="19" t="s">
        <v>13</v>
      </c>
      <c r="Q4" s="25" t="s">
        <v>14</v>
      </c>
      <c r="R4" s="26"/>
      <c r="S4" s="27"/>
      <c r="T4" s="28" t="s">
        <v>15</v>
      </c>
      <c r="U4" s="29" t="s">
        <v>16</v>
      </c>
      <c r="V4" s="30" t="s">
        <v>17</v>
      </c>
      <c r="Z4" s="4"/>
      <c r="AA4" s="11"/>
    </row>
    <row r="5" spans="1:27" s="5" customFormat="1" ht="14.25" customHeight="1" x14ac:dyDescent="0.2">
      <c r="A5" s="31"/>
      <c r="B5" s="32"/>
      <c r="C5" s="33"/>
      <c r="D5" s="34"/>
      <c r="E5" s="35"/>
      <c r="F5" s="34"/>
      <c r="G5" s="31"/>
      <c r="H5" s="31"/>
      <c r="I5" s="31"/>
      <c r="J5" s="31"/>
      <c r="K5" s="32"/>
      <c r="L5" s="36" t="s">
        <v>18</v>
      </c>
      <c r="M5" s="37" t="s">
        <v>19</v>
      </c>
      <c r="N5" s="38" t="s">
        <v>20</v>
      </c>
      <c r="O5" s="39" t="s">
        <v>21</v>
      </c>
      <c r="P5" s="40"/>
      <c r="Q5" s="41"/>
      <c r="R5" s="42"/>
      <c r="S5" s="43"/>
      <c r="T5" s="44"/>
      <c r="U5" s="45"/>
      <c r="V5" s="39"/>
      <c r="Z5" s="4"/>
      <c r="AA5" s="11"/>
    </row>
    <row r="6" spans="1:27" s="5" customFormat="1" ht="14.25" customHeight="1" x14ac:dyDescent="0.2">
      <c r="A6" s="31"/>
      <c r="B6" s="32"/>
      <c r="C6" s="33"/>
      <c r="D6" s="15" t="s">
        <v>22</v>
      </c>
      <c r="E6" s="15" t="s">
        <v>22</v>
      </c>
      <c r="F6" s="19" t="s">
        <v>23</v>
      </c>
      <c r="G6" s="31"/>
      <c r="H6" s="31"/>
      <c r="I6" s="31"/>
      <c r="J6" s="31"/>
      <c r="K6" s="32"/>
      <c r="L6" s="46"/>
      <c r="M6" s="47"/>
      <c r="N6" s="48"/>
      <c r="O6" s="49"/>
      <c r="P6" s="40"/>
      <c r="Q6" s="19" t="s">
        <v>24</v>
      </c>
      <c r="R6" s="19" t="s">
        <v>25</v>
      </c>
      <c r="S6" s="15" t="s">
        <v>26</v>
      </c>
      <c r="T6" s="50" t="s">
        <v>27</v>
      </c>
      <c r="U6" s="45"/>
      <c r="V6" s="39"/>
      <c r="Z6" s="4"/>
      <c r="AA6" s="11"/>
    </row>
    <row r="7" spans="1:27" s="5" customFormat="1" x14ac:dyDescent="0.2">
      <c r="A7" s="31"/>
      <c r="B7" s="32"/>
      <c r="C7" s="33"/>
      <c r="D7" s="31"/>
      <c r="E7" s="31"/>
      <c r="F7" s="31"/>
      <c r="G7" s="31"/>
      <c r="H7" s="31"/>
      <c r="I7" s="31"/>
      <c r="J7" s="31"/>
      <c r="K7" s="32"/>
      <c r="L7" s="46"/>
      <c r="M7" s="47"/>
      <c r="N7" s="48"/>
      <c r="O7" s="49"/>
      <c r="P7" s="40"/>
      <c r="Q7" s="40"/>
      <c r="R7" s="40"/>
      <c r="S7" s="31"/>
      <c r="T7" s="51"/>
      <c r="U7" s="45"/>
      <c r="V7" s="39"/>
      <c r="Z7" s="4"/>
      <c r="AA7" s="11"/>
    </row>
    <row r="8" spans="1:27" s="5" customFormat="1" x14ac:dyDescent="0.2">
      <c r="A8" s="52"/>
      <c r="B8" s="35"/>
      <c r="C8" s="53"/>
      <c r="D8" s="52"/>
      <c r="E8" s="52"/>
      <c r="F8" s="52"/>
      <c r="G8" s="52"/>
      <c r="H8" s="52"/>
      <c r="I8" s="52"/>
      <c r="J8" s="52"/>
      <c r="K8" s="35"/>
      <c r="L8" s="54"/>
      <c r="M8" s="55"/>
      <c r="N8" s="56"/>
      <c r="O8" s="49"/>
      <c r="P8" s="57"/>
      <c r="Q8" s="57"/>
      <c r="R8" s="57"/>
      <c r="S8" s="52"/>
      <c r="T8" s="58"/>
      <c r="U8" s="59"/>
      <c r="V8" s="39"/>
      <c r="X8" s="60" t="s">
        <v>28</v>
      </c>
      <c r="Z8" s="4"/>
      <c r="AA8" s="11"/>
    </row>
    <row r="9" spans="1:27" s="5" customFormat="1" ht="24" customHeight="1" x14ac:dyDescent="0.2">
      <c r="A9" s="61" t="s">
        <v>29</v>
      </c>
      <c r="B9" s="62"/>
      <c r="C9" s="63" t="s">
        <v>30</v>
      </c>
      <c r="D9" s="64" t="s">
        <v>31</v>
      </c>
      <c r="E9" s="65" t="s">
        <v>32</v>
      </c>
      <c r="F9" s="66">
        <v>0.65800000000000003</v>
      </c>
      <c r="G9" s="67" t="s">
        <v>33</v>
      </c>
      <c r="H9" s="65" t="s">
        <v>34</v>
      </c>
      <c r="I9" s="65">
        <v>350</v>
      </c>
      <c r="J9" s="65" t="s">
        <v>35</v>
      </c>
      <c r="K9" s="67" t="s">
        <v>36</v>
      </c>
      <c r="L9" s="68">
        <v>15.6</v>
      </c>
      <c r="M9" s="69">
        <f t="shared" ref="M9:M30" si="0">IF(L9&gt;0,1/L9*34.6*67.1,"")</f>
        <v>148.824358974359</v>
      </c>
      <c r="N9" s="70">
        <v>18</v>
      </c>
      <c r="O9" s="71">
        <v>20.399999999999999</v>
      </c>
      <c r="P9" s="65" t="s">
        <v>37</v>
      </c>
      <c r="Q9" s="67" t="s">
        <v>38</v>
      </c>
      <c r="R9" s="65" t="s">
        <v>39</v>
      </c>
      <c r="S9" s="65"/>
      <c r="T9" s="72"/>
      <c r="U9" s="73" t="str">
        <f t="shared" ref="U9:U30" si="1">IFERROR(IF(L9&lt;N9,"",(ROUNDDOWN(L9/N9*100,0))),"")</f>
        <v/>
      </c>
      <c r="V9" s="74" t="str">
        <f t="shared" ref="V9:V30" si="2">IF(X9&lt;90,"",X9)</f>
        <v/>
      </c>
      <c r="X9" s="75">
        <f t="shared" ref="X9:X30" si="3">IFERROR(ROUNDDOWN(L9/O9*100,0),"")</f>
        <v>76</v>
      </c>
      <c r="Z9" s="76" t="s">
        <v>40</v>
      </c>
      <c r="AA9" s="76"/>
    </row>
    <row r="10" spans="1:27" s="5" customFormat="1" ht="24" customHeight="1" x14ac:dyDescent="0.2">
      <c r="A10" s="77"/>
      <c r="B10" s="78"/>
      <c r="C10" s="79"/>
      <c r="D10" s="64" t="s">
        <v>31</v>
      </c>
      <c r="E10" s="65" t="s">
        <v>32</v>
      </c>
      <c r="F10" s="66">
        <v>0.65800000000000003</v>
      </c>
      <c r="G10" s="67" t="s">
        <v>41</v>
      </c>
      <c r="H10" s="65" t="s">
        <v>42</v>
      </c>
      <c r="I10" s="65">
        <v>350</v>
      </c>
      <c r="J10" s="65" t="s">
        <v>43</v>
      </c>
      <c r="K10" s="67" t="s">
        <v>36</v>
      </c>
      <c r="L10" s="68">
        <v>16.5</v>
      </c>
      <c r="M10" s="69">
        <f t="shared" si="0"/>
        <v>140.70666666666668</v>
      </c>
      <c r="N10" s="70">
        <v>16</v>
      </c>
      <c r="O10" s="71">
        <v>19.8</v>
      </c>
      <c r="P10" s="65" t="s">
        <v>44</v>
      </c>
      <c r="Q10" s="67" t="s">
        <v>38</v>
      </c>
      <c r="R10" s="65" t="s">
        <v>39</v>
      </c>
      <c r="S10" s="65"/>
      <c r="T10" s="72"/>
      <c r="U10" s="73">
        <f t="shared" si="1"/>
        <v>103</v>
      </c>
      <c r="V10" s="74" t="str">
        <f t="shared" si="2"/>
        <v/>
      </c>
      <c r="X10" s="75">
        <f t="shared" si="3"/>
        <v>83</v>
      </c>
      <c r="Z10" s="76" t="s">
        <v>45</v>
      </c>
      <c r="AA10" s="76"/>
    </row>
    <row r="11" spans="1:27" s="5" customFormat="1" ht="24" customHeight="1" x14ac:dyDescent="0.2">
      <c r="A11" s="77"/>
      <c r="B11" s="78"/>
      <c r="C11" s="79"/>
      <c r="D11" s="64" t="s">
        <v>46</v>
      </c>
      <c r="E11" s="65" t="s">
        <v>32</v>
      </c>
      <c r="F11" s="66">
        <v>0.65800000000000003</v>
      </c>
      <c r="G11" s="67" t="s">
        <v>33</v>
      </c>
      <c r="H11" s="65" t="s">
        <v>47</v>
      </c>
      <c r="I11" s="65">
        <v>350</v>
      </c>
      <c r="J11" s="65" t="s">
        <v>48</v>
      </c>
      <c r="K11" s="67" t="s">
        <v>36</v>
      </c>
      <c r="L11" s="68">
        <v>15.6</v>
      </c>
      <c r="M11" s="69">
        <f t="shared" si="0"/>
        <v>148.824358974359</v>
      </c>
      <c r="N11" s="70">
        <v>18</v>
      </c>
      <c r="O11" s="71">
        <v>20.399999999999999</v>
      </c>
      <c r="P11" s="65" t="s">
        <v>37</v>
      </c>
      <c r="Q11" s="67" t="s">
        <v>38</v>
      </c>
      <c r="R11" s="65" t="s">
        <v>49</v>
      </c>
      <c r="S11" s="65"/>
      <c r="T11" s="72"/>
      <c r="U11" s="73" t="str">
        <f t="shared" si="1"/>
        <v/>
      </c>
      <c r="V11" s="74" t="str">
        <f t="shared" si="2"/>
        <v/>
      </c>
      <c r="X11" s="75">
        <f t="shared" si="3"/>
        <v>76</v>
      </c>
      <c r="Z11" s="76" t="s">
        <v>50</v>
      </c>
      <c r="AA11" s="76"/>
    </row>
    <row r="12" spans="1:27" s="5" customFormat="1" ht="24" customHeight="1" x14ac:dyDescent="0.2">
      <c r="A12" s="77"/>
      <c r="B12" s="78"/>
      <c r="C12" s="79"/>
      <c r="D12" s="64" t="s">
        <v>46</v>
      </c>
      <c r="E12" s="65" t="s">
        <v>32</v>
      </c>
      <c r="F12" s="66">
        <v>0.65800000000000003</v>
      </c>
      <c r="G12" s="67" t="s">
        <v>33</v>
      </c>
      <c r="H12" s="65">
        <v>860</v>
      </c>
      <c r="I12" s="65">
        <v>350</v>
      </c>
      <c r="J12" s="65">
        <v>1320</v>
      </c>
      <c r="K12" s="67" t="s">
        <v>36</v>
      </c>
      <c r="L12" s="68">
        <v>15.6</v>
      </c>
      <c r="M12" s="69">
        <f t="shared" si="0"/>
        <v>148.824358974359</v>
      </c>
      <c r="N12" s="70">
        <v>17.2</v>
      </c>
      <c r="O12" s="71">
        <v>19.899999999999999</v>
      </c>
      <c r="P12" s="65" t="s">
        <v>37</v>
      </c>
      <c r="Q12" s="67" t="s">
        <v>38</v>
      </c>
      <c r="R12" s="65" t="s">
        <v>49</v>
      </c>
      <c r="S12" s="65"/>
      <c r="T12" s="72"/>
      <c r="U12" s="73" t="str">
        <f t="shared" si="1"/>
        <v/>
      </c>
      <c r="V12" s="74" t="str">
        <f t="shared" si="2"/>
        <v/>
      </c>
      <c r="X12" s="75">
        <f t="shared" si="3"/>
        <v>78</v>
      </c>
      <c r="Z12" s="80" t="s">
        <v>51</v>
      </c>
      <c r="AA12" s="76"/>
    </row>
    <row r="13" spans="1:27" s="5" customFormat="1" ht="24" customHeight="1" x14ac:dyDescent="0.2">
      <c r="A13" s="77"/>
      <c r="B13" s="78"/>
      <c r="C13" s="79"/>
      <c r="D13" s="64" t="s">
        <v>46</v>
      </c>
      <c r="E13" s="65" t="s">
        <v>32</v>
      </c>
      <c r="F13" s="66">
        <v>0.65800000000000003</v>
      </c>
      <c r="G13" s="67" t="s">
        <v>41</v>
      </c>
      <c r="H13" s="65" t="s">
        <v>52</v>
      </c>
      <c r="I13" s="65">
        <v>350</v>
      </c>
      <c r="J13" s="65" t="s">
        <v>53</v>
      </c>
      <c r="K13" s="67" t="s">
        <v>36</v>
      </c>
      <c r="L13" s="68">
        <v>15.8</v>
      </c>
      <c r="M13" s="69">
        <f t="shared" si="0"/>
        <v>146.9405063291139</v>
      </c>
      <c r="N13" s="70">
        <v>15.4</v>
      </c>
      <c r="O13" s="71">
        <v>19.2</v>
      </c>
      <c r="P13" s="65" t="s">
        <v>44</v>
      </c>
      <c r="Q13" s="67" t="s">
        <v>38</v>
      </c>
      <c r="R13" s="65" t="s">
        <v>49</v>
      </c>
      <c r="S13" s="65"/>
      <c r="T13" s="72"/>
      <c r="U13" s="73">
        <f t="shared" si="1"/>
        <v>102</v>
      </c>
      <c r="V13" s="74" t="str">
        <f t="shared" si="2"/>
        <v/>
      </c>
      <c r="X13" s="75">
        <f t="shared" si="3"/>
        <v>82</v>
      </c>
      <c r="Z13" s="81" t="s">
        <v>54</v>
      </c>
      <c r="AA13" s="82"/>
    </row>
    <row r="14" spans="1:27" s="5" customFormat="1" ht="24" customHeight="1" x14ac:dyDescent="0.2">
      <c r="A14" s="77"/>
      <c r="B14" s="83"/>
      <c r="C14" s="84"/>
      <c r="D14" s="64" t="s">
        <v>46</v>
      </c>
      <c r="E14" s="65" t="s">
        <v>32</v>
      </c>
      <c r="F14" s="66">
        <v>0.65800000000000003</v>
      </c>
      <c r="G14" s="67" t="s">
        <v>41</v>
      </c>
      <c r="H14" s="65" t="s">
        <v>55</v>
      </c>
      <c r="I14" s="65">
        <v>350</v>
      </c>
      <c r="J14" s="65" t="s">
        <v>56</v>
      </c>
      <c r="K14" s="67" t="s">
        <v>36</v>
      </c>
      <c r="L14" s="68">
        <v>15.8</v>
      </c>
      <c r="M14" s="69">
        <f t="shared" si="0"/>
        <v>146.9405063291139</v>
      </c>
      <c r="N14" s="70">
        <v>16</v>
      </c>
      <c r="O14" s="71">
        <v>19.8</v>
      </c>
      <c r="P14" s="65" t="s">
        <v>44</v>
      </c>
      <c r="Q14" s="67" t="s">
        <v>38</v>
      </c>
      <c r="R14" s="65" t="s">
        <v>49</v>
      </c>
      <c r="S14" s="65"/>
      <c r="T14" s="72"/>
      <c r="U14" s="73" t="str">
        <f t="shared" si="1"/>
        <v/>
      </c>
      <c r="V14" s="74" t="str">
        <f t="shared" si="2"/>
        <v/>
      </c>
      <c r="X14" s="75">
        <f t="shared" si="3"/>
        <v>79</v>
      </c>
      <c r="Z14" s="76" t="s">
        <v>57</v>
      </c>
      <c r="AA14" s="76"/>
    </row>
    <row r="15" spans="1:27" s="5" customFormat="1" ht="24" customHeight="1" x14ac:dyDescent="0.2">
      <c r="A15" s="77"/>
      <c r="B15" s="62"/>
      <c r="C15" s="63" t="s">
        <v>58</v>
      </c>
      <c r="D15" s="64" t="s">
        <v>59</v>
      </c>
      <c r="E15" s="65" t="s">
        <v>32</v>
      </c>
      <c r="F15" s="66">
        <v>0.65800000000000003</v>
      </c>
      <c r="G15" s="67" t="s">
        <v>33</v>
      </c>
      <c r="H15" s="65" t="s">
        <v>60</v>
      </c>
      <c r="I15" s="65" t="s">
        <v>61</v>
      </c>
      <c r="J15" s="65" t="s">
        <v>62</v>
      </c>
      <c r="K15" s="67" t="s">
        <v>36</v>
      </c>
      <c r="L15" s="68">
        <v>14.9</v>
      </c>
      <c r="M15" s="69">
        <f t="shared" si="0"/>
        <v>155.81610738255031</v>
      </c>
      <c r="N15" s="70">
        <v>17.2</v>
      </c>
      <c r="O15" s="71">
        <v>19.899999999999999</v>
      </c>
      <c r="P15" s="65" t="s">
        <v>37</v>
      </c>
      <c r="Q15" s="67" t="s">
        <v>38</v>
      </c>
      <c r="R15" s="65" t="s">
        <v>39</v>
      </c>
      <c r="S15" s="65"/>
      <c r="T15" s="72"/>
      <c r="U15" s="73" t="str">
        <f t="shared" si="1"/>
        <v/>
      </c>
      <c r="V15" s="74" t="str">
        <f t="shared" si="2"/>
        <v/>
      </c>
      <c r="X15" s="75">
        <f t="shared" si="3"/>
        <v>74</v>
      </c>
      <c r="Z15" s="85" t="s">
        <v>63</v>
      </c>
    </row>
    <row r="16" spans="1:27" s="5" customFormat="1" ht="24" customHeight="1" x14ac:dyDescent="0.2">
      <c r="A16" s="77"/>
      <c r="B16" s="78"/>
      <c r="C16" s="79"/>
      <c r="D16" s="64" t="s">
        <v>59</v>
      </c>
      <c r="E16" s="65" t="s">
        <v>32</v>
      </c>
      <c r="F16" s="66">
        <v>0.65800000000000003</v>
      </c>
      <c r="G16" s="67" t="s">
        <v>41</v>
      </c>
      <c r="H16" s="65" t="s">
        <v>64</v>
      </c>
      <c r="I16" s="65" t="s">
        <v>61</v>
      </c>
      <c r="J16" s="65" t="s">
        <v>65</v>
      </c>
      <c r="K16" s="67" t="s">
        <v>36</v>
      </c>
      <c r="L16" s="68">
        <v>15.6</v>
      </c>
      <c r="M16" s="69">
        <f t="shared" si="0"/>
        <v>148.824358974359</v>
      </c>
      <c r="N16" s="70">
        <v>15.4</v>
      </c>
      <c r="O16" s="71">
        <v>19.2</v>
      </c>
      <c r="P16" s="65" t="s">
        <v>44</v>
      </c>
      <c r="Q16" s="67" t="s">
        <v>38</v>
      </c>
      <c r="R16" s="65" t="s">
        <v>39</v>
      </c>
      <c r="S16" s="65"/>
      <c r="T16" s="72"/>
      <c r="U16" s="73">
        <f t="shared" si="1"/>
        <v>101</v>
      </c>
      <c r="V16" s="74" t="str">
        <f t="shared" si="2"/>
        <v/>
      </c>
      <c r="X16" s="75">
        <f t="shared" si="3"/>
        <v>81</v>
      </c>
      <c r="Z16" s="85" t="s">
        <v>66</v>
      </c>
    </row>
    <row r="17" spans="1:26" s="5" customFormat="1" ht="24" customHeight="1" x14ac:dyDescent="0.2">
      <c r="A17" s="77"/>
      <c r="B17" s="83"/>
      <c r="C17" s="84"/>
      <c r="D17" s="64" t="s">
        <v>59</v>
      </c>
      <c r="E17" s="65" t="s">
        <v>32</v>
      </c>
      <c r="F17" s="66">
        <v>0.65800000000000003</v>
      </c>
      <c r="G17" s="67" t="s">
        <v>41</v>
      </c>
      <c r="H17" s="65">
        <v>950</v>
      </c>
      <c r="I17" s="65" t="s">
        <v>61</v>
      </c>
      <c r="J17" s="65" t="s">
        <v>67</v>
      </c>
      <c r="K17" s="67" t="s">
        <v>36</v>
      </c>
      <c r="L17" s="68">
        <v>14.7</v>
      </c>
      <c r="M17" s="69">
        <f t="shared" si="0"/>
        <v>157.93605442176872</v>
      </c>
      <c r="N17" s="70">
        <v>15.4</v>
      </c>
      <c r="O17" s="71">
        <v>19.2</v>
      </c>
      <c r="P17" s="65" t="s">
        <v>68</v>
      </c>
      <c r="Q17" s="67" t="s">
        <v>38</v>
      </c>
      <c r="R17" s="65" t="s">
        <v>39</v>
      </c>
      <c r="S17" s="65"/>
      <c r="T17" s="72"/>
      <c r="U17" s="73" t="str">
        <f t="shared" si="1"/>
        <v/>
      </c>
      <c r="V17" s="74" t="str">
        <f t="shared" si="2"/>
        <v/>
      </c>
      <c r="X17" s="75">
        <f t="shared" si="3"/>
        <v>76</v>
      </c>
      <c r="Z17" s="85" t="s">
        <v>69</v>
      </c>
    </row>
    <row r="18" spans="1:26" s="5" customFormat="1" ht="24" customHeight="1" x14ac:dyDescent="0.2">
      <c r="A18" s="77"/>
      <c r="B18" s="86"/>
      <c r="C18" s="87" t="s">
        <v>70</v>
      </c>
      <c r="D18" s="64" t="s">
        <v>59</v>
      </c>
      <c r="E18" s="65" t="s">
        <v>32</v>
      </c>
      <c r="F18" s="66">
        <v>0.65800000000000003</v>
      </c>
      <c r="G18" s="67" t="s">
        <v>41</v>
      </c>
      <c r="H18" s="65" t="s">
        <v>71</v>
      </c>
      <c r="I18" s="65" t="s">
        <v>61</v>
      </c>
      <c r="J18" s="65" t="s">
        <v>72</v>
      </c>
      <c r="K18" s="67" t="s">
        <v>36</v>
      </c>
      <c r="L18" s="68">
        <v>14.7</v>
      </c>
      <c r="M18" s="69">
        <f t="shared" si="0"/>
        <v>157.93605442176872</v>
      </c>
      <c r="N18" s="70">
        <v>15.4</v>
      </c>
      <c r="O18" s="71">
        <v>19.2</v>
      </c>
      <c r="P18" s="65" t="s">
        <v>68</v>
      </c>
      <c r="Q18" s="67" t="s">
        <v>38</v>
      </c>
      <c r="R18" s="65" t="s">
        <v>39</v>
      </c>
      <c r="S18" s="65"/>
      <c r="T18" s="72"/>
      <c r="U18" s="73" t="str">
        <f t="shared" si="1"/>
        <v/>
      </c>
      <c r="V18" s="74" t="str">
        <f t="shared" si="2"/>
        <v/>
      </c>
      <c r="X18" s="75">
        <f t="shared" si="3"/>
        <v>76</v>
      </c>
      <c r="Z18" s="85" t="s">
        <v>73</v>
      </c>
    </row>
    <row r="19" spans="1:26" s="5" customFormat="1" ht="24" customHeight="1" x14ac:dyDescent="0.2">
      <c r="A19" s="77"/>
      <c r="B19" s="62"/>
      <c r="C19" s="63" t="s">
        <v>58</v>
      </c>
      <c r="D19" s="64" t="s">
        <v>74</v>
      </c>
      <c r="E19" s="65" t="s">
        <v>32</v>
      </c>
      <c r="F19" s="66">
        <v>0.65800000000000003</v>
      </c>
      <c r="G19" s="67" t="s">
        <v>33</v>
      </c>
      <c r="H19" s="65" t="s">
        <v>75</v>
      </c>
      <c r="I19" s="65" t="s">
        <v>61</v>
      </c>
      <c r="J19" s="65" t="s">
        <v>76</v>
      </c>
      <c r="K19" s="67" t="s">
        <v>36</v>
      </c>
      <c r="L19" s="68">
        <v>14.9</v>
      </c>
      <c r="M19" s="69">
        <f t="shared" si="0"/>
        <v>155.81610738255031</v>
      </c>
      <c r="N19" s="70">
        <v>17.2</v>
      </c>
      <c r="O19" s="71">
        <v>19.899999999999999</v>
      </c>
      <c r="P19" s="65" t="s">
        <v>37</v>
      </c>
      <c r="Q19" s="67" t="s">
        <v>38</v>
      </c>
      <c r="R19" s="65" t="s">
        <v>49</v>
      </c>
      <c r="S19" s="65"/>
      <c r="T19" s="72"/>
      <c r="U19" s="73" t="str">
        <f t="shared" si="1"/>
        <v/>
      </c>
      <c r="V19" s="74" t="str">
        <f t="shared" si="2"/>
        <v/>
      </c>
      <c r="X19" s="75">
        <f t="shared" si="3"/>
        <v>74</v>
      </c>
      <c r="Z19" s="85" t="s">
        <v>63</v>
      </c>
    </row>
    <row r="20" spans="1:26" s="5" customFormat="1" ht="24" customHeight="1" x14ac:dyDescent="0.2">
      <c r="A20" s="77"/>
      <c r="B20" s="78"/>
      <c r="C20" s="79"/>
      <c r="D20" s="64" t="s">
        <v>74</v>
      </c>
      <c r="E20" s="65" t="s">
        <v>32</v>
      </c>
      <c r="F20" s="66">
        <v>0.65800000000000003</v>
      </c>
      <c r="G20" s="67" t="s">
        <v>41</v>
      </c>
      <c r="H20" s="65" t="s">
        <v>77</v>
      </c>
      <c r="I20" s="65" t="s">
        <v>61</v>
      </c>
      <c r="J20" s="65" t="s">
        <v>78</v>
      </c>
      <c r="K20" s="67" t="s">
        <v>36</v>
      </c>
      <c r="L20" s="68">
        <v>15.6</v>
      </c>
      <c r="M20" s="69">
        <f t="shared" si="0"/>
        <v>148.824358974359</v>
      </c>
      <c r="N20" s="70">
        <v>15.4</v>
      </c>
      <c r="O20" s="71">
        <v>19.2</v>
      </c>
      <c r="P20" s="65" t="s">
        <v>44</v>
      </c>
      <c r="Q20" s="67" t="s">
        <v>38</v>
      </c>
      <c r="R20" s="65" t="s">
        <v>49</v>
      </c>
      <c r="S20" s="65"/>
      <c r="T20" s="72"/>
      <c r="U20" s="73">
        <f t="shared" si="1"/>
        <v>101</v>
      </c>
      <c r="V20" s="74" t="str">
        <f t="shared" si="2"/>
        <v/>
      </c>
      <c r="X20" s="75">
        <f t="shared" si="3"/>
        <v>81</v>
      </c>
      <c r="Z20" s="85" t="s">
        <v>66</v>
      </c>
    </row>
    <row r="21" spans="1:26" s="5" customFormat="1" ht="24" customHeight="1" x14ac:dyDescent="0.2">
      <c r="A21" s="77"/>
      <c r="B21" s="83"/>
      <c r="C21" s="84"/>
      <c r="D21" s="64" t="s">
        <v>74</v>
      </c>
      <c r="E21" s="65" t="s">
        <v>32</v>
      </c>
      <c r="F21" s="66">
        <v>0.65800000000000003</v>
      </c>
      <c r="G21" s="67" t="s">
        <v>41</v>
      </c>
      <c r="H21" s="65">
        <v>990</v>
      </c>
      <c r="I21" s="65" t="s">
        <v>61</v>
      </c>
      <c r="J21" s="65" t="s">
        <v>79</v>
      </c>
      <c r="K21" s="67" t="s">
        <v>36</v>
      </c>
      <c r="L21" s="68">
        <v>14.7</v>
      </c>
      <c r="M21" s="69">
        <f t="shared" si="0"/>
        <v>157.93605442176872</v>
      </c>
      <c r="N21" s="70">
        <v>14.7</v>
      </c>
      <c r="O21" s="71">
        <v>18.7</v>
      </c>
      <c r="P21" s="65" t="s">
        <v>68</v>
      </c>
      <c r="Q21" s="67" t="s">
        <v>38</v>
      </c>
      <c r="R21" s="65" t="s">
        <v>49</v>
      </c>
      <c r="S21" s="65"/>
      <c r="T21" s="72"/>
      <c r="U21" s="73">
        <f t="shared" si="1"/>
        <v>100</v>
      </c>
      <c r="V21" s="74" t="str">
        <f t="shared" si="2"/>
        <v/>
      </c>
      <c r="X21" s="75">
        <f t="shared" si="3"/>
        <v>78</v>
      </c>
      <c r="Z21" s="85" t="s">
        <v>69</v>
      </c>
    </row>
    <row r="22" spans="1:26" s="5" customFormat="1" ht="24" customHeight="1" x14ac:dyDescent="0.2">
      <c r="A22" s="77"/>
      <c r="B22" s="86"/>
      <c r="C22" s="87" t="s">
        <v>70</v>
      </c>
      <c r="D22" s="64" t="s">
        <v>74</v>
      </c>
      <c r="E22" s="65" t="s">
        <v>32</v>
      </c>
      <c r="F22" s="66">
        <v>0.65800000000000003</v>
      </c>
      <c r="G22" s="67" t="s">
        <v>41</v>
      </c>
      <c r="H22" s="65" t="s">
        <v>80</v>
      </c>
      <c r="I22" s="65" t="s">
        <v>61</v>
      </c>
      <c r="J22" s="65" t="s">
        <v>81</v>
      </c>
      <c r="K22" s="67" t="s">
        <v>36</v>
      </c>
      <c r="L22" s="68">
        <v>14.7</v>
      </c>
      <c r="M22" s="69">
        <f t="shared" si="0"/>
        <v>157.93605442176872</v>
      </c>
      <c r="N22" s="70">
        <v>14.7</v>
      </c>
      <c r="O22" s="71">
        <v>18.7</v>
      </c>
      <c r="P22" s="65" t="s">
        <v>68</v>
      </c>
      <c r="Q22" s="67" t="s">
        <v>38</v>
      </c>
      <c r="R22" s="65" t="s">
        <v>49</v>
      </c>
      <c r="S22" s="65"/>
      <c r="T22" s="72"/>
      <c r="U22" s="73">
        <f t="shared" si="1"/>
        <v>100</v>
      </c>
      <c r="V22" s="74" t="str">
        <f t="shared" si="2"/>
        <v/>
      </c>
      <c r="X22" s="75">
        <f t="shared" si="3"/>
        <v>78</v>
      </c>
      <c r="Z22" s="85" t="s">
        <v>73</v>
      </c>
    </row>
    <row r="23" spans="1:26" s="5" customFormat="1" ht="24" customHeight="1" x14ac:dyDescent="0.2">
      <c r="A23" s="77"/>
      <c r="B23" s="62"/>
      <c r="C23" s="63" t="s">
        <v>58</v>
      </c>
      <c r="D23" s="64" t="s">
        <v>82</v>
      </c>
      <c r="E23" s="65" t="s">
        <v>32</v>
      </c>
      <c r="F23" s="66">
        <v>0.65800000000000003</v>
      </c>
      <c r="G23" s="67" t="s">
        <v>41</v>
      </c>
      <c r="H23" s="65" t="s">
        <v>83</v>
      </c>
      <c r="I23" s="65" t="s">
        <v>61</v>
      </c>
      <c r="J23" s="65" t="s">
        <v>84</v>
      </c>
      <c r="K23" s="67" t="s">
        <v>36</v>
      </c>
      <c r="L23" s="68">
        <v>15.6</v>
      </c>
      <c r="M23" s="69">
        <f t="shared" si="0"/>
        <v>148.824358974359</v>
      </c>
      <c r="N23" s="70">
        <v>15.4</v>
      </c>
      <c r="O23" s="71">
        <v>19.2</v>
      </c>
      <c r="P23" s="65" t="s">
        <v>44</v>
      </c>
      <c r="Q23" s="67" t="s">
        <v>38</v>
      </c>
      <c r="R23" s="65" t="s">
        <v>39</v>
      </c>
      <c r="S23" s="65"/>
      <c r="T23" s="72" t="s">
        <v>85</v>
      </c>
      <c r="U23" s="73">
        <f t="shared" si="1"/>
        <v>101</v>
      </c>
      <c r="V23" s="74" t="str">
        <f t="shared" si="2"/>
        <v/>
      </c>
      <c r="X23" s="75">
        <f t="shared" si="3"/>
        <v>81</v>
      </c>
      <c r="Z23" s="88" t="s">
        <v>86</v>
      </c>
    </row>
    <row r="24" spans="1:26" s="5" customFormat="1" ht="24" customHeight="1" x14ac:dyDescent="0.2">
      <c r="A24" s="77"/>
      <c r="B24" s="83"/>
      <c r="C24" s="84"/>
      <c r="D24" s="64" t="s">
        <v>87</v>
      </c>
      <c r="E24" s="65" t="s">
        <v>32</v>
      </c>
      <c r="F24" s="66">
        <v>0.65800000000000003</v>
      </c>
      <c r="G24" s="67" t="s">
        <v>41</v>
      </c>
      <c r="H24" s="65" t="s">
        <v>88</v>
      </c>
      <c r="I24" s="65" t="s">
        <v>61</v>
      </c>
      <c r="J24" s="65" t="s">
        <v>89</v>
      </c>
      <c r="K24" s="67" t="s">
        <v>36</v>
      </c>
      <c r="L24" s="68">
        <v>15.6</v>
      </c>
      <c r="M24" s="69">
        <f t="shared" si="0"/>
        <v>148.824358974359</v>
      </c>
      <c r="N24" s="70">
        <v>15.4</v>
      </c>
      <c r="O24" s="71">
        <v>19.2</v>
      </c>
      <c r="P24" s="65" t="s">
        <v>44</v>
      </c>
      <c r="Q24" s="67" t="s">
        <v>38</v>
      </c>
      <c r="R24" s="65" t="s">
        <v>49</v>
      </c>
      <c r="S24" s="65"/>
      <c r="T24" s="72" t="s">
        <v>85</v>
      </c>
      <c r="U24" s="73">
        <f t="shared" si="1"/>
        <v>101</v>
      </c>
      <c r="V24" s="74" t="str">
        <f t="shared" si="2"/>
        <v/>
      </c>
      <c r="X24" s="75">
        <f t="shared" si="3"/>
        <v>81</v>
      </c>
      <c r="Z24" s="88" t="s">
        <v>86</v>
      </c>
    </row>
    <row r="25" spans="1:26" s="5" customFormat="1" ht="24" customHeight="1" x14ac:dyDescent="0.2">
      <c r="A25" s="77"/>
      <c r="B25" s="62"/>
      <c r="C25" s="63" t="s">
        <v>90</v>
      </c>
      <c r="D25" s="64" t="s">
        <v>91</v>
      </c>
      <c r="E25" s="65" t="s">
        <v>32</v>
      </c>
      <c r="F25" s="66">
        <v>0.65800000000000003</v>
      </c>
      <c r="G25" s="67" t="s">
        <v>33</v>
      </c>
      <c r="H25" s="65">
        <v>870</v>
      </c>
      <c r="I25" s="65">
        <v>250</v>
      </c>
      <c r="J25" s="65">
        <v>1340</v>
      </c>
      <c r="K25" s="67" t="s">
        <v>36</v>
      </c>
      <c r="L25" s="68">
        <v>14.9</v>
      </c>
      <c r="M25" s="69">
        <f t="shared" si="0"/>
        <v>155.81610738255031</v>
      </c>
      <c r="N25" s="70">
        <v>17.2</v>
      </c>
      <c r="O25" s="71">
        <v>19.899999999999999</v>
      </c>
      <c r="P25" s="65" t="s">
        <v>37</v>
      </c>
      <c r="Q25" s="67" t="s">
        <v>38</v>
      </c>
      <c r="R25" s="65" t="s">
        <v>39</v>
      </c>
      <c r="S25" s="65"/>
      <c r="T25" s="72"/>
      <c r="U25" s="73" t="str">
        <f t="shared" si="1"/>
        <v/>
      </c>
      <c r="V25" s="74" t="str">
        <f t="shared" si="2"/>
        <v/>
      </c>
      <c r="X25" s="75">
        <f t="shared" si="3"/>
        <v>74</v>
      </c>
      <c r="Z25" s="85" t="s">
        <v>92</v>
      </c>
    </row>
    <row r="26" spans="1:26" s="5" customFormat="1" ht="24" customHeight="1" x14ac:dyDescent="0.2">
      <c r="A26" s="77"/>
      <c r="B26" s="83"/>
      <c r="C26" s="84"/>
      <c r="D26" s="64" t="s">
        <v>91</v>
      </c>
      <c r="E26" s="65" t="s">
        <v>32</v>
      </c>
      <c r="F26" s="66">
        <v>0.65800000000000003</v>
      </c>
      <c r="G26" s="67" t="s">
        <v>41</v>
      </c>
      <c r="H26" s="65" t="s">
        <v>93</v>
      </c>
      <c r="I26" s="65">
        <v>250</v>
      </c>
      <c r="J26" s="65" t="s">
        <v>94</v>
      </c>
      <c r="K26" s="67" t="s">
        <v>36</v>
      </c>
      <c r="L26" s="68">
        <v>15.6</v>
      </c>
      <c r="M26" s="69">
        <f t="shared" si="0"/>
        <v>148.824358974359</v>
      </c>
      <c r="N26" s="70">
        <v>15.4</v>
      </c>
      <c r="O26" s="71">
        <v>19.2</v>
      </c>
      <c r="P26" s="65" t="s">
        <v>44</v>
      </c>
      <c r="Q26" s="67" t="s">
        <v>38</v>
      </c>
      <c r="R26" s="65" t="s">
        <v>39</v>
      </c>
      <c r="S26" s="65"/>
      <c r="T26" s="72"/>
      <c r="U26" s="73">
        <f t="shared" si="1"/>
        <v>101</v>
      </c>
      <c r="V26" s="74" t="str">
        <f t="shared" si="2"/>
        <v/>
      </c>
      <c r="X26" s="75">
        <f t="shared" si="3"/>
        <v>81</v>
      </c>
      <c r="Z26" s="85" t="s">
        <v>95</v>
      </c>
    </row>
    <row r="27" spans="1:26" s="5" customFormat="1" ht="24" customHeight="1" x14ac:dyDescent="0.2">
      <c r="A27" s="77"/>
      <c r="B27" s="86"/>
      <c r="C27" s="87" t="s">
        <v>96</v>
      </c>
      <c r="D27" s="64" t="s">
        <v>91</v>
      </c>
      <c r="E27" s="65" t="s">
        <v>32</v>
      </c>
      <c r="F27" s="66">
        <v>0.65800000000000003</v>
      </c>
      <c r="G27" s="67" t="s">
        <v>41</v>
      </c>
      <c r="H27" s="65">
        <v>960</v>
      </c>
      <c r="I27" s="65">
        <v>250</v>
      </c>
      <c r="J27" s="65">
        <v>1430</v>
      </c>
      <c r="K27" s="67" t="s">
        <v>36</v>
      </c>
      <c r="L27" s="68">
        <v>14.7</v>
      </c>
      <c r="M27" s="69">
        <f t="shared" si="0"/>
        <v>157.93605442176872</v>
      </c>
      <c r="N27" s="70">
        <v>15.4</v>
      </c>
      <c r="O27" s="71">
        <v>19.2</v>
      </c>
      <c r="P27" s="65" t="s">
        <v>68</v>
      </c>
      <c r="Q27" s="67" t="s">
        <v>38</v>
      </c>
      <c r="R27" s="65" t="s">
        <v>39</v>
      </c>
      <c r="S27" s="65"/>
      <c r="T27" s="72"/>
      <c r="U27" s="73" t="str">
        <f t="shared" si="1"/>
        <v/>
      </c>
      <c r="V27" s="74" t="str">
        <f t="shared" si="2"/>
        <v/>
      </c>
      <c r="X27" s="75">
        <f t="shared" si="3"/>
        <v>76</v>
      </c>
      <c r="Z27" s="85" t="s">
        <v>97</v>
      </c>
    </row>
    <row r="28" spans="1:26" s="5" customFormat="1" ht="24" customHeight="1" x14ac:dyDescent="0.2">
      <c r="A28" s="77"/>
      <c r="B28" s="62"/>
      <c r="C28" s="63" t="s">
        <v>90</v>
      </c>
      <c r="D28" s="64" t="s">
        <v>98</v>
      </c>
      <c r="E28" s="65" t="s">
        <v>32</v>
      </c>
      <c r="F28" s="66">
        <v>0.65800000000000003</v>
      </c>
      <c r="G28" s="67" t="s">
        <v>33</v>
      </c>
      <c r="H28" s="65">
        <v>920</v>
      </c>
      <c r="I28" s="65">
        <v>250</v>
      </c>
      <c r="J28" s="65">
        <v>1390</v>
      </c>
      <c r="K28" s="67" t="s">
        <v>36</v>
      </c>
      <c r="L28" s="68">
        <v>14.9</v>
      </c>
      <c r="M28" s="69">
        <f t="shared" si="0"/>
        <v>155.81610738255031</v>
      </c>
      <c r="N28" s="70">
        <v>17.2</v>
      </c>
      <c r="O28" s="71">
        <v>19.899999999999999</v>
      </c>
      <c r="P28" s="65" t="s">
        <v>37</v>
      </c>
      <c r="Q28" s="67" t="s">
        <v>38</v>
      </c>
      <c r="R28" s="65" t="s">
        <v>49</v>
      </c>
      <c r="S28" s="65"/>
      <c r="T28" s="72"/>
      <c r="U28" s="73" t="str">
        <f t="shared" si="1"/>
        <v/>
      </c>
      <c r="V28" s="74" t="str">
        <f t="shared" si="2"/>
        <v/>
      </c>
      <c r="X28" s="75">
        <f t="shared" si="3"/>
        <v>74</v>
      </c>
      <c r="Z28" s="85" t="s">
        <v>92</v>
      </c>
    </row>
    <row r="29" spans="1:26" s="5" customFormat="1" ht="24" customHeight="1" x14ac:dyDescent="0.2">
      <c r="A29" s="77"/>
      <c r="B29" s="83"/>
      <c r="C29" s="84"/>
      <c r="D29" s="64" t="s">
        <v>98</v>
      </c>
      <c r="E29" s="65" t="s">
        <v>32</v>
      </c>
      <c r="F29" s="66">
        <v>0.65800000000000003</v>
      </c>
      <c r="G29" s="67" t="s">
        <v>41</v>
      </c>
      <c r="H29" s="65" t="s">
        <v>99</v>
      </c>
      <c r="I29" s="65">
        <v>250</v>
      </c>
      <c r="J29" s="65" t="s">
        <v>100</v>
      </c>
      <c r="K29" s="67" t="s">
        <v>36</v>
      </c>
      <c r="L29" s="68">
        <v>15.6</v>
      </c>
      <c r="M29" s="69">
        <f t="shared" si="0"/>
        <v>148.824358974359</v>
      </c>
      <c r="N29" s="70">
        <v>15.4</v>
      </c>
      <c r="O29" s="71">
        <v>19.2</v>
      </c>
      <c r="P29" s="65" t="s">
        <v>44</v>
      </c>
      <c r="Q29" s="67" t="s">
        <v>38</v>
      </c>
      <c r="R29" s="65" t="s">
        <v>49</v>
      </c>
      <c r="S29" s="65"/>
      <c r="T29" s="72"/>
      <c r="U29" s="73">
        <f t="shared" si="1"/>
        <v>101</v>
      </c>
      <c r="V29" s="74" t="str">
        <f t="shared" si="2"/>
        <v/>
      </c>
      <c r="X29" s="75">
        <f t="shared" si="3"/>
        <v>81</v>
      </c>
      <c r="Z29" s="85" t="s">
        <v>95</v>
      </c>
    </row>
    <row r="30" spans="1:26" s="5" customFormat="1" ht="24" customHeight="1" x14ac:dyDescent="0.2">
      <c r="A30" s="89"/>
      <c r="B30" s="86"/>
      <c r="C30" s="87" t="s">
        <v>96</v>
      </c>
      <c r="D30" s="64" t="s">
        <v>98</v>
      </c>
      <c r="E30" s="65" t="s">
        <v>32</v>
      </c>
      <c r="F30" s="66">
        <v>0.65800000000000003</v>
      </c>
      <c r="G30" s="67" t="s">
        <v>41</v>
      </c>
      <c r="H30" s="65">
        <v>1000</v>
      </c>
      <c r="I30" s="65">
        <v>250</v>
      </c>
      <c r="J30" s="65">
        <v>1470</v>
      </c>
      <c r="K30" s="67" t="s">
        <v>36</v>
      </c>
      <c r="L30" s="68">
        <v>14.7</v>
      </c>
      <c r="M30" s="69">
        <f t="shared" si="0"/>
        <v>157.93605442176872</v>
      </c>
      <c r="N30" s="70">
        <v>14.7</v>
      </c>
      <c r="O30" s="71">
        <v>18.7</v>
      </c>
      <c r="P30" s="65" t="s">
        <v>68</v>
      </c>
      <c r="Q30" s="67" t="s">
        <v>38</v>
      </c>
      <c r="R30" s="65" t="s">
        <v>49</v>
      </c>
      <c r="S30" s="65"/>
      <c r="T30" s="72"/>
      <c r="U30" s="73">
        <f t="shared" si="1"/>
        <v>100</v>
      </c>
      <c r="V30" s="74" t="str">
        <f t="shared" si="2"/>
        <v/>
      </c>
      <c r="X30" s="75">
        <f t="shared" si="3"/>
        <v>78</v>
      </c>
      <c r="Z30" s="85" t="s">
        <v>97</v>
      </c>
    </row>
    <row r="32" spans="1:26" x14ac:dyDescent="0.2">
      <c r="B32" s="5" t="s">
        <v>101</v>
      </c>
      <c r="C32" s="5"/>
    </row>
    <row r="33" spans="2:3" x14ac:dyDescent="0.2">
      <c r="B33" s="5" t="s">
        <v>102</v>
      </c>
      <c r="C33" s="5"/>
    </row>
    <row r="34" spans="2:3" x14ac:dyDescent="0.2">
      <c r="B34" s="2" t="s">
        <v>103</v>
      </c>
      <c r="C34" s="5"/>
    </row>
    <row r="35" spans="2:3" x14ac:dyDescent="0.2">
      <c r="B35" s="2" t="s">
        <v>104</v>
      </c>
    </row>
    <row r="36" spans="2:3" x14ac:dyDescent="0.2">
      <c r="B36" s="2" t="s">
        <v>105</v>
      </c>
    </row>
    <row r="37" spans="2:3" x14ac:dyDescent="0.2">
      <c r="B37" s="2" t="s">
        <v>106</v>
      </c>
    </row>
    <row r="38" spans="2:3" x14ac:dyDescent="0.2">
      <c r="B38" s="2" t="s">
        <v>107</v>
      </c>
    </row>
    <row r="39" spans="2:3" x14ac:dyDescent="0.2">
      <c r="B39" s="2" t="s">
        <v>108</v>
      </c>
    </row>
  </sheetData>
  <mergeCells count="33">
    <mergeCell ref="Z14:AA14"/>
    <mergeCell ref="T6:T8"/>
    <mergeCell ref="Z9:AA9"/>
    <mergeCell ref="Z10:AA10"/>
    <mergeCell ref="Z11:AA11"/>
    <mergeCell ref="Z12:AA12"/>
    <mergeCell ref="Z13:AA13"/>
    <mergeCell ref="D6:D8"/>
    <mergeCell ref="E6:E8"/>
    <mergeCell ref="F6:F8"/>
    <mergeCell ref="Q6:Q8"/>
    <mergeCell ref="R6:R8"/>
    <mergeCell ref="S6:S8"/>
    <mergeCell ref="L4:O4"/>
    <mergeCell ref="P4:P8"/>
    <mergeCell ref="Q4:S5"/>
    <mergeCell ref="T4:T5"/>
    <mergeCell ref="U4:U8"/>
    <mergeCell ref="V4:V8"/>
    <mergeCell ref="L5:L8"/>
    <mergeCell ref="M5:M8"/>
    <mergeCell ref="N5:N8"/>
    <mergeCell ref="O5:O8"/>
    <mergeCell ref="T2:V2"/>
    <mergeCell ref="A4:A8"/>
    <mergeCell ref="B4:C8"/>
    <mergeCell ref="D4:D5"/>
    <mergeCell ref="E4:F5"/>
    <mergeCell ref="G4:G8"/>
    <mergeCell ref="H4:H8"/>
    <mergeCell ref="I4:I8"/>
    <mergeCell ref="J4:J8"/>
    <mergeCell ref="K4:K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2-１　軽自動車【済】</vt:lpstr>
      <vt:lpstr>'2-１　軽自動車【済】'!Print_Area</vt:lpstr>
      <vt:lpstr>'2-１　軽自動車【済】'!Print_Titles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基準課</dc:creator>
  <cp:lastModifiedBy>基準課</cp:lastModifiedBy>
  <dcterms:created xsi:type="dcterms:W3CDTF">2023-06-23T08:56:06Z</dcterms:created>
  <dcterms:modified xsi:type="dcterms:W3CDTF">2023-06-23T08:56:55Z</dcterms:modified>
</cp:coreProperties>
</file>