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1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'（新）1-1(軽)'!$A$8:$V$20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'（新）1-1(軽)'!$A$2:$X$30</definedName>
    <definedName name="_xlnm.Print_Titles" localSheetId="0">'（新）1-1(軽)'!$2:$8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U28" i="1"/>
  <c r="L28" i="1"/>
  <c r="V27" i="1"/>
  <c r="U27" i="1"/>
  <c r="L27" i="1"/>
  <c r="V26" i="1"/>
  <c r="U26" i="1"/>
  <c r="L26" i="1"/>
  <c r="V25" i="1"/>
  <c r="U25" i="1"/>
  <c r="L25" i="1"/>
  <c r="V24" i="1"/>
  <c r="U24" i="1"/>
  <c r="L24" i="1"/>
  <c r="V23" i="1"/>
  <c r="U23" i="1"/>
  <c r="L23" i="1"/>
  <c r="V22" i="1"/>
  <c r="U22" i="1"/>
  <c r="L22" i="1"/>
  <c r="V21" i="1"/>
  <c r="U21" i="1"/>
  <c r="L21" i="1"/>
  <c r="V20" i="1"/>
  <c r="U20" i="1"/>
  <c r="L20" i="1"/>
  <c r="V19" i="1"/>
  <c r="U19" i="1"/>
  <c r="L19" i="1"/>
  <c r="V18" i="1"/>
  <c r="U18" i="1"/>
  <c r="L18" i="1"/>
  <c r="V17" i="1"/>
  <c r="U17" i="1"/>
  <c r="L17" i="1"/>
  <c r="V16" i="1"/>
  <c r="U16" i="1"/>
  <c r="L16" i="1"/>
  <c r="V15" i="1"/>
  <c r="U15" i="1"/>
  <c r="L15" i="1"/>
  <c r="V14" i="1"/>
  <c r="U14" i="1"/>
  <c r="L14" i="1"/>
  <c r="V13" i="1"/>
  <c r="U13" i="1"/>
  <c r="L13" i="1"/>
  <c r="V12" i="1"/>
  <c r="U12" i="1"/>
  <c r="L12" i="1"/>
  <c r="V11" i="1"/>
  <c r="U11" i="1"/>
  <c r="L11" i="1"/>
  <c r="V10" i="1"/>
  <c r="U10" i="1"/>
  <c r="L10" i="1"/>
  <c r="V9" i="1"/>
  <c r="U9" i="1"/>
  <c r="L9" i="1"/>
</calcChain>
</file>

<file path=xl/sharedStrings.xml><?xml version="1.0" encoding="utf-8"?>
<sst xmlns="http://schemas.openxmlformats.org/spreadsheetml/2006/main" count="255" uniqueCount="132">
  <si>
    <t>当該自動車の製造又は輸入の事業を行う者の氏名又は名称　　　　マツダ株式会社　</t>
    <phoneticPr fontId="2"/>
  </si>
  <si>
    <t>ガソリン乗用車（軽自動車）</t>
    <rPh sb="8" eb="12">
      <t>ケイジドウシャ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</si>
  <si>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</si>
  <si>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</si>
  <si>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</si>
  <si>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</si>
  <si>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</si>
  <si>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</si>
  <si>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</si>
  <si>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</si>
  <si>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</si>
  <si>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</si>
  <si>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</si>
  <si>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</si>
  <si>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</si>
  <si>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</si>
  <si>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</si>
  <si>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</si>
  <si>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</si>
  <si>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</si>
  <si>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</si>
  <si>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</si>
  <si>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</si>
  <si>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</si>
  <si>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</si>
  <si>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</si>
  <si>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</si>
  <si>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</si>
  <si>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</si>
  <si>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</si>
  <si>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</si>
  <si>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</si>
  <si>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</si>
  <si>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</si>
  <si>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</si>
  <si>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</si>
  <si>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</si>
  <si>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</si>
  <si>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マツダ</t>
  </si>
  <si>
    <t>※1</t>
  </si>
  <si>
    <t>キャロル</t>
  </si>
  <si>
    <t>5AA-HB97S</t>
  </si>
  <si>
    <t>0001,0002</t>
  </si>
  <si>
    <t>R06D
-WA04C</t>
  </si>
  <si>
    <t>CVT
(E･LTC)</t>
  </si>
  <si>
    <t>700～710</t>
  </si>
  <si>
    <t>H,I,V,EP,B,C</t>
  </si>
  <si>
    <t>3W+EGR</t>
  </si>
  <si>
    <t>F</t>
  </si>
  <si>
    <t>☆☆☆☆</t>
  </si>
  <si>
    <t>★4.5</t>
  </si>
  <si>
    <t>0601</t>
    <phoneticPr fontId="2"/>
  </si>
  <si>
    <t>A</t>
  </si>
  <si>
    <t>★3.5</t>
  </si>
  <si>
    <t>3BA-HB37S</t>
  </si>
  <si>
    <t>R06A</t>
  </si>
  <si>
    <t>680～690</t>
  </si>
  <si>
    <t>I,EP,B,C</t>
  </si>
  <si>
    <t>3W</t>
  </si>
  <si>
    <t>0601,0602</t>
  </si>
  <si>
    <t>730～740</t>
  </si>
  <si>
    <t>★3</t>
  </si>
  <si>
    <t>フレア</t>
    <phoneticPr fontId="2"/>
  </si>
  <si>
    <t>5AA-MJ95S</t>
    <phoneticPr fontId="2"/>
  </si>
  <si>
    <t>0004,0005</t>
    <phoneticPr fontId="2"/>
  </si>
  <si>
    <t>R06D
-WA04C</t>
    <phoneticPr fontId="2"/>
  </si>
  <si>
    <r>
      <t>CVT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</si>
  <si>
    <r>
      <t>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790</t>
    </r>
    <phoneticPr fontId="2"/>
  </si>
  <si>
    <r>
      <t>28.4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28.5</t>
    </r>
    <phoneticPr fontId="2"/>
  </si>
  <si>
    <t>H,I,V,EP,B,C</t>
    <phoneticPr fontId="2"/>
  </si>
  <si>
    <t>3W+EGR</t>
    <phoneticPr fontId="2"/>
  </si>
  <si>
    <t>F</t>
    <phoneticPr fontId="2"/>
  </si>
  <si>
    <t>☆☆☆☆</t>
    <phoneticPr fontId="2"/>
  </si>
  <si>
    <t>★3.5</t>
    <phoneticPr fontId="2"/>
  </si>
  <si>
    <t>0604,0605</t>
    <phoneticPr fontId="2"/>
  </si>
  <si>
    <r>
      <t>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840</t>
    </r>
    <phoneticPr fontId="2"/>
  </si>
  <si>
    <r>
      <t>28.2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28.3</t>
    </r>
    <phoneticPr fontId="2"/>
  </si>
  <si>
    <t>A</t>
    <phoneticPr fontId="2"/>
  </si>
  <si>
    <t>4AA-MJ55S</t>
  </si>
  <si>
    <t>0002</t>
  </si>
  <si>
    <t>R06A
-WA05A</t>
  </si>
  <si>
    <t>ﾀｰﾎﾞﾁｬｰｼﾞｬ付</t>
  </si>
  <si>
    <t>☆☆☆</t>
  </si>
  <si>
    <t>★2.5</t>
  </si>
  <si>
    <t>0602</t>
  </si>
  <si>
    <t>★2</t>
  </si>
  <si>
    <t>フレア　クロスオーバー</t>
    <phoneticPr fontId="2"/>
  </si>
  <si>
    <t>5AA-MS92S</t>
    <phoneticPr fontId="2"/>
  </si>
  <si>
    <t>0005,0006</t>
    <phoneticPr fontId="2"/>
  </si>
  <si>
    <r>
      <t>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830</t>
    </r>
    <phoneticPr fontId="2"/>
  </si>
  <si>
    <t>0605</t>
    <phoneticPr fontId="2"/>
  </si>
  <si>
    <r>
      <t>28.0</t>
    </r>
    <r>
      <rPr>
        <b/>
        <sz val="10"/>
        <color indexed="10"/>
        <rFont val="ＭＳ Ｐゴシック"/>
        <family val="3"/>
        <charset val="128"/>
      </rPr>
      <t/>
    </r>
    <phoneticPr fontId="2"/>
  </si>
  <si>
    <t>★3</t>
    <phoneticPr fontId="2"/>
  </si>
  <si>
    <t>4AA-MS52S</t>
    <phoneticPr fontId="2"/>
  </si>
  <si>
    <t>0009</t>
    <phoneticPr fontId="2"/>
  </si>
  <si>
    <t>R06A
-WA05A</t>
    <phoneticPr fontId="2"/>
  </si>
  <si>
    <t>3W</t>
    <phoneticPr fontId="2"/>
  </si>
  <si>
    <t>☆☆☆</t>
    <phoneticPr fontId="2"/>
  </si>
  <si>
    <t>0609</t>
    <phoneticPr fontId="2"/>
  </si>
  <si>
    <r>
      <t>27.9</t>
    </r>
    <r>
      <rPr>
        <b/>
        <sz val="10"/>
        <color indexed="10"/>
        <rFont val="ＭＳ Ｐゴシック"/>
        <family val="3"/>
        <charset val="128"/>
      </rPr>
      <t/>
    </r>
    <phoneticPr fontId="2"/>
  </si>
  <si>
    <t>★2</t>
    <phoneticPr fontId="2"/>
  </si>
  <si>
    <t>フレア　ワゴン</t>
  </si>
  <si>
    <t>5AA-MM53S</t>
    <phoneticPr fontId="2"/>
  </si>
  <si>
    <t>0013</t>
    <phoneticPr fontId="2"/>
  </si>
  <si>
    <t>★2.5</t>
    <phoneticPr fontId="2"/>
  </si>
  <si>
    <t>0015,0020,0021,0024</t>
    <phoneticPr fontId="2"/>
  </si>
  <si>
    <r>
      <t>870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890</t>
    </r>
    <phoneticPr fontId="2"/>
  </si>
  <si>
    <r>
      <t>27.9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28.0</t>
    </r>
    <phoneticPr fontId="2"/>
  </si>
  <si>
    <t>0613,0615,0620,0621,
0624</t>
    <phoneticPr fontId="2"/>
  </si>
  <si>
    <t>900～940</t>
  </si>
  <si>
    <r>
      <t>27.7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27.9</t>
    </r>
    <phoneticPr fontId="2"/>
  </si>
  <si>
    <t>4AA-MM53S</t>
    <phoneticPr fontId="2"/>
  </si>
  <si>
    <t>0021,0024</t>
    <phoneticPr fontId="2"/>
  </si>
  <si>
    <r>
      <t>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900</t>
    </r>
    <phoneticPr fontId="2"/>
  </si>
  <si>
    <t>0621,0624</t>
    <phoneticPr fontId="2"/>
  </si>
  <si>
    <r>
      <t>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950</t>
    </r>
    <phoneticPr fontId="2"/>
  </si>
  <si>
    <r>
      <t>27.6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27.7</t>
    </r>
    <phoneticPr fontId="2"/>
  </si>
  <si>
    <t>★1.5</t>
    <phoneticPr fontId="2"/>
  </si>
  <si>
    <t>スクラム</t>
  </si>
  <si>
    <t>3BA-DG17W</t>
  </si>
  <si>
    <t>0031,0032</t>
    <phoneticPr fontId="2"/>
  </si>
  <si>
    <t>4AT
(E)</t>
  </si>
  <si>
    <t>950～960</t>
  </si>
  <si>
    <t>I,V,EP</t>
  </si>
  <si>
    <t>R</t>
  </si>
  <si>
    <t>0036</t>
    <phoneticPr fontId="2"/>
  </si>
  <si>
    <t>27.4</t>
  </si>
  <si>
    <t>0631,0632,0636</t>
    <phoneticPr fontId="2"/>
  </si>
  <si>
    <t>990～1020</t>
  </si>
  <si>
    <t>27.2～27.4</t>
  </si>
  <si>
    <t>（注）</t>
    <rPh sb="1" eb="2">
      <t>チュウ</t>
    </rPh>
    <phoneticPr fontId="2"/>
  </si>
  <si>
    <t>※1印の付いている通称名については、スズキ株式会社が製造事業者である。</t>
    <rPh sb="21" eb="25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</si>
</sst>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9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protection locked="0"/>
    </xf>
    <xf numFmtId="0" fontId="3" fillId="0" borderId="0" xfId="0" applyFont="1" applyFill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5" fillId="0" borderId="1" xfId="0" applyFont="1" applyFill="1" applyBorder="1"/>
    <xf numFmtId="0" fontId="5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1" fillId="0" borderId="12" xfId="0" applyFont="1" applyFill="1" applyBorder="1"/>
    <xf numFmtId="0" fontId="11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11" fillId="0" borderId="14" xfId="0" applyFont="1" applyFill="1" applyBorder="1"/>
    <xf numFmtId="0" fontId="11" fillId="0" borderId="1" xfId="0" applyFont="1" applyFill="1" applyBorder="1"/>
    <xf numFmtId="0" fontId="3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77" fontId="14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29" xfId="0" applyNumberFormat="1" applyFont="1" applyFill="1" applyBorder="1" applyAlignment="1">
      <alignment horizontal="center" vertical="center" wrapText="1"/>
    </xf>
    <xf numFmtId="177" fontId="14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7" xfId="0" applyNumberFormat="1" applyFont="1" applyFill="1" applyBorder="1" applyAlignment="1">
      <alignment horizontal="center" vertical="center"/>
    </xf>
    <xf numFmtId="179" fontId="7" fillId="0" borderId="2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/>
      <protection locked="0"/>
    </xf>
    <xf numFmtId="177" fontId="14" fillId="0" borderId="28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177" fontId="14" fillId="0" borderId="27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177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176" fontId="3" fillId="0" borderId="27" xfId="0" applyNumberFormat="1" applyFont="1" applyFill="1" applyBorder="1" applyAlignment="1" applyProtection="1">
      <alignment horizontal="center" vertical="center"/>
      <protection locked="0"/>
    </xf>
    <xf numFmtId="177" fontId="14" fillId="0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quotePrefix="1" applyFont="1" applyFill="1" applyBorder="1" applyAlignment="1" applyProtection="1">
      <alignment horizontal="left" vertical="center"/>
      <protection locked="0"/>
    </xf>
    <xf numFmtId="0" fontId="3" fillId="0" borderId="3" xfId="0" quotePrefix="1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/>
    <xf numFmtId="177" fontId="14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177" fontId="14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"/>
  <sheetViews>
    <sheetView tabSelected="1" view="pageBreakPreview" zoomScale="90" zoomScaleNormal="80" zoomScaleSheetLayoutView="90" workbookViewId="0">
      <selection activeCell="A3" sqref="A3"/>
    </sheetView>
  </sheetViews>
  <sheetFormatPr defaultRowHeight="11.25" x14ac:dyDescent="0.2"/>
  <cols>
    <col min="1" max="1" width="7.5" style="118" customWidth="1"/>
    <col min="2" max="2" width="3.875" style="2" bestFit="1" customWidth="1"/>
    <col min="3" max="3" width="18.25" style="2" customWidth="1"/>
    <col min="4" max="4" width="9.75" style="2" bestFit="1" customWidth="1"/>
    <col min="5" max="5" width="16.25" style="2" bestFit="1" customWidth="1"/>
    <col min="6" max="6" width="7.375" style="2" customWidth="1"/>
    <col min="7" max="7" width="5.875" style="2" bestFit="1" customWidth="1"/>
    <col min="8" max="9" width="8.5" style="2" bestFit="1" customWidth="1"/>
    <col min="10" max="10" width="7" style="2" bestFit="1" customWidth="1"/>
    <col min="11" max="11" width="5.875" style="2" bestFit="1" customWidth="1"/>
    <col min="12" max="12" width="9.25" style="2" bestFit="1" customWidth="1"/>
    <col min="13" max="13" width="8.5" style="2" bestFit="1" customWidth="1"/>
    <col min="14" max="14" width="8.625" style="2" bestFit="1" customWidth="1"/>
    <col min="15" max="15" width="10.375" style="2" bestFit="1" customWidth="1"/>
    <col min="16" max="16" width="12.75" style="2" customWidth="1"/>
    <col min="17" max="17" width="10" style="2" bestFit="1" customWidth="1"/>
    <col min="18" max="18" width="6" style="2" customWidth="1"/>
    <col min="19" max="19" width="13" style="2" customWidth="1"/>
    <col min="20" max="20" width="11" style="2" bestFit="1" customWidth="1"/>
    <col min="21" max="22" width="8.25" style="2" bestFit="1" customWidth="1"/>
    <col min="23" max="16384" width="9" style="2"/>
  </cols>
  <sheetData>
    <row r="1" spans="1:24" ht="21.75" customHeight="1" x14ac:dyDescent="0.25">
      <c r="A1" s="1"/>
      <c r="B1" s="1"/>
      <c r="R1" s="3"/>
    </row>
    <row r="2" spans="1:24" s="9" customFormat="1" ht="15" x14ac:dyDescent="0.2">
      <c r="A2" s="4"/>
      <c r="B2" s="4"/>
      <c r="C2" s="4"/>
      <c r="D2" s="5"/>
      <c r="E2" s="5"/>
      <c r="F2" s="6"/>
      <c r="G2" s="5"/>
      <c r="H2" s="5"/>
      <c r="I2" s="4"/>
      <c r="J2" s="7" t="s">
        <v>0</v>
      </c>
      <c r="K2" s="7"/>
      <c r="L2" s="7"/>
      <c r="M2" s="7"/>
      <c r="N2" s="7"/>
      <c r="O2" s="7"/>
      <c r="P2" s="7"/>
      <c r="Q2" s="7"/>
      <c r="R2" s="8"/>
      <c r="S2" s="8"/>
      <c r="T2" s="8"/>
      <c r="U2" s="8"/>
      <c r="V2" s="8"/>
    </row>
    <row r="3" spans="1:24" s="9" customFormat="1" ht="23.25" customHeight="1" x14ac:dyDescent="0.25">
      <c r="A3" s="10" t="s">
        <v>1</v>
      </c>
      <c r="B3" s="11"/>
      <c r="C3" s="4"/>
      <c r="D3" s="5"/>
      <c r="E3" s="5"/>
      <c r="F3" s="4"/>
      <c r="G3" s="4"/>
      <c r="H3" s="4"/>
      <c r="I3" s="4"/>
      <c r="J3" s="12"/>
      <c r="K3" s="4"/>
      <c r="L3" s="4"/>
      <c r="M3" s="4"/>
      <c r="N3" s="4"/>
      <c r="O3" s="4"/>
      <c r="P3" s="4"/>
      <c r="Q3" s="5"/>
      <c r="R3" s="13"/>
      <c r="S3" s="14" t="s">
        <v>2</v>
      </c>
      <c r="T3" s="14"/>
      <c r="U3" s="14"/>
      <c r="V3" s="14"/>
      <c r="W3" s="14"/>
      <c r="X3" s="14"/>
    </row>
    <row r="4" spans="1:24" s="9" customFormat="1" ht="14.25" customHeight="1" thickBot="1" x14ac:dyDescent="0.25">
      <c r="A4" s="15" t="s">
        <v>3</v>
      </c>
      <c r="B4" s="16" t="s">
        <v>4</v>
      </c>
      <c r="C4" s="17"/>
      <c r="D4" s="18"/>
      <c r="E4" s="19"/>
      <c r="F4" s="16" t="s">
        <v>5</v>
      </c>
      <c r="G4" s="20"/>
      <c r="H4" s="21" t="s">
        <v>6</v>
      </c>
      <c r="I4" s="21" t="s">
        <v>7</v>
      </c>
      <c r="J4" s="22" t="s">
        <v>8</v>
      </c>
      <c r="K4" s="23" t="s">
        <v>9</v>
      </c>
      <c r="L4" s="24"/>
      <c r="M4" s="24"/>
      <c r="N4" s="24"/>
      <c r="O4" s="25"/>
      <c r="P4" s="19"/>
      <c r="Q4" s="26"/>
      <c r="R4" s="27"/>
      <c r="S4" s="28"/>
      <c r="T4" s="29"/>
      <c r="U4" s="30" t="s">
        <v>10</v>
      </c>
      <c r="V4" s="31" t="s">
        <v>11</v>
      </c>
      <c r="W4" s="32" t="s">
        <v>12</v>
      </c>
      <c r="X4" s="33"/>
    </row>
    <row r="5" spans="1:24" s="9" customFormat="1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13</v>
      </c>
      <c r="L5" s="43" t="s">
        <v>14</v>
      </c>
      <c r="M5" s="44" t="s">
        <v>15</v>
      </c>
      <c r="N5" s="45" t="s">
        <v>16</v>
      </c>
      <c r="O5" s="45" t="s">
        <v>17</v>
      </c>
      <c r="P5" s="46" t="s">
        <v>18</v>
      </c>
      <c r="Q5" s="47" t="s">
        <v>19</v>
      </c>
      <c r="R5" s="48"/>
      <c r="S5" s="49"/>
      <c r="T5" s="50" t="s">
        <v>20</v>
      </c>
      <c r="U5" s="51"/>
      <c r="V5" s="52"/>
      <c r="W5" s="53" t="s">
        <v>21</v>
      </c>
      <c r="X5" s="31" t="s">
        <v>22</v>
      </c>
    </row>
    <row r="6" spans="1:24" s="9" customFormat="1" ht="11.25" customHeight="1" x14ac:dyDescent="0.2">
      <c r="A6" s="34"/>
      <c r="B6" s="35"/>
      <c r="C6" s="36"/>
      <c r="D6" s="15" t="s">
        <v>23</v>
      </c>
      <c r="E6" s="54" t="s">
        <v>24</v>
      </c>
      <c r="F6" s="15" t="s">
        <v>23</v>
      </c>
      <c r="G6" s="21" t="s">
        <v>25</v>
      </c>
      <c r="H6" s="34"/>
      <c r="I6" s="34"/>
      <c r="J6" s="41"/>
      <c r="K6" s="55"/>
      <c r="L6" s="56"/>
      <c r="M6" s="55"/>
      <c r="N6" s="57"/>
      <c r="O6" s="58"/>
      <c r="P6" s="59" t="s">
        <v>26</v>
      </c>
      <c r="Q6" s="59" t="s">
        <v>27</v>
      </c>
      <c r="R6" s="59"/>
      <c r="S6" s="59"/>
      <c r="T6" s="60" t="s">
        <v>28</v>
      </c>
      <c r="U6" s="51"/>
      <c r="V6" s="52"/>
      <c r="W6" s="61"/>
      <c r="X6" s="62"/>
    </row>
    <row r="7" spans="1:24" s="9" customFormat="1" ht="12" customHeight="1" x14ac:dyDescent="0.2">
      <c r="A7" s="34"/>
      <c r="B7" s="35"/>
      <c r="C7" s="36"/>
      <c r="D7" s="34"/>
      <c r="E7" s="52"/>
      <c r="F7" s="34"/>
      <c r="G7" s="34"/>
      <c r="H7" s="34"/>
      <c r="I7" s="34"/>
      <c r="J7" s="41"/>
      <c r="K7" s="55"/>
      <c r="L7" s="56"/>
      <c r="M7" s="55"/>
      <c r="N7" s="57"/>
      <c r="O7" s="58"/>
      <c r="P7" s="59" t="s">
        <v>29</v>
      </c>
      <c r="Q7" s="59" t="s">
        <v>30</v>
      </c>
      <c r="R7" s="59" t="s">
        <v>31</v>
      </c>
      <c r="S7" s="59" t="s">
        <v>32</v>
      </c>
      <c r="T7" s="60" t="s">
        <v>33</v>
      </c>
      <c r="U7" s="51"/>
      <c r="V7" s="52"/>
      <c r="W7" s="61"/>
      <c r="X7" s="62"/>
    </row>
    <row r="8" spans="1:24" s="9" customFormat="1" ht="11.25" customHeight="1" x14ac:dyDescent="0.2">
      <c r="A8" s="63"/>
      <c r="B8" s="64"/>
      <c r="C8" s="65"/>
      <c r="D8" s="63"/>
      <c r="E8" s="66"/>
      <c r="F8" s="63"/>
      <c r="G8" s="63"/>
      <c r="H8" s="63"/>
      <c r="I8" s="63"/>
      <c r="J8" s="39"/>
      <c r="K8" s="67"/>
      <c r="L8" s="68"/>
      <c r="M8" s="67"/>
      <c r="N8" s="69"/>
      <c r="O8" s="70"/>
      <c r="P8" s="38" t="s">
        <v>34</v>
      </c>
      <c r="Q8" s="38" t="s">
        <v>35</v>
      </c>
      <c r="R8" s="38" t="s">
        <v>36</v>
      </c>
      <c r="S8" s="71"/>
      <c r="T8" s="72" t="s">
        <v>37</v>
      </c>
      <c r="U8" s="73"/>
      <c r="V8" s="66"/>
      <c r="W8" s="74"/>
      <c r="X8" s="75"/>
    </row>
    <row r="9" spans="1:24" s="9" customFormat="1" ht="24" customHeight="1" x14ac:dyDescent="0.2">
      <c r="A9" s="76" t="s">
        <v>38</v>
      </c>
      <c r="B9" s="77" t="s">
        <v>39</v>
      </c>
      <c r="C9" s="78" t="s">
        <v>40</v>
      </c>
      <c r="D9" s="79" t="s">
        <v>41</v>
      </c>
      <c r="E9" s="80" t="s">
        <v>42</v>
      </c>
      <c r="F9" s="81" t="s">
        <v>43</v>
      </c>
      <c r="G9" s="82">
        <v>0.65700000000000003</v>
      </c>
      <c r="H9" s="81" t="s">
        <v>44</v>
      </c>
      <c r="I9" s="83" t="s">
        <v>45</v>
      </c>
      <c r="J9" s="84">
        <v>4</v>
      </c>
      <c r="K9" s="85">
        <v>27.7</v>
      </c>
      <c r="L9" s="86">
        <f t="shared" ref="L9:L28" si="0">IF(K9&gt;0,1/K9*34.6*67.1,"")</f>
        <v>83.814440433212994</v>
      </c>
      <c r="M9" s="85">
        <v>21.8</v>
      </c>
      <c r="N9" s="87">
        <v>24.6</v>
      </c>
      <c r="O9" s="87">
        <v>28.8</v>
      </c>
      <c r="P9" s="83" t="s">
        <v>46</v>
      </c>
      <c r="Q9" s="81" t="s">
        <v>47</v>
      </c>
      <c r="R9" s="83" t="s">
        <v>48</v>
      </c>
      <c r="S9" s="88"/>
      <c r="T9" s="89" t="s">
        <v>49</v>
      </c>
      <c r="U9" s="90">
        <f t="shared" ref="U9:U28" si="1">IF(K9&lt;&gt;0, IF(K9&gt;=M9,ROUNDDOWN(K9/M9*100,0),""),"")</f>
        <v>127</v>
      </c>
      <c r="V9" s="91">
        <f t="shared" ref="V9:V28" si="2">IF(K9&lt;&gt;0, IF(K9&gt;=N9,ROUNDDOWN(K9/N9*100,0),""),"")</f>
        <v>112</v>
      </c>
      <c r="W9" s="91">
        <v>96</v>
      </c>
      <c r="X9" s="92" t="s">
        <v>50</v>
      </c>
    </row>
    <row r="10" spans="1:24" s="9" customFormat="1" ht="24" customHeight="1" x14ac:dyDescent="0.2">
      <c r="A10" s="93"/>
      <c r="B10" s="94"/>
      <c r="C10" s="95"/>
      <c r="D10" s="79" t="s">
        <v>41</v>
      </c>
      <c r="E10" s="96" t="s">
        <v>51</v>
      </c>
      <c r="F10" s="81" t="s">
        <v>43</v>
      </c>
      <c r="G10" s="82">
        <v>0.65700000000000003</v>
      </c>
      <c r="H10" s="81" t="s">
        <v>44</v>
      </c>
      <c r="I10" s="83">
        <v>750</v>
      </c>
      <c r="J10" s="84">
        <v>4</v>
      </c>
      <c r="K10" s="97">
        <v>25.7</v>
      </c>
      <c r="L10" s="98">
        <f t="shared" si="0"/>
        <v>90.336964980544749</v>
      </c>
      <c r="M10" s="85">
        <v>21</v>
      </c>
      <c r="N10" s="87">
        <v>24.5</v>
      </c>
      <c r="O10" s="87">
        <v>28.6</v>
      </c>
      <c r="P10" s="83" t="s">
        <v>46</v>
      </c>
      <c r="Q10" s="81" t="s">
        <v>47</v>
      </c>
      <c r="R10" s="83" t="s">
        <v>52</v>
      </c>
      <c r="S10" s="88"/>
      <c r="T10" s="89" t="s">
        <v>49</v>
      </c>
      <c r="U10" s="90">
        <f t="shared" si="1"/>
        <v>122</v>
      </c>
      <c r="V10" s="91">
        <f t="shared" si="2"/>
        <v>104</v>
      </c>
      <c r="W10" s="99">
        <v>89</v>
      </c>
      <c r="X10" s="92" t="s">
        <v>53</v>
      </c>
    </row>
    <row r="11" spans="1:24" s="9" customFormat="1" ht="24" customHeight="1" x14ac:dyDescent="0.2">
      <c r="A11" s="93"/>
      <c r="B11" s="94"/>
      <c r="C11" s="95"/>
      <c r="D11" s="79" t="s">
        <v>54</v>
      </c>
      <c r="E11" s="96" t="s">
        <v>42</v>
      </c>
      <c r="F11" s="81" t="s">
        <v>55</v>
      </c>
      <c r="G11" s="82">
        <v>0.65800000000000003</v>
      </c>
      <c r="H11" s="81" t="s">
        <v>44</v>
      </c>
      <c r="I11" s="83" t="s">
        <v>56</v>
      </c>
      <c r="J11" s="84">
        <v>4</v>
      </c>
      <c r="K11" s="97">
        <v>25.2</v>
      </c>
      <c r="L11" s="98">
        <f>IF(K11&gt;0,1/K11*34.6*67.1,"")</f>
        <v>92.129365079365073</v>
      </c>
      <c r="M11" s="85">
        <v>21.8</v>
      </c>
      <c r="N11" s="87">
        <v>24.6</v>
      </c>
      <c r="O11" s="87">
        <v>28.9</v>
      </c>
      <c r="P11" s="83" t="s">
        <v>57</v>
      </c>
      <c r="Q11" s="81" t="s">
        <v>58</v>
      </c>
      <c r="R11" s="83" t="s">
        <v>48</v>
      </c>
      <c r="S11" s="88"/>
      <c r="T11" s="89"/>
      <c r="U11" s="90">
        <f>IF(K11&lt;&gt;0, IF(K11&gt;=M11,ROUNDDOWN(K11/M11*100,0),""),"")</f>
        <v>115</v>
      </c>
      <c r="V11" s="91">
        <f>IF(K11&lt;&gt;0, IF(K11&gt;=N11,ROUNDDOWN(K11/N11*100,0),""),"")</f>
        <v>102</v>
      </c>
      <c r="W11" s="99">
        <v>87</v>
      </c>
      <c r="X11" s="92" t="s">
        <v>53</v>
      </c>
    </row>
    <row r="12" spans="1:24" s="9" customFormat="1" ht="24" customHeight="1" x14ac:dyDescent="0.2">
      <c r="A12" s="93"/>
      <c r="B12" s="100"/>
      <c r="C12" s="101"/>
      <c r="D12" s="79" t="s">
        <v>54</v>
      </c>
      <c r="E12" s="96" t="s">
        <v>59</v>
      </c>
      <c r="F12" s="81" t="s">
        <v>55</v>
      </c>
      <c r="G12" s="82">
        <v>0.65800000000000003</v>
      </c>
      <c r="H12" s="81" t="s">
        <v>44</v>
      </c>
      <c r="I12" s="83" t="s">
        <v>60</v>
      </c>
      <c r="J12" s="84">
        <v>4</v>
      </c>
      <c r="K12" s="97">
        <v>23.5</v>
      </c>
      <c r="L12" s="98">
        <f t="shared" si="0"/>
        <v>98.794042553191488</v>
      </c>
      <c r="M12" s="85">
        <v>21.8</v>
      </c>
      <c r="N12" s="87">
        <v>24.6</v>
      </c>
      <c r="O12" s="87">
        <v>28.7</v>
      </c>
      <c r="P12" s="83" t="s">
        <v>57</v>
      </c>
      <c r="Q12" s="81" t="s">
        <v>58</v>
      </c>
      <c r="R12" s="83" t="s">
        <v>52</v>
      </c>
      <c r="S12" s="88"/>
      <c r="T12" s="89"/>
      <c r="U12" s="90">
        <f t="shared" si="1"/>
        <v>107</v>
      </c>
      <c r="V12" s="91" t="str">
        <f t="shared" si="2"/>
        <v/>
      </c>
      <c r="W12" s="99">
        <v>81</v>
      </c>
      <c r="X12" s="92" t="s">
        <v>61</v>
      </c>
    </row>
    <row r="13" spans="1:24" s="9" customFormat="1" ht="24" customHeight="1" x14ac:dyDescent="0.2">
      <c r="A13" s="93"/>
      <c r="B13" s="77" t="s">
        <v>39</v>
      </c>
      <c r="C13" s="78" t="s">
        <v>62</v>
      </c>
      <c r="D13" s="79" t="s">
        <v>63</v>
      </c>
      <c r="E13" s="80" t="s">
        <v>64</v>
      </c>
      <c r="F13" s="81" t="s">
        <v>65</v>
      </c>
      <c r="G13" s="82">
        <v>0.65700000000000003</v>
      </c>
      <c r="H13" s="81" t="s">
        <v>66</v>
      </c>
      <c r="I13" s="83" t="s">
        <v>67</v>
      </c>
      <c r="J13" s="84">
        <v>4</v>
      </c>
      <c r="K13" s="85">
        <v>25.2</v>
      </c>
      <c r="L13" s="86">
        <f t="shared" si="0"/>
        <v>92.129365079365073</v>
      </c>
      <c r="M13" s="85">
        <v>21</v>
      </c>
      <c r="N13" s="87">
        <v>24.5</v>
      </c>
      <c r="O13" s="102" t="s">
        <v>68</v>
      </c>
      <c r="P13" s="83" t="s">
        <v>69</v>
      </c>
      <c r="Q13" s="81" t="s">
        <v>70</v>
      </c>
      <c r="R13" s="83" t="s">
        <v>71</v>
      </c>
      <c r="S13" s="88"/>
      <c r="T13" s="89" t="s">
        <v>72</v>
      </c>
      <c r="U13" s="90">
        <f t="shared" si="1"/>
        <v>120</v>
      </c>
      <c r="V13" s="91">
        <f t="shared" si="2"/>
        <v>102</v>
      </c>
      <c r="W13" s="99">
        <v>88</v>
      </c>
      <c r="X13" s="92" t="s">
        <v>73</v>
      </c>
    </row>
    <row r="14" spans="1:24" s="9" customFormat="1" ht="24" customHeight="1" x14ac:dyDescent="0.2">
      <c r="A14" s="93"/>
      <c r="B14" s="94"/>
      <c r="C14" s="95"/>
      <c r="D14" s="79" t="s">
        <v>63</v>
      </c>
      <c r="E14" s="96" t="s">
        <v>74</v>
      </c>
      <c r="F14" s="81" t="s">
        <v>65</v>
      </c>
      <c r="G14" s="82">
        <v>0.65700000000000003</v>
      </c>
      <c r="H14" s="81" t="s">
        <v>66</v>
      </c>
      <c r="I14" s="83" t="s">
        <v>75</v>
      </c>
      <c r="J14" s="84">
        <v>4</v>
      </c>
      <c r="K14" s="97">
        <v>24.2</v>
      </c>
      <c r="L14" s="98">
        <f>IF(K14&gt;0,1/K14*34.6*67.1,"")</f>
        <v>95.936363636363637</v>
      </c>
      <c r="M14" s="85">
        <v>21</v>
      </c>
      <c r="N14" s="87">
        <v>24.5</v>
      </c>
      <c r="O14" s="87" t="s">
        <v>76</v>
      </c>
      <c r="P14" s="83" t="s">
        <v>69</v>
      </c>
      <c r="Q14" s="81" t="s">
        <v>70</v>
      </c>
      <c r="R14" s="83" t="s">
        <v>77</v>
      </c>
      <c r="S14" s="88"/>
      <c r="T14" s="89" t="s">
        <v>72</v>
      </c>
      <c r="U14" s="90">
        <f>IF(K14&lt;&gt;0, IF(K14&gt;=M14,ROUNDDOWN(K14/M14*100,0),""),"")</f>
        <v>115</v>
      </c>
      <c r="V14" s="91" t="str">
        <f>IF(K14&lt;&gt;0, IF(K14&gt;=N14,ROUNDDOWN(K14/N14*100,0),""),"")</f>
        <v/>
      </c>
      <c r="W14" s="99">
        <v>85</v>
      </c>
      <c r="X14" s="92" t="s">
        <v>73</v>
      </c>
    </row>
    <row r="15" spans="1:24" s="9" customFormat="1" ht="24" customHeight="1" x14ac:dyDescent="0.2">
      <c r="A15" s="93"/>
      <c r="B15" s="94"/>
      <c r="C15" s="95"/>
      <c r="D15" s="79" t="s">
        <v>78</v>
      </c>
      <c r="E15" s="96" t="s">
        <v>79</v>
      </c>
      <c r="F15" s="81" t="s">
        <v>80</v>
      </c>
      <c r="G15" s="82">
        <v>0.65800000000000003</v>
      </c>
      <c r="H15" s="81" t="s">
        <v>44</v>
      </c>
      <c r="I15" s="83">
        <v>800</v>
      </c>
      <c r="J15" s="84">
        <v>4</v>
      </c>
      <c r="K15" s="97">
        <v>22.5</v>
      </c>
      <c r="L15" s="98">
        <f>IF(K15&gt;0,1/K15*34.6*67.1,"")</f>
        <v>103.18488888888889</v>
      </c>
      <c r="M15" s="85">
        <v>21</v>
      </c>
      <c r="N15" s="87">
        <v>24.5</v>
      </c>
      <c r="O15" s="87">
        <v>28.4</v>
      </c>
      <c r="P15" s="83" t="s">
        <v>46</v>
      </c>
      <c r="Q15" s="81" t="s">
        <v>58</v>
      </c>
      <c r="R15" s="83" t="s">
        <v>48</v>
      </c>
      <c r="S15" s="88" t="s">
        <v>81</v>
      </c>
      <c r="T15" s="89" t="s">
        <v>82</v>
      </c>
      <c r="U15" s="90">
        <f>IF(K15&lt;&gt;0, IF(K15&gt;=M15,ROUNDDOWN(K15/M15*100,0),""),"")</f>
        <v>107</v>
      </c>
      <c r="V15" s="91" t="str">
        <f>IF(K15&lt;&gt;0, IF(K15&gt;=N15,ROUNDDOWN(K15/N15*100,0),""),"")</f>
        <v/>
      </c>
      <c r="W15" s="99">
        <v>79</v>
      </c>
      <c r="X15" s="92" t="s">
        <v>83</v>
      </c>
    </row>
    <row r="16" spans="1:24" s="9" customFormat="1" ht="24" customHeight="1" x14ac:dyDescent="0.2">
      <c r="A16" s="93"/>
      <c r="B16" s="100"/>
      <c r="C16" s="101"/>
      <c r="D16" s="79" t="s">
        <v>78</v>
      </c>
      <c r="E16" s="96" t="s">
        <v>84</v>
      </c>
      <c r="F16" s="81" t="s">
        <v>80</v>
      </c>
      <c r="G16" s="82">
        <v>0.65800000000000003</v>
      </c>
      <c r="H16" s="81" t="s">
        <v>44</v>
      </c>
      <c r="I16" s="83">
        <v>850</v>
      </c>
      <c r="J16" s="84">
        <v>4</v>
      </c>
      <c r="K16" s="97">
        <v>20.9</v>
      </c>
      <c r="L16" s="98">
        <f t="shared" si="0"/>
        <v>111.08421052631577</v>
      </c>
      <c r="M16" s="85">
        <v>21</v>
      </c>
      <c r="N16" s="87">
        <v>24.5</v>
      </c>
      <c r="O16" s="87">
        <v>28.1</v>
      </c>
      <c r="P16" s="83" t="s">
        <v>46</v>
      </c>
      <c r="Q16" s="81" t="s">
        <v>58</v>
      </c>
      <c r="R16" s="83" t="s">
        <v>52</v>
      </c>
      <c r="S16" s="88" t="s">
        <v>81</v>
      </c>
      <c r="T16" s="89" t="s">
        <v>82</v>
      </c>
      <c r="U16" s="90" t="str">
        <f t="shared" si="1"/>
        <v/>
      </c>
      <c r="V16" s="91" t="str">
        <f t="shared" si="2"/>
        <v/>
      </c>
      <c r="W16" s="99">
        <v>74</v>
      </c>
      <c r="X16" s="92" t="s">
        <v>85</v>
      </c>
    </row>
    <row r="17" spans="1:24" s="9" customFormat="1" ht="24" customHeight="1" x14ac:dyDescent="0.2">
      <c r="A17" s="93"/>
      <c r="B17" s="77" t="s">
        <v>39</v>
      </c>
      <c r="C17" s="103" t="s">
        <v>86</v>
      </c>
      <c r="D17" s="88" t="s">
        <v>87</v>
      </c>
      <c r="E17" s="96" t="s">
        <v>88</v>
      </c>
      <c r="F17" s="81" t="s">
        <v>65</v>
      </c>
      <c r="G17" s="82">
        <v>0.65700000000000003</v>
      </c>
      <c r="H17" s="81" t="s">
        <v>66</v>
      </c>
      <c r="I17" s="83" t="s">
        <v>89</v>
      </c>
      <c r="J17" s="84">
        <v>4</v>
      </c>
      <c r="K17" s="97">
        <v>25</v>
      </c>
      <c r="L17" s="98">
        <f t="shared" si="0"/>
        <v>92.866399999999999</v>
      </c>
      <c r="M17" s="85">
        <v>21</v>
      </c>
      <c r="N17" s="87">
        <v>24.5</v>
      </c>
      <c r="O17" s="87" t="s">
        <v>76</v>
      </c>
      <c r="P17" s="83" t="s">
        <v>69</v>
      </c>
      <c r="Q17" s="81" t="s">
        <v>70</v>
      </c>
      <c r="R17" s="83" t="s">
        <v>71</v>
      </c>
      <c r="S17" s="88"/>
      <c r="T17" s="89" t="s">
        <v>72</v>
      </c>
      <c r="U17" s="90">
        <f t="shared" si="1"/>
        <v>119</v>
      </c>
      <c r="V17" s="91">
        <f t="shared" si="2"/>
        <v>102</v>
      </c>
      <c r="W17" s="99">
        <v>88</v>
      </c>
      <c r="X17" s="92" t="s">
        <v>73</v>
      </c>
    </row>
    <row r="18" spans="1:24" s="9" customFormat="1" ht="24" customHeight="1" x14ac:dyDescent="0.2">
      <c r="A18" s="93"/>
      <c r="B18" s="94"/>
      <c r="C18" s="95"/>
      <c r="D18" s="88" t="s">
        <v>87</v>
      </c>
      <c r="E18" s="96" t="s">
        <v>90</v>
      </c>
      <c r="F18" s="81" t="s">
        <v>65</v>
      </c>
      <c r="G18" s="82">
        <v>0.65700000000000003</v>
      </c>
      <c r="H18" s="81" t="s">
        <v>66</v>
      </c>
      <c r="I18" s="83">
        <v>870</v>
      </c>
      <c r="J18" s="84">
        <v>4</v>
      </c>
      <c r="K18" s="104">
        <v>23.4</v>
      </c>
      <c r="L18" s="98">
        <f t="shared" si="0"/>
        <v>99.21623931623931</v>
      </c>
      <c r="M18" s="85">
        <v>20.8</v>
      </c>
      <c r="N18" s="87">
        <v>23.7</v>
      </c>
      <c r="O18" s="87" t="s">
        <v>91</v>
      </c>
      <c r="P18" s="83" t="s">
        <v>69</v>
      </c>
      <c r="Q18" s="81" t="s">
        <v>70</v>
      </c>
      <c r="R18" s="83" t="s">
        <v>77</v>
      </c>
      <c r="S18" s="88"/>
      <c r="T18" s="89" t="s">
        <v>72</v>
      </c>
      <c r="U18" s="90">
        <f t="shared" si="1"/>
        <v>112</v>
      </c>
      <c r="V18" s="91" t="str">
        <f t="shared" si="2"/>
        <v/>
      </c>
      <c r="W18" s="99">
        <v>83</v>
      </c>
      <c r="X18" s="92" t="s">
        <v>92</v>
      </c>
    </row>
    <row r="19" spans="1:24" s="9" customFormat="1" ht="24" customHeight="1" x14ac:dyDescent="0.2">
      <c r="A19" s="93"/>
      <c r="B19" s="94"/>
      <c r="C19" s="105"/>
      <c r="D19" s="79" t="s">
        <v>93</v>
      </c>
      <c r="E19" s="96" t="s">
        <v>94</v>
      </c>
      <c r="F19" s="81" t="s">
        <v>95</v>
      </c>
      <c r="G19" s="106">
        <v>0.65800000000000003</v>
      </c>
      <c r="H19" s="81" t="s">
        <v>66</v>
      </c>
      <c r="I19" s="83">
        <v>840</v>
      </c>
      <c r="J19" s="84">
        <v>4</v>
      </c>
      <c r="K19" s="107">
        <v>22.6</v>
      </c>
      <c r="L19" s="98">
        <f t="shared" si="0"/>
        <v>102.72831858407078</v>
      </c>
      <c r="M19" s="85">
        <v>21</v>
      </c>
      <c r="N19" s="87">
        <v>24.5</v>
      </c>
      <c r="O19" s="87">
        <v>28.2</v>
      </c>
      <c r="P19" s="83" t="s">
        <v>69</v>
      </c>
      <c r="Q19" s="81" t="s">
        <v>96</v>
      </c>
      <c r="R19" s="83" t="s">
        <v>71</v>
      </c>
      <c r="S19" s="88" t="s">
        <v>81</v>
      </c>
      <c r="T19" s="89" t="s">
        <v>97</v>
      </c>
      <c r="U19" s="90">
        <f t="shared" si="1"/>
        <v>107</v>
      </c>
      <c r="V19" s="91" t="str">
        <f t="shared" si="2"/>
        <v/>
      </c>
      <c r="W19" s="99">
        <v>80</v>
      </c>
      <c r="X19" s="92" t="s">
        <v>92</v>
      </c>
    </row>
    <row r="20" spans="1:24" s="9" customFormat="1" ht="24" customHeight="1" x14ac:dyDescent="0.2">
      <c r="A20" s="93"/>
      <c r="B20" s="100"/>
      <c r="C20" s="101"/>
      <c r="D20" s="88" t="s">
        <v>93</v>
      </c>
      <c r="E20" s="96" t="s">
        <v>98</v>
      </c>
      <c r="F20" s="81" t="s">
        <v>95</v>
      </c>
      <c r="G20" s="106">
        <v>0.65800000000000003</v>
      </c>
      <c r="H20" s="81" t="s">
        <v>66</v>
      </c>
      <c r="I20" s="83">
        <v>890</v>
      </c>
      <c r="J20" s="84">
        <v>4</v>
      </c>
      <c r="K20" s="97">
        <v>20.8</v>
      </c>
      <c r="L20" s="86">
        <f t="shared" si="0"/>
        <v>111.61826923076922</v>
      </c>
      <c r="M20" s="85">
        <v>20.8</v>
      </c>
      <c r="N20" s="87">
        <v>23.7</v>
      </c>
      <c r="O20" s="87" t="s">
        <v>99</v>
      </c>
      <c r="P20" s="83" t="s">
        <v>69</v>
      </c>
      <c r="Q20" s="81" t="s">
        <v>96</v>
      </c>
      <c r="R20" s="83" t="s">
        <v>77</v>
      </c>
      <c r="S20" s="88" t="s">
        <v>81</v>
      </c>
      <c r="T20" s="89" t="s">
        <v>97</v>
      </c>
      <c r="U20" s="90">
        <f t="shared" si="1"/>
        <v>100</v>
      </c>
      <c r="V20" s="91" t="str">
        <f t="shared" si="2"/>
        <v/>
      </c>
      <c r="W20" s="99">
        <v>74</v>
      </c>
      <c r="X20" s="92" t="s">
        <v>100</v>
      </c>
    </row>
    <row r="21" spans="1:24" s="9" customFormat="1" ht="24" customHeight="1" x14ac:dyDescent="0.2">
      <c r="A21" s="93"/>
      <c r="B21" s="77" t="s">
        <v>39</v>
      </c>
      <c r="C21" s="108" t="s">
        <v>101</v>
      </c>
      <c r="D21" s="88" t="s">
        <v>102</v>
      </c>
      <c r="E21" s="109" t="s">
        <v>103</v>
      </c>
      <c r="F21" s="81" t="s">
        <v>80</v>
      </c>
      <c r="G21" s="82">
        <v>0.65800000000000003</v>
      </c>
      <c r="H21" s="81" t="s">
        <v>44</v>
      </c>
      <c r="I21" s="83">
        <v>850</v>
      </c>
      <c r="J21" s="84">
        <v>4</v>
      </c>
      <c r="K21" s="107">
        <v>22.2</v>
      </c>
      <c r="L21" s="98">
        <f t="shared" si="0"/>
        <v>104.57927927927929</v>
      </c>
      <c r="M21" s="85">
        <v>21</v>
      </c>
      <c r="N21" s="87">
        <v>24.5</v>
      </c>
      <c r="O21" s="87">
        <v>28.1</v>
      </c>
      <c r="P21" s="83" t="s">
        <v>46</v>
      </c>
      <c r="Q21" s="81" t="s">
        <v>47</v>
      </c>
      <c r="R21" s="83" t="s">
        <v>48</v>
      </c>
      <c r="S21" s="88"/>
      <c r="T21" s="89" t="s">
        <v>49</v>
      </c>
      <c r="U21" s="90">
        <f t="shared" si="1"/>
        <v>105</v>
      </c>
      <c r="V21" s="91" t="str">
        <f t="shared" si="2"/>
        <v/>
      </c>
      <c r="W21" s="99">
        <v>79</v>
      </c>
      <c r="X21" s="92" t="s">
        <v>104</v>
      </c>
    </row>
    <row r="22" spans="1:24" s="9" customFormat="1" ht="24" customHeight="1" x14ac:dyDescent="0.2">
      <c r="A22" s="93"/>
      <c r="B22" s="94"/>
      <c r="C22" s="105"/>
      <c r="D22" s="88" t="s">
        <v>102</v>
      </c>
      <c r="E22" s="110" t="s">
        <v>105</v>
      </c>
      <c r="F22" s="81" t="s">
        <v>80</v>
      </c>
      <c r="G22" s="82">
        <v>0.65800000000000003</v>
      </c>
      <c r="H22" s="81" t="s">
        <v>44</v>
      </c>
      <c r="I22" s="83" t="s">
        <v>106</v>
      </c>
      <c r="J22" s="84">
        <v>4</v>
      </c>
      <c r="K22" s="107">
        <v>21.2</v>
      </c>
      <c r="L22" s="98">
        <f t="shared" si="0"/>
        <v>109.51226415094339</v>
      </c>
      <c r="M22" s="85">
        <v>20.8</v>
      </c>
      <c r="N22" s="87">
        <v>23.7</v>
      </c>
      <c r="O22" s="87" t="s">
        <v>107</v>
      </c>
      <c r="P22" s="83" t="s">
        <v>46</v>
      </c>
      <c r="Q22" s="81" t="s">
        <v>47</v>
      </c>
      <c r="R22" s="83" t="s">
        <v>48</v>
      </c>
      <c r="S22" s="88"/>
      <c r="T22" s="89" t="s">
        <v>49</v>
      </c>
      <c r="U22" s="90">
        <f t="shared" si="1"/>
        <v>101</v>
      </c>
      <c r="V22" s="91" t="str">
        <f t="shared" si="2"/>
        <v/>
      </c>
      <c r="W22" s="99">
        <v>75</v>
      </c>
      <c r="X22" s="92" t="s">
        <v>104</v>
      </c>
    </row>
    <row r="23" spans="1:24" s="9" customFormat="1" ht="24" customHeight="1" x14ac:dyDescent="0.2">
      <c r="A23" s="93"/>
      <c r="B23" s="94"/>
      <c r="C23" s="105"/>
      <c r="D23" s="88" t="s">
        <v>102</v>
      </c>
      <c r="E23" s="110" t="s">
        <v>108</v>
      </c>
      <c r="F23" s="81" t="s">
        <v>80</v>
      </c>
      <c r="G23" s="82">
        <v>0.65800000000000003</v>
      </c>
      <c r="H23" s="81" t="s">
        <v>44</v>
      </c>
      <c r="I23" s="83" t="s">
        <v>109</v>
      </c>
      <c r="J23" s="84">
        <v>4</v>
      </c>
      <c r="K23" s="107">
        <v>20.2</v>
      </c>
      <c r="L23" s="98">
        <f t="shared" si="0"/>
        <v>114.93366336633663</v>
      </c>
      <c r="M23" s="85">
        <v>20.8</v>
      </c>
      <c r="N23" s="87">
        <v>23.7</v>
      </c>
      <c r="O23" s="87" t="s">
        <v>110</v>
      </c>
      <c r="P23" s="83" t="s">
        <v>46</v>
      </c>
      <c r="Q23" s="81" t="s">
        <v>47</v>
      </c>
      <c r="R23" s="83" t="s">
        <v>52</v>
      </c>
      <c r="S23" s="88"/>
      <c r="T23" s="89" t="s">
        <v>49</v>
      </c>
      <c r="U23" s="90" t="str">
        <f t="shared" si="1"/>
        <v/>
      </c>
      <c r="V23" s="91" t="str">
        <f t="shared" si="2"/>
        <v/>
      </c>
      <c r="W23" s="99">
        <v>72</v>
      </c>
      <c r="X23" s="92" t="s">
        <v>100</v>
      </c>
    </row>
    <row r="24" spans="1:24" s="9" customFormat="1" ht="24" customHeight="1" x14ac:dyDescent="0.2">
      <c r="A24" s="93"/>
      <c r="B24" s="94"/>
      <c r="C24" s="105"/>
      <c r="D24" s="88" t="s">
        <v>111</v>
      </c>
      <c r="E24" s="109" t="s">
        <v>112</v>
      </c>
      <c r="F24" s="81" t="s">
        <v>80</v>
      </c>
      <c r="G24" s="82">
        <v>0.65800000000000003</v>
      </c>
      <c r="H24" s="81" t="s">
        <v>44</v>
      </c>
      <c r="I24" s="83" t="s">
        <v>113</v>
      </c>
      <c r="J24" s="84">
        <v>4</v>
      </c>
      <c r="K24" s="107">
        <v>19.8</v>
      </c>
      <c r="L24" s="98">
        <f t="shared" si="0"/>
        <v>117.25555555555556</v>
      </c>
      <c r="M24" s="85">
        <v>20.8</v>
      </c>
      <c r="N24" s="87">
        <v>23.7</v>
      </c>
      <c r="O24" s="87">
        <v>27.9</v>
      </c>
      <c r="P24" s="83" t="s">
        <v>46</v>
      </c>
      <c r="Q24" s="81" t="s">
        <v>58</v>
      </c>
      <c r="R24" s="83" t="s">
        <v>48</v>
      </c>
      <c r="S24" s="88" t="s">
        <v>81</v>
      </c>
      <c r="T24" s="89" t="s">
        <v>82</v>
      </c>
      <c r="U24" s="90" t="str">
        <f t="shared" si="1"/>
        <v/>
      </c>
      <c r="V24" s="91" t="str">
        <f t="shared" si="2"/>
        <v/>
      </c>
      <c r="W24" s="99">
        <v>70</v>
      </c>
      <c r="X24" s="92" t="s">
        <v>100</v>
      </c>
    </row>
    <row r="25" spans="1:24" s="9" customFormat="1" ht="24" customHeight="1" x14ac:dyDescent="0.2">
      <c r="A25" s="93"/>
      <c r="B25" s="100"/>
      <c r="C25" s="111"/>
      <c r="D25" s="88" t="s">
        <v>111</v>
      </c>
      <c r="E25" s="109" t="s">
        <v>114</v>
      </c>
      <c r="F25" s="81" t="s">
        <v>80</v>
      </c>
      <c r="G25" s="82">
        <v>0.65800000000000003</v>
      </c>
      <c r="H25" s="81" t="s">
        <v>44</v>
      </c>
      <c r="I25" s="83" t="s">
        <v>115</v>
      </c>
      <c r="J25" s="84">
        <v>4</v>
      </c>
      <c r="K25" s="107">
        <v>19.2</v>
      </c>
      <c r="L25" s="98">
        <f t="shared" si="0"/>
        <v>120.91979166666667</v>
      </c>
      <c r="M25" s="85">
        <v>20.8</v>
      </c>
      <c r="N25" s="87">
        <v>23.7</v>
      </c>
      <c r="O25" s="87" t="s">
        <v>116</v>
      </c>
      <c r="P25" s="83" t="s">
        <v>46</v>
      </c>
      <c r="Q25" s="81" t="s">
        <v>58</v>
      </c>
      <c r="R25" s="83" t="s">
        <v>52</v>
      </c>
      <c r="S25" s="88" t="s">
        <v>81</v>
      </c>
      <c r="T25" s="89" t="s">
        <v>82</v>
      </c>
      <c r="U25" s="90" t="str">
        <f t="shared" si="1"/>
        <v/>
      </c>
      <c r="V25" s="91" t="str">
        <f t="shared" si="2"/>
        <v/>
      </c>
      <c r="W25" s="99">
        <v>69</v>
      </c>
      <c r="X25" s="92" t="s">
        <v>117</v>
      </c>
    </row>
    <row r="26" spans="1:24" s="9" customFormat="1" ht="24" customHeight="1" x14ac:dyDescent="0.2">
      <c r="A26" s="93"/>
      <c r="B26" s="77" t="s">
        <v>39</v>
      </c>
      <c r="C26" s="108" t="s">
        <v>118</v>
      </c>
      <c r="D26" s="88" t="s">
        <v>119</v>
      </c>
      <c r="E26" s="96" t="s">
        <v>120</v>
      </c>
      <c r="F26" s="81" t="s">
        <v>55</v>
      </c>
      <c r="G26" s="106">
        <v>0.65800000000000003</v>
      </c>
      <c r="H26" s="81" t="s">
        <v>121</v>
      </c>
      <c r="I26" s="83" t="s">
        <v>122</v>
      </c>
      <c r="J26" s="84">
        <v>4</v>
      </c>
      <c r="K26" s="85">
        <v>13.3</v>
      </c>
      <c r="L26" s="86">
        <f t="shared" si="0"/>
        <v>174.56090225563909</v>
      </c>
      <c r="M26" s="85">
        <v>20.8</v>
      </c>
      <c r="N26" s="87">
        <v>23.7</v>
      </c>
      <c r="O26" s="87">
        <v>27.6</v>
      </c>
      <c r="P26" s="83" t="s">
        <v>123</v>
      </c>
      <c r="Q26" s="81" t="s">
        <v>58</v>
      </c>
      <c r="R26" s="83" t="s">
        <v>124</v>
      </c>
      <c r="S26" s="88" t="s">
        <v>81</v>
      </c>
      <c r="T26" s="112"/>
      <c r="U26" s="90" t="str">
        <f t="shared" si="1"/>
        <v/>
      </c>
      <c r="V26" s="91" t="str">
        <f t="shared" si="2"/>
        <v/>
      </c>
      <c r="W26" s="113"/>
      <c r="X26" s="113"/>
    </row>
    <row r="27" spans="1:24" s="9" customFormat="1" ht="24" customHeight="1" x14ac:dyDescent="0.2">
      <c r="A27" s="93"/>
      <c r="B27" s="94"/>
      <c r="C27" s="105"/>
      <c r="D27" s="88" t="s">
        <v>119</v>
      </c>
      <c r="E27" s="96" t="s">
        <v>125</v>
      </c>
      <c r="F27" s="81" t="s">
        <v>55</v>
      </c>
      <c r="G27" s="106">
        <v>0.65800000000000003</v>
      </c>
      <c r="H27" s="81" t="s">
        <v>121</v>
      </c>
      <c r="I27" s="83">
        <v>980</v>
      </c>
      <c r="J27" s="84">
        <v>4</v>
      </c>
      <c r="K27" s="114">
        <v>13.3</v>
      </c>
      <c r="L27" s="86">
        <f t="shared" si="0"/>
        <v>174.56090225563909</v>
      </c>
      <c r="M27" s="85">
        <v>20.5</v>
      </c>
      <c r="N27" s="87">
        <v>23.4</v>
      </c>
      <c r="O27" s="87" t="s">
        <v>126</v>
      </c>
      <c r="P27" s="83" t="s">
        <v>123</v>
      </c>
      <c r="Q27" s="81" t="s">
        <v>58</v>
      </c>
      <c r="R27" s="83" t="s">
        <v>124</v>
      </c>
      <c r="S27" s="88" t="s">
        <v>81</v>
      </c>
      <c r="T27" s="112"/>
      <c r="U27" s="90" t="str">
        <f t="shared" si="1"/>
        <v/>
      </c>
      <c r="V27" s="91" t="str">
        <f t="shared" si="2"/>
        <v/>
      </c>
      <c r="W27" s="113"/>
      <c r="X27" s="113"/>
    </row>
    <row r="28" spans="1:24" s="9" customFormat="1" ht="24" customHeight="1" thickBot="1" x14ac:dyDescent="0.25">
      <c r="A28" s="115"/>
      <c r="B28" s="100"/>
      <c r="C28" s="111"/>
      <c r="D28" s="88" t="s">
        <v>119</v>
      </c>
      <c r="E28" s="96" t="s">
        <v>127</v>
      </c>
      <c r="F28" s="81" t="s">
        <v>55</v>
      </c>
      <c r="G28" s="106">
        <v>0.65800000000000003</v>
      </c>
      <c r="H28" s="81" t="s">
        <v>121</v>
      </c>
      <c r="I28" s="83" t="s">
        <v>128</v>
      </c>
      <c r="J28" s="84">
        <v>4</v>
      </c>
      <c r="K28" s="116">
        <v>13.3</v>
      </c>
      <c r="L28" s="117">
        <f t="shared" si="0"/>
        <v>174.56090225563909</v>
      </c>
      <c r="M28" s="85">
        <v>20.5</v>
      </c>
      <c r="N28" s="87">
        <v>23.4</v>
      </c>
      <c r="O28" s="87" t="s">
        <v>129</v>
      </c>
      <c r="P28" s="83" t="s">
        <v>123</v>
      </c>
      <c r="Q28" s="81" t="s">
        <v>58</v>
      </c>
      <c r="R28" s="83" t="s">
        <v>52</v>
      </c>
      <c r="S28" s="88" t="s">
        <v>81</v>
      </c>
      <c r="T28" s="112"/>
      <c r="U28" s="90" t="str">
        <f t="shared" si="1"/>
        <v/>
      </c>
      <c r="V28" s="91" t="str">
        <f t="shared" si="2"/>
        <v/>
      </c>
      <c r="W28" s="113"/>
      <c r="X28" s="113"/>
    </row>
    <row r="30" spans="1:24" x14ac:dyDescent="0.2">
      <c r="B30" s="119" t="s">
        <v>130</v>
      </c>
      <c r="C30" s="120" t="s">
        <v>131</v>
      </c>
    </row>
  </sheetData>
  <sheetProtection selectLockedCells="1"/>
  <autoFilter ref="A8:V20">
    <filterColumn colId="1" showButton="0"/>
  </autoFilter>
  <mergeCells count="26">
    <mergeCell ref="W5:W8"/>
    <mergeCell ref="X5:X8"/>
    <mergeCell ref="D6:D8"/>
    <mergeCell ref="E6:E8"/>
    <mergeCell ref="F6:F8"/>
    <mergeCell ref="G6:G8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Q5:S5"/>
    <mergeCell ref="J2:Q2"/>
    <mergeCell ref="S3:X3"/>
    <mergeCell ref="A4:A8"/>
    <mergeCell ref="B4:C8"/>
    <mergeCell ref="D4:D5"/>
    <mergeCell ref="F4:G5"/>
    <mergeCell ref="H4:H8"/>
    <mergeCell ref="I4:I8"/>
    <mergeCell ref="J4:J8"/>
    <mergeCell ref="K4:O4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3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（新）1-1(軽)</vt:lpstr>
      <vt:lpstr>'（新）1-1(軽)'!Print_Area</vt:lpstr>
      <vt:lpstr>'（新）1-1(軽)'!Print_Titles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2023-04-28T11:58:33Z</dcterms:created>
  <dcterms:modified xsi:type="dcterms:W3CDTF">2023-04-28T11:59:03Z</dcterms:modified>
</cp:coreProperties>
</file>