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水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<sst xmlns="http://schemas.openxmlformats.org/spreadsheetml/2006/main" count="2170" uniqueCount="552">
  <si>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</si>
  <si>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</si>
  <si>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</si>
  <si>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</si>
  <si>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</si>
  <si>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</si>
  <si>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</si>
  <si>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</si>
  <si>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</si>
  <si>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</si>
  <si>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</si>
  <si>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</si>
  <si>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</si>
  <si>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</si>
  <si>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</si>
  <si>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</si>
  <si>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</si>
  <si>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</si>
  <si>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</si>
  <si>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</si>
  <si>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</si>
  <si>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</si>
  <si>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</si>
  <si>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</si>
  <si>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</si>
  <si>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</si>
  <si>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</si>
  <si>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</si>
  <si>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</si>
  <si>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</si>
  <si>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</si>
  <si>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</si>
  <si>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</si>
  <si>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</si>
  <si>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</si>
  <si>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</si>
  <si>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</si>
  <si>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</si>
  <si>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</si>
  <si>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</si>
  <si>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</si>
  <si>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</si>
  <si>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</si>
  <si>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</si>
  <si>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</si>
  <si>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</si>
  <si>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</si>
  <si>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</si>
  <si>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</si>
  <si>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</si>
  <si>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</si>
  <si>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</si>
  <si>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</si>
  <si>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</si>
  <si>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</si>
  <si>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</si>
  <si>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水資源対策調査
地方公共団体委託費</t>
    <rPh sb="0" eb="3">
      <t>ミズシゲン</t>
    </rPh>
    <rPh sb="3" eb="5">
      <t>タイサク</t>
    </rPh>
    <rPh sb="5" eb="7">
      <t>チョウサ</t>
    </rPh>
    <rPh sb="8" eb="10">
      <t>チホウ</t>
    </rPh>
    <rPh sb="10" eb="12">
      <t>コウキョウ</t>
    </rPh>
    <rPh sb="12" eb="14">
      <t>ダンタイ</t>
    </rPh>
    <rPh sb="14" eb="17">
      <t>イタクヒ</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</si>
  <si>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</si>
  <si>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</si>
  <si>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</si>
  <si>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</si>
  <si>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</si>
  <si>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</si>
  <si>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</si>
  <si>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</si>
  <si>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</si>
  <si>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</si>
  <si>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</si>
  <si>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</si>
  <si>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</si>
  <si>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</si>
  <si>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</si>
  <si>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</si>
  <si>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</si>
  <si>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</si>
  <si>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</si>
  <si>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</si>
  <si>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</si>
  <si>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</si>
  <si>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</si>
  <si>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</si>
  <si>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</si>
  <si>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</si>
  <si>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</si>
  <si>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</si>
  <si>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</si>
  <si>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</si>
  <si>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</si>
  <si>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</si>
  <si>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</si>
  <si>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</si>
  <si>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</si>
  <si>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</si>
  <si>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</si>
  <si>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</si>
  <si>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</si>
  <si>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</si>
  <si>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</si>
  <si>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</si>
  <si>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</si>
  <si>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</si>
  <si>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</si>
  <si>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</si>
  <si>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</si>
  <si>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</si>
  <si>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</si>
  <si>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</si>
  <si>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6.水資源の確保、水源地域活性化等を推進する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</si>
  <si>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</si>
  <si>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</si>
  <si>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</si>
  <si>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</si>
  <si>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</si>
  <si>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</si>
  <si>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</si>
  <si>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</si>
  <si>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</si>
  <si>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</si>
  <si>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</si>
  <si>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</si>
  <si>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</si>
  <si>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</si>
  <si>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</si>
  <si>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地下水対策及び地下水保全管理調査等に要する経費</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</si>
  <si>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</si>
  <si>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</si>
  <si>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</si>
  <si>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</si>
  <si>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</si>
  <si>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</si>
  <si>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</si>
  <si>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</si>
  <si>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</si>
  <si>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</si>
  <si>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</si>
  <si>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</si>
  <si>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</si>
  <si>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</si>
  <si>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</si>
  <si>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</si>
  <si>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</si>
  <si>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群馬県</t>
    <rPh sb="0" eb="3">
      <t>グンマケン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</si>
  <si>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</si>
  <si>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</si>
  <si>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</si>
  <si>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</si>
  <si>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</si>
  <si>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</si>
  <si>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</si>
  <si>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</si>
  <si>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</si>
  <si>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</si>
  <si>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</si>
  <si>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</si>
  <si>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</si>
  <si>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</si>
  <si>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</si>
  <si>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</si>
  <si>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</si>
  <si>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</si>
  <si>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</si>
  <si>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</si>
  <si>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</si>
  <si>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</si>
  <si>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</si>
  <si>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</si>
  <si>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</si>
  <si>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</si>
  <si>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</si>
  <si>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</si>
  <si>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</si>
  <si>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</si>
  <si>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</si>
  <si>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</si>
  <si>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</si>
  <si>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</si>
  <si>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</si>
  <si>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</si>
  <si>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</si>
  <si>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</si>
  <si>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</si>
  <si>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</si>
  <si>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</si>
  <si>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</si>
  <si>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</si>
  <si>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</si>
  <si>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</si>
  <si>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</si>
  <si>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</si>
  <si>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</si>
  <si>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</si>
  <si>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</si>
  <si>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</si>
  <si>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</si>
  <si>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</si>
  <si>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</si>
  <si>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</si>
  <si>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</si>
  <si>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</si>
  <si>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</si>
  <si>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</si>
  <si>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</si>
  <si>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</si>
  <si>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</si>
  <si>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水資源政策課</t>
    <rPh sb="0" eb="3">
      <t>ミズシゲン</t>
    </rPh>
    <rPh sb="3" eb="6">
      <t>セイサクカ</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</si>
  <si>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</si>
  <si>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</si>
  <si>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</si>
  <si>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</si>
  <si>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</si>
  <si>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</si>
  <si>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</si>
  <si>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</si>
  <si>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</si>
  <si>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</si>
  <si>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</si>
  <si>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</si>
  <si>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</si>
  <si>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</si>
  <si>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</si>
  <si>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</si>
  <si>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</si>
  <si>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</si>
  <si>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</si>
  <si>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</si>
  <si>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</si>
  <si>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</si>
  <si>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</si>
  <si>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</si>
  <si>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</si>
  <si>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</si>
  <si>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</si>
  <si>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</si>
  <si>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</si>
  <si>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</si>
  <si>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</si>
  <si>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</si>
  <si>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</si>
  <si>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</si>
  <si>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</si>
  <si>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</si>
  <si>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</si>
  <si>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</si>
  <si>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</si>
  <si>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</si>
  <si>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</si>
  <si>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38/3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</si>
  <si>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</si>
  <si>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</si>
  <si>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</si>
  <si>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</si>
  <si>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</si>
  <si>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</si>
  <si>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</si>
  <si>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</si>
  <si>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50</t>
  </si>
  <si>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</si>
  <si>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</si>
  <si>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</si>
  <si>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</si>
  <si>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</si>
  <si>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</si>
  <si>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</si>
  <si>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</si>
  <si>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</si>
  <si>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46</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</si>
  <si>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</si>
  <si>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</si>
  <si>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</si>
  <si>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</si>
  <si>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愛知県</t>
    <rPh sb="0" eb="3">
      <t>アイチケン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</si>
  <si>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</si>
  <si>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</si>
  <si>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</si>
  <si>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</si>
  <si>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</si>
  <si>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137</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</si>
  <si>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</si>
  <si>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</si>
  <si>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</si>
  <si>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</si>
  <si>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</si>
  <si>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</si>
  <si>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</si>
  <si>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</si>
  <si>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</si>
  <si>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</si>
  <si>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</si>
  <si>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</si>
  <si>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</si>
  <si>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</si>
  <si>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</si>
  <si>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</si>
  <si>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</si>
  <si>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</si>
  <si>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</si>
  <si>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</si>
  <si>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</si>
  <si>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</si>
  <si>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</si>
  <si>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</si>
  <si>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</si>
  <si>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茨城県</t>
    <rPh sb="0" eb="3">
      <t>イバラキケン</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</si>
  <si>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</si>
  <si>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</si>
  <si>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</si>
  <si>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</si>
  <si>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</si>
  <si>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</si>
  <si>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</si>
  <si>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</si>
  <si>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</si>
  <si>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</si>
  <si>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</si>
  <si>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</si>
  <si>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</si>
  <si>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</si>
  <si>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</si>
  <si>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</si>
  <si>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</si>
  <si>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</si>
  <si>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</si>
  <si>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</si>
  <si>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</si>
  <si>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</si>
  <si>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</si>
  <si>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</si>
  <si>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</si>
  <si>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</si>
  <si>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自治体</t>
    <rPh sb="0" eb="3">
      <t>ジチタイ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</si>
  <si>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</si>
  <si>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</si>
  <si>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</si>
  <si>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</si>
  <si>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</si>
  <si>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</si>
  <si>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</si>
  <si>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</si>
  <si>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</si>
  <si>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</si>
  <si>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</si>
  <si>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</si>
  <si>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</si>
  <si>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</si>
  <si>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</si>
  <si>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</si>
  <si>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</si>
  <si>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</si>
  <si>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</si>
  <si>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</si>
  <si>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名古屋市</t>
    <rPh sb="0" eb="4">
      <t>ナゴヤシ</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</si>
  <si>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</si>
  <si>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</si>
  <si>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</si>
  <si>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</si>
  <si>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</si>
  <si>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</si>
  <si>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</si>
  <si>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採取量が目標量以下に抑制された場合の達成割合を100%とし、要綱の各対象地域の面積を考慮し、全体の達成割合を指標とする。（目標採取量に対する年間採取量は平成29年度が最新である。）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</si>
  <si>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</si>
  <si>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</si>
  <si>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</si>
  <si>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</si>
  <si>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</si>
  <si>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</si>
  <si>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</si>
  <si>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</si>
  <si>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</si>
  <si>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</si>
  <si>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</si>
  <si>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</si>
  <si>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</si>
  <si>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</si>
  <si>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</si>
  <si>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</si>
  <si>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</si>
  <si>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</si>
  <si>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</si>
  <si>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</si>
  <si>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</si>
  <si>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</si>
  <si>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</si>
  <si>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</si>
  <si>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</si>
  <si>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</si>
  <si>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</si>
  <si>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</si>
  <si>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</si>
  <si>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</si>
  <si>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</si>
  <si>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</si>
  <si>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</si>
  <si>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</si>
  <si>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</si>
  <si>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</si>
  <si>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</si>
  <si>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</si>
  <si>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</si>
  <si>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</si>
  <si>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</si>
  <si>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執行額／地域数　　　　　　　　　　　　　　</t>
    <rPh sb="0" eb="2">
      <t>シッコウ</t>
    </rPh>
    <rPh sb="2" eb="3">
      <t>ガク</t>
    </rPh>
    <rPh sb="4" eb="6">
      <t>チイキ</t>
    </rPh>
    <rPh sb="6" eb="7">
      <t>スウ</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</si>
  <si>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</si>
  <si>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</si>
  <si>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</si>
  <si>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</si>
  <si>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</si>
  <si>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</si>
  <si>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</si>
  <si>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</si>
  <si>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</si>
  <si>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</si>
  <si>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</si>
  <si>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</si>
  <si>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</si>
  <si>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</si>
  <si>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</si>
  <si>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</si>
  <si>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</si>
  <si>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</si>
  <si>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</si>
  <si>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</si>
  <si>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</si>
  <si>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</si>
  <si>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</si>
  <si>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</si>
  <si>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</si>
  <si>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</si>
  <si>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</si>
  <si>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</si>
  <si>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</si>
  <si>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</si>
  <si>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</si>
  <si>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</si>
  <si>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</si>
  <si>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</si>
  <si>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</si>
  <si>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</si>
  <si>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</si>
  <si>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</si>
  <si>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</si>
  <si>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</si>
  <si>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</si>
  <si>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</si>
  <si>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</si>
  <si>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</si>
  <si>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</si>
  <si>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</si>
  <si>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</si>
  <si>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</si>
  <si>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</si>
  <si>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</si>
  <si>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</si>
  <si>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</si>
  <si>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</si>
  <si>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</si>
  <si>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</si>
  <si>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</si>
  <si>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</si>
  <si>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</si>
  <si>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</si>
  <si>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</si>
  <si>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</si>
  <si>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</si>
  <si>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</si>
  <si>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</si>
  <si>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</si>
  <si>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</si>
  <si>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</si>
  <si>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</si>
  <si>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</si>
  <si>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</si>
  <si>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</si>
  <si>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</si>
  <si>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</si>
  <si>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</si>
  <si>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</si>
  <si>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</si>
  <si>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</si>
  <si>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</si>
  <si>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</si>
  <si>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</si>
  <si>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</si>
  <si>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</si>
  <si>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</si>
  <si>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水管理・国土保全局　水資源部</t>
    <rPh sb="0" eb="1">
      <t>ミズ</t>
    </rPh>
    <rPh sb="1" eb="3">
      <t>カンリ</t>
    </rPh>
    <rPh sb="4" eb="6">
      <t>コクド</t>
    </rPh>
    <rPh sb="6" eb="9">
      <t>ホゼンキョク</t>
    </rPh>
    <rPh sb="10" eb="13">
      <t>ミズシゲン</t>
    </rPh>
    <rPh sb="13" eb="14">
      <t>ブ</t>
    </rPh>
    <phoneticPr fontId="4"/>
  </si>
  <si>
    <t>○</t>
  </si>
  <si>
    <t>濃尾平野地盤沈下防止等対策要綱（S60.4.26）
筑後・佐賀平野地盤沈下防止等対策要綱（S60.4.26）
関東平野北部地盤沈下防止等対策要綱（H3.11.29）</t>
  </si>
  <si>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</si>
  <si>
    <t>要綱対策地域ごとに定められている地下水採取の年間目標量7.59億m3に対して採取量を目標量以下に抑制する。</t>
  </si>
  <si>
    <t>億m3</t>
    <rPh sb="0" eb="1">
      <t>オク</t>
    </rPh>
    <phoneticPr fontId="4"/>
  </si>
  <si>
    <t>千葉県</t>
    <rPh sb="0" eb="3">
      <t>チバケン</t>
    </rPh>
    <phoneticPr fontId="4"/>
  </si>
  <si>
    <t>水資源対策調査費</t>
    <rPh sb="0" eb="3">
      <t>ミズシゲン</t>
    </rPh>
    <rPh sb="3" eb="5">
      <t>タイサク</t>
    </rPh>
    <rPh sb="5" eb="8">
      <t>チョウサヒ</t>
    </rPh>
    <phoneticPr fontId="4"/>
  </si>
  <si>
    <t>地下水採取量・地盤沈下量等の調査・対策を実施している地盤沈下防止等対策要綱対象自治体数</t>
    <rPh sb="0" eb="3">
      <t>チカスイ</t>
    </rPh>
    <rPh sb="3" eb="6">
      <t>サイシュリョウ</t>
    </rPh>
    <rPh sb="7" eb="9">
      <t>ジバン</t>
    </rPh>
    <rPh sb="9" eb="12">
      <t>チンカリョウ</t>
    </rPh>
    <rPh sb="12" eb="13">
      <t>トウ</t>
    </rPh>
    <rPh sb="14" eb="16">
      <t>チョウサ</t>
    </rPh>
    <rPh sb="17" eb="19">
      <t>タイサク</t>
    </rPh>
    <rPh sb="20" eb="22">
      <t>ジッシ</t>
    </rPh>
    <rPh sb="26" eb="28">
      <t>ジバン</t>
    </rPh>
    <rPh sb="28" eb="30">
      <t>チンカ</t>
    </rPh>
    <rPh sb="30" eb="32">
      <t>ボウシ</t>
    </rPh>
    <rPh sb="32" eb="33">
      <t>トウ</t>
    </rPh>
    <rPh sb="33" eb="35">
      <t>タイサク</t>
    </rPh>
    <rPh sb="35" eb="37">
      <t>ヨウコウ</t>
    </rPh>
    <rPh sb="37" eb="39">
      <t>タイショウ</t>
    </rPh>
    <rPh sb="39" eb="42">
      <t>ジチタイ</t>
    </rPh>
    <rPh sb="42" eb="43">
      <t>スウ</t>
    </rPh>
    <phoneticPr fontId="4"/>
  </si>
  <si>
    <t>A.国際航業(株)</t>
    <rPh sb="2" eb="4">
      <t>コクサイ</t>
    </rPh>
    <rPh sb="4" eb="6">
      <t>コウギョウ</t>
    </rPh>
    <rPh sb="6" eb="9">
      <t>カブ</t>
    </rPh>
    <phoneticPr fontId="4"/>
  </si>
  <si>
    <t>百万円/地域</t>
    <rPh sb="0" eb="2">
      <t>ヒャクマン</t>
    </rPh>
    <rPh sb="2" eb="3">
      <t>エン</t>
    </rPh>
    <rPh sb="4" eb="6">
      <t>チイキ</t>
    </rPh>
    <phoneticPr fontId="4"/>
  </si>
  <si>
    <t>33/3</t>
  </si>
  <si>
    <t>36/3</t>
  </si>
  <si>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</si>
  <si>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t>
  </si>
  <si>
    <t>　地盤沈下防止等対策要綱に基づく施策を進める上で、関係府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rPh sb="1" eb="3">
      <t>ジバン</t>
    </rPh>
    <rPh sb="3" eb="5">
      <t>チンカ</t>
    </rPh>
    <rPh sb="5" eb="7">
      <t>ボウシ</t>
    </rPh>
    <rPh sb="7" eb="8">
      <t>トウ</t>
    </rPh>
    <rPh sb="8" eb="10">
      <t>タイサク</t>
    </rPh>
    <rPh sb="10" eb="12">
      <t>ヨウコウ</t>
    </rPh>
    <rPh sb="13" eb="14">
      <t>モト</t>
    </rPh>
    <rPh sb="16" eb="18">
      <t>セサク</t>
    </rPh>
    <rPh sb="19" eb="20">
      <t>スス</t>
    </rPh>
    <rPh sb="22" eb="23">
      <t>ウエ</t>
    </rPh>
    <rPh sb="25" eb="27">
      <t>カンケイ</t>
    </rPh>
    <rPh sb="27" eb="29">
      <t>フショウ</t>
    </rPh>
    <rPh sb="29" eb="30">
      <t>オヨ</t>
    </rPh>
    <rPh sb="31" eb="33">
      <t>カンケイ</t>
    </rPh>
    <rPh sb="33" eb="35">
      <t>チホウ</t>
    </rPh>
    <rPh sb="35" eb="37">
      <t>コウキョウ</t>
    </rPh>
    <rPh sb="37" eb="39">
      <t>ダンタイ</t>
    </rPh>
    <rPh sb="40" eb="42">
      <t>キョウリョク</t>
    </rPh>
    <rPh sb="43" eb="44">
      <t>エ</t>
    </rPh>
    <rPh sb="46" eb="48">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7" eb="100">
      <t>チカスイ</t>
    </rPh>
    <rPh sb="100" eb="102">
      <t>サイシュ</t>
    </rPh>
    <rPh sb="102" eb="105">
      <t>モクヒョウリョウ</t>
    </rPh>
    <rPh sb="106" eb="108">
      <t>ジバン</t>
    </rPh>
    <rPh sb="108" eb="110">
      <t>チンカ</t>
    </rPh>
    <rPh sb="110" eb="112">
      <t>タイサク</t>
    </rPh>
    <rPh sb="112" eb="114">
      <t>ジギョウ</t>
    </rPh>
    <rPh sb="114" eb="115">
      <t>トウ</t>
    </rPh>
    <rPh sb="116" eb="118">
      <t>ヒョウカ</t>
    </rPh>
    <rPh sb="120" eb="123">
      <t>キョクショテキ</t>
    </rPh>
    <rPh sb="124" eb="126">
      <t>ジバン</t>
    </rPh>
    <rPh sb="126" eb="128">
      <t>チンカ</t>
    </rPh>
    <rPh sb="129" eb="131">
      <t>ケイゾク</t>
    </rPh>
    <rPh sb="132" eb="135">
      <t>カッスイジ</t>
    </rPh>
    <rPh sb="136" eb="139">
      <t>タンキテキ</t>
    </rPh>
    <rPh sb="140" eb="143">
      <t>チカスイ</t>
    </rPh>
    <rPh sb="143" eb="146">
      <t>サイシュリョウ</t>
    </rPh>
    <rPh sb="147" eb="149">
      <t>ゾウダイ</t>
    </rPh>
    <rPh sb="150" eb="151">
      <t>トモナ</t>
    </rPh>
    <rPh sb="152" eb="154">
      <t>ジバン</t>
    </rPh>
    <rPh sb="154" eb="156">
      <t>チンカ</t>
    </rPh>
    <rPh sb="157" eb="159">
      <t>ハッセイ</t>
    </rPh>
    <rPh sb="160" eb="162">
      <t>ボウシ</t>
    </rPh>
    <rPh sb="167" eb="169">
      <t>チイキ</t>
    </rPh>
    <rPh sb="170" eb="172">
      <t>ジツジョウ</t>
    </rPh>
    <rPh sb="173" eb="174">
      <t>オウ</t>
    </rPh>
    <rPh sb="176" eb="179">
      <t>ソウゴウテキ</t>
    </rPh>
    <rPh sb="180" eb="182">
      <t>タイサク</t>
    </rPh>
    <rPh sb="183" eb="185">
      <t>スイシン</t>
    </rPh>
    <phoneticPr fontId="4"/>
  </si>
  <si>
    <t>本要綱は、地盤沈下等の対策に関し、関係府省の施策の総合調整を図り、また、地域の実情に応じた総合的な施策を推進する必要があるため。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フショウ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4"/>
  </si>
  <si>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4"/>
  </si>
  <si>
    <t>有</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</si>
  <si>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4"/>
  </si>
  <si>
    <t>各地域の状況把握に必要な調査については、地域の実情を把握し、要綱に基づく基礎データを有している各地方公共団体に委託し実施している。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50">
      <t>カクチホウ</t>
    </rPh>
    <rPh sb="50" eb="52">
      <t>コウキョウ</t>
    </rPh>
    <rPh sb="52" eb="54">
      <t>ダンタイ</t>
    </rPh>
    <rPh sb="55" eb="57">
      <t>イタク</t>
    </rPh>
    <rPh sb="58" eb="60">
      <t>ジッシ</t>
    </rPh>
    <phoneticPr fontId="4"/>
  </si>
  <si>
    <t>広域的に発生している地盤沈下の防止と、地下水の適正利用と保全を図ることは、国民的ニーズが高い事業である。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テキセイ</t>
    </rPh>
    <rPh sb="25" eb="27">
      <t>リヨウ</t>
    </rPh>
    <rPh sb="28" eb="30">
      <t>ホゼン</t>
    </rPh>
    <rPh sb="31" eb="32">
      <t>ハカ</t>
    </rPh>
    <rPh sb="37" eb="40">
      <t>コクミンテキ</t>
    </rPh>
    <rPh sb="44" eb="45">
      <t>タカ</t>
    </rPh>
    <rPh sb="46" eb="48">
      <t>ジギョウ</t>
    </rPh>
    <phoneticPr fontId="4"/>
  </si>
  <si>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4"/>
  </si>
  <si>
    <t>各地域の状況把握に必要な調査については、地域の実情を把握し、要綱に基づく基礎データを有している各地方公共団体に委託し、実施している。地域の実情を把握し、要綱に基づく基礎データを有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9" eb="61">
      <t>ジッシ</t>
    </rPh>
    <rPh sb="66" eb="68">
      <t>チイキ</t>
    </rPh>
    <rPh sb="69" eb="71">
      <t>ジツジョウ</t>
    </rPh>
    <rPh sb="72" eb="74">
      <t>ハアク</t>
    </rPh>
    <rPh sb="76" eb="78">
      <t>ヨウコウ</t>
    </rPh>
    <rPh sb="79" eb="80">
      <t>モト</t>
    </rPh>
    <rPh sb="82" eb="84">
      <t>キソ</t>
    </rPh>
    <rPh sb="88" eb="89">
      <t>ユウ</t>
    </rPh>
    <phoneticPr fontId="4"/>
  </si>
  <si>
    <t>各地域の地下水採取に係る目標量についての取組により地盤沈下は沈静化の傾向にある。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4"/>
  </si>
  <si>
    <t>調査結果については、協議会等において地方公共団体に提供し、情報共有を図っている。</t>
    <rPh sb="0" eb="2">
      <t>チョウサ</t>
    </rPh>
    <rPh sb="2" eb="4">
      <t>ケッカ</t>
    </rPh>
    <rPh sb="10" eb="13">
      <t>キョウギカイ</t>
    </rPh>
    <rPh sb="13" eb="14">
      <t>トウ</t>
    </rPh>
    <rPh sb="18" eb="20">
      <t>チホウ</t>
    </rPh>
    <rPh sb="20" eb="22">
      <t>コウキョウ</t>
    </rPh>
    <rPh sb="22" eb="24">
      <t>ダンタイ</t>
    </rPh>
    <rPh sb="25" eb="27">
      <t>テイキョウ</t>
    </rPh>
    <rPh sb="29" eb="31">
      <t>ジョウホウ</t>
    </rPh>
    <rPh sb="31" eb="33">
      <t>キョウユウ</t>
    </rPh>
    <rPh sb="34" eb="35">
      <t>ハカ</t>
    </rPh>
    <phoneticPr fontId="4"/>
  </si>
  <si>
    <t>本業務は、地盤沈下防止等要綱の地盤沈下の防止や地下水採取量の規制に向け継続する必要があることから、今後の業務実施にあたっては、地下水データの整理の効率化によるコスト縮減を図る。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ヨウコウ</t>
    </rPh>
    <rPh sb="15" eb="17">
      <t>ジバン</t>
    </rPh>
    <rPh sb="17" eb="19">
      <t>チンカ</t>
    </rPh>
    <rPh sb="20" eb="22">
      <t>ボウシ</t>
    </rPh>
    <rPh sb="23" eb="26">
      <t>チカスイ</t>
    </rPh>
    <rPh sb="26" eb="29">
      <t>サイシュリョウ</t>
    </rPh>
    <rPh sb="30" eb="32">
      <t>キセイ</t>
    </rPh>
    <rPh sb="33" eb="34">
      <t>ム</t>
    </rPh>
    <rPh sb="35" eb="37">
      <t>ケイゾク</t>
    </rPh>
    <rPh sb="39" eb="41">
      <t>ヒツヨウ</t>
    </rPh>
    <rPh sb="49" eb="51">
      <t>コンゴ</t>
    </rPh>
    <rPh sb="52" eb="54">
      <t>ギョウム</t>
    </rPh>
    <rPh sb="54" eb="56">
      <t>ジッシ</t>
    </rPh>
    <rPh sb="63" eb="66">
      <t>チカスイ</t>
    </rPh>
    <rPh sb="70" eb="72">
      <t>セイリ</t>
    </rPh>
    <rPh sb="73" eb="76">
      <t>コウリツカ</t>
    </rPh>
    <rPh sb="82" eb="84">
      <t>シュクゲン</t>
    </rPh>
    <rPh sb="85" eb="86">
      <t>ハカ</t>
    </rPh>
    <phoneticPr fontId="4"/>
  </si>
  <si>
    <t>191</t>
  </si>
  <si>
    <t>D.茨城県</t>
    <rPh sb="2" eb="5">
      <t>イバラキケン</t>
    </rPh>
    <phoneticPr fontId="4"/>
  </si>
  <si>
    <t>250</t>
  </si>
  <si>
    <t>42</t>
  </si>
  <si>
    <t>52</t>
  </si>
  <si>
    <t>B.(株)建設技術研究所</t>
    <rPh sb="2" eb="5">
      <t>カブ</t>
    </rPh>
    <rPh sb="5" eb="7">
      <t>ケンセツ</t>
    </rPh>
    <rPh sb="7" eb="9">
      <t>ギジュツ</t>
    </rPh>
    <rPh sb="9" eb="12">
      <t>ケンキュウジョ</t>
    </rPh>
    <phoneticPr fontId="4"/>
  </si>
  <si>
    <t>佐賀県</t>
    <rPh sb="0" eb="3">
      <t>サガケン</t>
    </rPh>
    <phoneticPr fontId="4"/>
  </si>
  <si>
    <t>福岡県</t>
    <rPh sb="0" eb="3">
      <t>フクオカケン</t>
    </rPh>
    <phoneticPr fontId="4"/>
  </si>
  <si>
    <t>三重県</t>
    <rPh sb="0" eb="3">
      <t>ミエケン</t>
    </rPh>
    <phoneticPr fontId="4"/>
  </si>
  <si>
    <t>水資源対策調査費</t>
    <rPh sb="0" eb="3">
      <t>ミズシゲン</t>
    </rPh>
    <rPh sb="3" eb="5">
      <t>タイサク</t>
    </rPh>
    <rPh sb="5" eb="8">
      <t>チョウサヒ</t>
    </rPh>
    <phoneticPr fontId="4"/>
  </si>
  <si>
    <t>令和元年度地盤沈下防止等調査検討業務</t>
    <rPh sb="0" eb="2">
      <t>レイワ</t>
    </rPh>
    <rPh sb="2" eb="5">
      <t>ガンネンド</t>
    </rPh>
    <rPh sb="5" eb="7">
      <t>ジバン</t>
    </rPh>
    <rPh sb="7" eb="9">
      <t>チンカ</t>
    </rPh>
    <rPh sb="9" eb="11">
      <t>ボウシ</t>
    </rPh>
    <rPh sb="11" eb="12">
      <t>トウ</t>
    </rPh>
    <rPh sb="12" eb="14">
      <t>チョウサ</t>
    </rPh>
    <rPh sb="14" eb="16">
      <t>ケントウ</t>
    </rPh>
    <rPh sb="16" eb="18">
      <t>ギョウム</t>
    </rPh>
    <phoneticPr fontId="4"/>
  </si>
  <si>
    <t>令和元年度地下水データベース検討業務</t>
    <rPh sb="0" eb="2">
      <t>レイワ</t>
    </rPh>
    <rPh sb="2" eb="5">
      <t>ガンネンド</t>
    </rPh>
    <rPh sb="5" eb="8">
      <t>チカスイ</t>
    </rPh>
    <rPh sb="14" eb="16">
      <t>ケントウ</t>
    </rPh>
    <rPh sb="16" eb="18">
      <t>ギョウム</t>
    </rPh>
    <phoneticPr fontId="4"/>
  </si>
  <si>
    <t>C.(株)建設技術研究所</t>
    <phoneticPr fontId="4"/>
  </si>
  <si>
    <t>平成３１年度「地下水マネジメントの手順書」データ作成業務</t>
    <rPh sb="0" eb="2">
      <t>ヘイセイ</t>
    </rPh>
    <rPh sb="4" eb="6">
      <t>ネンド</t>
    </rPh>
    <rPh sb="7" eb="10">
      <t>チカスイ</t>
    </rPh>
    <rPh sb="17" eb="20">
      <t>テジュンショ</t>
    </rPh>
    <rPh sb="24" eb="26">
      <t>サクセイ</t>
    </rPh>
    <rPh sb="26" eb="28">
      <t>ギョウム</t>
    </rPh>
    <phoneticPr fontId="4"/>
  </si>
  <si>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4"/>
  </si>
  <si>
    <t>令和元年度地盤沈下防止等対策要綱推進調査</t>
    <rPh sb="0" eb="2">
      <t>レイワ</t>
    </rPh>
    <rPh sb="2" eb="5">
      <t>ガンネンド</t>
    </rPh>
    <rPh sb="5" eb="7">
      <t>ジバン</t>
    </rPh>
    <rPh sb="7" eb="9">
      <t>チンカ</t>
    </rPh>
    <rPh sb="9" eb="11">
      <t>ボウシ</t>
    </rPh>
    <rPh sb="11" eb="12">
      <t>トウ</t>
    </rPh>
    <rPh sb="12" eb="14">
      <t>タイサク</t>
    </rPh>
    <rPh sb="14" eb="16">
      <t>ヨウコウ</t>
    </rPh>
    <rPh sb="16" eb="18">
      <t>スイシン</t>
    </rPh>
    <rPh sb="18" eb="20">
      <t>チョウサ</t>
    </rPh>
    <phoneticPr fontId="4"/>
  </si>
  <si>
    <t>国際航業(株)</t>
    <rPh sb="0" eb="2">
      <t>コクサイ</t>
    </rPh>
    <rPh sb="2" eb="4">
      <t>コウギョウ</t>
    </rPh>
    <rPh sb="4" eb="7">
      <t>カブ</t>
    </rPh>
    <phoneticPr fontId="4"/>
  </si>
  <si>
    <t>(株)建設技術研究所</t>
    <rPh sb="0" eb="3">
      <t>カブ</t>
    </rPh>
    <rPh sb="3" eb="5">
      <t>ケンセツ</t>
    </rPh>
    <rPh sb="5" eb="7">
      <t>ギジュツ</t>
    </rPh>
    <rPh sb="7" eb="10">
      <t>ケンキュウジョ</t>
    </rPh>
    <phoneticPr fontId="4"/>
  </si>
  <si>
    <t>日経印刷(株)</t>
    <rPh sb="0" eb="2">
      <t>ニッケイ</t>
    </rPh>
    <rPh sb="2" eb="4">
      <t>インサツ</t>
    </rPh>
    <rPh sb="4" eb="7">
      <t>カブ</t>
    </rPh>
    <phoneticPr fontId="4"/>
  </si>
  <si>
    <t>(株)双文社</t>
    <rPh sb="0" eb="3">
      <t>カブ</t>
    </rPh>
    <rPh sb="3" eb="6">
      <t>ソウブンシャ</t>
    </rPh>
    <phoneticPr fontId="4"/>
  </si>
  <si>
    <t>（公社）日本地下水学会</t>
    <rPh sb="1" eb="3">
      <t>コウシャ</t>
    </rPh>
    <rPh sb="4" eb="6">
      <t>ニホン</t>
    </rPh>
    <rPh sb="6" eb="9">
      <t>チカスイ</t>
    </rPh>
    <rPh sb="9" eb="11">
      <t>ガッカイ</t>
    </rPh>
    <phoneticPr fontId="4"/>
  </si>
  <si>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4"/>
  </si>
  <si>
    <t>-</t>
    <phoneticPr fontId="4"/>
  </si>
  <si>
    <t>地下水採取量や地盤沈下状況等の調査</t>
    <phoneticPr fontId="4"/>
  </si>
  <si>
    <t>持続可能な地下水の保全と利用</t>
    <rPh sb="0" eb="2">
      <t>ジゾク</t>
    </rPh>
    <rPh sb="2" eb="4">
      <t>カノウ</t>
    </rPh>
    <rPh sb="5" eb="8">
      <t>チカスイ</t>
    </rPh>
    <rPh sb="9" eb="11">
      <t>ホゼン</t>
    </rPh>
    <rPh sb="12" eb="14">
      <t>リヨウ</t>
    </rPh>
    <phoneticPr fontId="4"/>
  </si>
  <si>
    <t>地下水マネジメントの手順書データ作成</t>
    <rPh sb="0" eb="3">
      <t>チカスイ</t>
    </rPh>
    <rPh sb="10" eb="13">
      <t>テジュンショ</t>
    </rPh>
    <rPh sb="16" eb="18">
      <t>サクセイ</t>
    </rPh>
    <phoneticPr fontId="4"/>
  </si>
  <si>
    <t>地下水技術資料印刷</t>
    <rPh sb="0" eb="3">
      <t>チカスイ</t>
    </rPh>
    <rPh sb="3" eb="5">
      <t>ギジュツ</t>
    </rPh>
    <rPh sb="5" eb="7">
      <t>シリョウ</t>
    </rPh>
    <rPh sb="7" eb="9">
      <t>インサツ</t>
    </rPh>
    <phoneticPr fontId="4"/>
  </si>
  <si>
    <t>地下水マネジメントの手順書印刷</t>
    <rPh sb="0" eb="3">
      <t>チカスイ</t>
    </rPh>
    <rPh sb="10" eb="13">
      <t>テジュンショ</t>
    </rPh>
    <rPh sb="13" eb="15">
      <t>インサツ</t>
    </rPh>
    <phoneticPr fontId="4"/>
  </si>
  <si>
    <t>地盤沈下防止等対策評価検討委員会とりまとめ印刷</t>
    <rPh sb="0" eb="2">
      <t>ジバン</t>
    </rPh>
    <rPh sb="2" eb="4">
      <t>チンカ</t>
    </rPh>
    <rPh sb="4" eb="6">
      <t>ボウシ</t>
    </rPh>
    <rPh sb="6" eb="7">
      <t>トウ</t>
    </rPh>
    <rPh sb="7" eb="9">
      <t>タイサク</t>
    </rPh>
    <rPh sb="9" eb="11">
      <t>ヒョウカ</t>
    </rPh>
    <rPh sb="11" eb="13">
      <t>ケントウ</t>
    </rPh>
    <rPh sb="13" eb="16">
      <t>イインカイ</t>
    </rPh>
    <rPh sb="21" eb="23">
      <t>インサツ</t>
    </rPh>
    <phoneticPr fontId="4"/>
  </si>
  <si>
    <t>セミナー参加費</t>
    <rPh sb="4" eb="7">
      <t>サンカヒ</t>
    </rPh>
    <phoneticPr fontId="4"/>
  </si>
  <si>
    <t>-</t>
    <phoneticPr fontId="4"/>
  </si>
  <si>
    <t>-</t>
    <phoneticPr fontId="4"/>
  </si>
  <si>
    <t>地盤沈下の沈静化及び地下水の適正な保全と利用のために支出している。</t>
    <rPh sb="0" eb="2">
      <t>ジバン</t>
    </rPh>
    <rPh sb="2" eb="4">
      <t>チンカ</t>
    </rPh>
    <rPh sb="5" eb="8">
      <t>チンセイカ</t>
    </rPh>
    <rPh sb="8" eb="9">
      <t>オヨ</t>
    </rPh>
    <rPh sb="10" eb="13">
      <t>チカスイ</t>
    </rPh>
    <rPh sb="14" eb="16">
      <t>テキセイ</t>
    </rPh>
    <rPh sb="17" eb="19">
      <t>ホゼン</t>
    </rPh>
    <rPh sb="20" eb="22">
      <t>リヨウ</t>
    </rPh>
    <rPh sb="26" eb="28">
      <t>シシュツ</t>
    </rPh>
    <phoneticPr fontId="4"/>
  </si>
  <si>
    <t>地下水の管理、地下水の適正な保全と利用を図るための手法の確立についても検討しており、更なるコスト縮減に努める。</t>
    <rPh sb="0" eb="3">
      <t>チカスイ</t>
    </rPh>
    <rPh sb="4" eb="6">
      <t>カンリ</t>
    </rPh>
    <rPh sb="7" eb="10">
      <t>チカスイ</t>
    </rPh>
    <rPh sb="11" eb="13">
      <t>テキセイ</t>
    </rPh>
    <rPh sb="14" eb="16">
      <t>ホゼン</t>
    </rPh>
    <rPh sb="17" eb="19">
      <t>リヨウ</t>
    </rPh>
    <rPh sb="20" eb="21">
      <t>ハカ</t>
    </rPh>
    <rPh sb="25" eb="27">
      <t>シュホウ</t>
    </rPh>
    <rPh sb="28" eb="30">
      <t>カクリツ</t>
    </rPh>
    <rPh sb="35" eb="37">
      <t>ケントウ</t>
    </rPh>
    <rPh sb="42" eb="43">
      <t>サラ</t>
    </rPh>
    <rPh sb="48" eb="50">
      <t>シュクゲン</t>
    </rPh>
    <rPh sb="51" eb="52">
      <t>ツト</t>
    </rPh>
    <phoneticPr fontId="4"/>
  </si>
  <si>
    <t>-</t>
    <phoneticPr fontId="4"/>
  </si>
  <si>
    <t>業務発注において、企画競争により競争性を確保している。
また、各地域の状況把握に必要な調査については、地域の実情を把握し、要綱に基づく基礎データを有している各地方公共団体に委託し実施している。</t>
    <rPh sb="0" eb="2">
      <t>ギョウム</t>
    </rPh>
    <rPh sb="2" eb="4">
      <t>ハッチュウ</t>
    </rPh>
    <rPh sb="9" eb="11">
      <t>キカク</t>
    </rPh>
    <rPh sb="11" eb="13">
      <t>キョウソウ</t>
    </rPh>
    <rPh sb="16" eb="19">
      <t>キョウソウセイ</t>
    </rPh>
    <rPh sb="20" eb="22">
      <t>カクホ</t>
    </rPh>
    <phoneticPr fontId="4"/>
  </si>
  <si>
    <t>課長　藤川　眞行</t>
    <rPh sb="0" eb="2">
      <t>カチョウ</t>
    </rPh>
    <rPh sb="3" eb="5">
      <t>フジカワ</t>
    </rPh>
    <rPh sb="6" eb="7">
      <t>マコト</t>
    </rPh>
    <rPh sb="7" eb="8">
      <t>ギョウ</t>
    </rPh>
    <phoneticPr fontId="4"/>
  </si>
  <si>
    <t>　持続可能な地下水の保全と利用を図り、健全な水循環の構築を推進するため、地下水マネジメント推進のための支援を行う。また広域的な地盤沈下の対策を進めるため、地盤沈下防止等対策要綱に基づく施策を推進するため、関係省庁及び関係地方公共団体の協力を得て、毎年要綱の実施状況の把握と地下水・地盤沈下データの収集・整理を行う。更に、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phoneticPr fontId="4"/>
  </si>
  <si>
    <t>「新型コロナウイルス感染症への対応など緊要な経費の要望額」7</t>
    <rPh sb="1" eb="3">
      <t>シンガタ</t>
    </rPh>
    <rPh sb="10" eb="13">
      <t>カンセンショウ</t>
    </rPh>
    <rPh sb="15" eb="17">
      <t>タイオウ</t>
    </rPh>
    <rPh sb="19" eb="21">
      <t>キンヨウ</t>
    </rPh>
    <rPh sb="22" eb="24">
      <t>ケイヒ</t>
    </rPh>
    <rPh sb="25" eb="27">
      <t>ヨウボウ</t>
    </rPh>
    <rPh sb="27" eb="28">
      <t>ガク</t>
    </rPh>
    <phoneticPr fontId="4"/>
  </si>
  <si>
    <t>調査地点・調査内容の重点化等の検討を行い、事業の効率性の向上及び透明性の確保に努める。</t>
    <rPh sb="0" eb="2">
      <t>チョウサ</t>
    </rPh>
    <rPh sb="2" eb="4">
      <t>チテン</t>
    </rPh>
    <rPh sb="5" eb="7">
      <t>チョウサ</t>
    </rPh>
    <rPh sb="7" eb="9">
      <t>ナイヨウ</t>
    </rPh>
    <rPh sb="10" eb="13">
      <t>ジュウテンカ</t>
    </rPh>
    <rPh sb="13" eb="14">
      <t>トウ</t>
    </rPh>
    <rPh sb="15" eb="17">
      <t>ケントウ</t>
    </rPh>
    <rPh sb="18" eb="19">
      <t>オコナ</t>
    </rPh>
    <rPh sb="21" eb="23">
      <t>ジギョウ</t>
    </rPh>
    <rPh sb="24" eb="27">
      <t>コウリツセイ</t>
    </rPh>
    <rPh sb="28" eb="30">
      <t>コウジョウ</t>
    </rPh>
    <rPh sb="30" eb="31">
      <t>オヨ</t>
    </rPh>
    <rPh sb="32" eb="35">
      <t>トウメイセイ</t>
    </rPh>
    <rPh sb="36" eb="38">
      <t>カクホ</t>
    </rPh>
    <rPh sb="39" eb="40">
      <t>ツト</t>
    </rPh>
    <phoneticPr fontId="4"/>
  </si>
  <si>
    <t>持続可能な地下水の保全と利用を図り、健全な水循環の構築を推進する観点から、調査地点・調査内容の重点化を進めるなど、事業の効率性の向上に努めるとともに、透明性の確保に努めるべき。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</si>
</sst>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54610</xdr:colOff>
      <xdr:row>741</xdr:row>
      <xdr:rowOff>217170</xdr:rowOff>
    </xdr:from>
    <xdr:to>
      <xdr:col>35</xdr:col>
      <xdr:colOff>24130</xdr:colOff>
      <xdr:row>743</xdr:row>
      <xdr:rowOff>95885</xdr:rowOff>
    </xdr:to>
    <xdr:sp macro="" textlink="">
      <xdr:nvSpPr>
        <xdr:cNvPr id="4" name="正方形/長方形 3"/>
        <xdr:cNvSpPr/>
      </xdr:nvSpPr>
      <xdr:spPr>
        <a:xfrm>
          <a:off x="3255010" y="35905440"/>
          <a:ext cx="3769995" cy="598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３６百万円</a:t>
          </a:r>
        </a:p>
      </xdr:txBody>
    </xdr:sp>
    <xdr:clientData/>
  </xdr:twoCellAnchor>
  <xdr:twoCellAnchor>
    <xdr:from>
      <xdr:col>6</xdr:col>
      <xdr:colOff>153973</xdr:colOff>
      <xdr:row>749</xdr:row>
      <xdr:rowOff>234866</xdr:rowOff>
    </xdr:from>
    <xdr:to>
      <xdr:col>18</xdr:col>
      <xdr:colOff>41413</xdr:colOff>
      <xdr:row>750</xdr:row>
      <xdr:rowOff>319956</xdr:rowOff>
    </xdr:to>
    <xdr:sp macro="" textlink="">
      <xdr:nvSpPr>
        <xdr:cNvPr id="5" name="テキスト ボックス 4"/>
        <xdr:cNvSpPr txBox="1"/>
      </xdr:nvSpPr>
      <xdr:spPr>
        <a:xfrm>
          <a:off x="1346669" y="38765562"/>
          <a:ext cx="2272831" cy="441242"/>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40</xdr:col>
      <xdr:colOff>155934</xdr:colOff>
      <xdr:row>750</xdr:row>
      <xdr:rowOff>251461</xdr:rowOff>
    </xdr:from>
    <xdr:to>
      <xdr:col>49</xdr:col>
      <xdr:colOff>314739</xdr:colOff>
      <xdr:row>753</xdr:row>
      <xdr:rowOff>326572</xdr:rowOff>
    </xdr:to>
    <xdr:sp macro="" textlink="">
      <xdr:nvSpPr>
        <xdr:cNvPr id="6" name="正方形/長方形 5"/>
        <xdr:cNvSpPr/>
      </xdr:nvSpPr>
      <xdr:spPr>
        <a:xfrm>
          <a:off x="8320220" y="39222318"/>
          <a:ext cx="1995769" cy="11364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（８機関）</a:t>
          </a:r>
          <a:endParaRPr kumimoji="1" lang="en-US" altLang="ja-JP" sz="1100">
            <a:solidFill>
              <a:sysClr val="windowText" lastClr="000000"/>
            </a:solidFill>
          </a:endParaRPr>
        </a:p>
        <a:p>
          <a:pPr algn="ctr"/>
          <a:r>
            <a:rPr kumimoji="1" lang="ja-JP" altLang="en-US" sz="1100">
              <a:solidFill>
                <a:schemeClr val="tx1"/>
              </a:solidFill>
            </a:rPr>
            <a:t>８百万円</a:t>
          </a:r>
        </a:p>
      </xdr:txBody>
    </xdr:sp>
    <xdr:clientData/>
  </xdr:twoCellAnchor>
  <xdr:twoCellAnchor>
    <xdr:from>
      <xdr:col>40</xdr:col>
      <xdr:colOff>129540</xdr:colOff>
      <xdr:row>749</xdr:row>
      <xdr:rowOff>270370</xdr:rowOff>
    </xdr:from>
    <xdr:to>
      <xdr:col>49</xdr:col>
      <xdr:colOff>140335</xdr:colOff>
      <xdr:row>750</xdr:row>
      <xdr:rowOff>246875</xdr:rowOff>
    </xdr:to>
    <xdr:sp macro="" textlink="">
      <xdr:nvSpPr>
        <xdr:cNvPr id="7" name="テキスト ボックス 6"/>
        <xdr:cNvSpPr txBox="1"/>
      </xdr:nvSpPr>
      <xdr:spPr>
        <a:xfrm>
          <a:off x="8080844" y="38801066"/>
          <a:ext cx="1799839" cy="3326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150495</xdr:colOff>
      <xdr:row>743</xdr:row>
      <xdr:rowOff>135255</xdr:rowOff>
    </xdr:from>
    <xdr:to>
      <xdr:col>39</xdr:col>
      <xdr:colOff>183515</xdr:colOff>
      <xdr:row>745</xdr:row>
      <xdr:rowOff>81915</xdr:rowOff>
    </xdr:to>
    <xdr:sp macro="" textlink="">
      <xdr:nvSpPr>
        <xdr:cNvPr id="8" name="大かっこ 7"/>
        <xdr:cNvSpPr/>
      </xdr:nvSpPr>
      <xdr:spPr>
        <a:xfrm>
          <a:off x="2350770" y="36543615"/>
          <a:ext cx="5633720" cy="65913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40</xdr:col>
      <xdr:colOff>47625</xdr:colOff>
      <xdr:row>754</xdr:row>
      <xdr:rowOff>162560</xdr:rowOff>
    </xdr:from>
    <xdr:to>
      <xdr:col>49</xdr:col>
      <xdr:colOff>320040</xdr:colOff>
      <xdr:row>756</xdr:row>
      <xdr:rowOff>217170</xdr:rowOff>
    </xdr:to>
    <xdr:sp macro="" textlink="">
      <xdr:nvSpPr>
        <xdr:cNvPr id="9" name="大かっこ 8"/>
        <xdr:cNvSpPr/>
      </xdr:nvSpPr>
      <xdr:spPr>
        <a:xfrm>
          <a:off x="8048625" y="40508555"/>
          <a:ext cx="2072640" cy="77470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7</xdr:col>
      <xdr:colOff>8890</xdr:colOff>
      <xdr:row>754</xdr:row>
      <xdr:rowOff>163830</xdr:rowOff>
    </xdr:from>
    <xdr:to>
      <xdr:col>17</xdr:col>
      <xdr:colOff>16566</xdr:colOff>
      <xdr:row>756</xdr:row>
      <xdr:rowOff>289891</xdr:rowOff>
    </xdr:to>
    <xdr:sp macro="" textlink="">
      <xdr:nvSpPr>
        <xdr:cNvPr id="10" name="大かっこ 9"/>
        <xdr:cNvSpPr/>
      </xdr:nvSpPr>
      <xdr:spPr>
        <a:xfrm>
          <a:off x="1400368" y="40475287"/>
          <a:ext cx="1995502" cy="83836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18</xdr:col>
      <xdr:colOff>57979</xdr:colOff>
      <xdr:row>754</xdr:row>
      <xdr:rowOff>173934</xdr:rowOff>
    </xdr:from>
    <xdr:to>
      <xdr:col>28</xdr:col>
      <xdr:colOff>16565</xdr:colOff>
      <xdr:row>756</xdr:row>
      <xdr:rowOff>256761</xdr:rowOff>
    </xdr:to>
    <xdr:sp macro="" textlink="">
      <xdr:nvSpPr>
        <xdr:cNvPr id="11" name="大かっこ 10"/>
        <xdr:cNvSpPr/>
      </xdr:nvSpPr>
      <xdr:spPr>
        <a:xfrm>
          <a:off x="3636066" y="40485391"/>
          <a:ext cx="1946412" cy="79513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持続可能な地下水の保全と利用</a:t>
          </a:r>
        </a:p>
      </xdr:txBody>
    </xdr:sp>
    <xdr:clientData/>
  </xdr:twoCellAnchor>
  <xdr:twoCellAnchor>
    <xdr:from>
      <xdr:col>12</xdr:col>
      <xdr:colOff>82826</xdr:colOff>
      <xdr:row>748</xdr:row>
      <xdr:rowOff>193675</xdr:rowOff>
    </xdr:from>
    <xdr:to>
      <xdr:col>45</xdr:col>
      <xdr:colOff>45720</xdr:colOff>
      <xdr:row>748</xdr:row>
      <xdr:rowOff>193675</xdr:rowOff>
    </xdr:to>
    <xdr:cxnSp macro="">
      <xdr:nvCxnSpPr>
        <xdr:cNvPr id="12" name="直線コネクタ 11"/>
        <xdr:cNvCxnSpPr/>
      </xdr:nvCxnSpPr>
      <xdr:spPr>
        <a:xfrm flipH="1">
          <a:off x="2468217" y="38368218"/>
          <a:ext cx="652272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4252</xdr:colOff>
      <xdr:row>748</xdr:row>
      <xdr:rowOff>200053</xdr:rowOff>
    </xdr:from>
    <xdr:to>
      <xdr:col>23</xdr:col>
      <xdr:colOff>5522</xdr:colOff>
      <xdr:row>750</xdr:row>
      <xdr:rowOff>12728</xdr:rowOff>
    </xdr:to>
    <xdr:cxnSp macro="">
      <xdr:nvCxnSpPr>
        <xdr:cNvPr id="13" name="直線矢印コネクタ 12"/>
        <xdr:cNvCxnSpPr/>
      </xdr:nvCxnSpPr>
      <xdr:spPr>
        <a:xfrm>
          <a:off x="4576252" y="38374596"/>
          <a:ext cx="1270" cy="52498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92214</xdr:colOff>
      <xdr:row>749</xdr:row>
      <xdr:rowOff>295219</xdr:rowOff>
    </xdr:from>
    <xdr:to>
      <xdr:col>28</xdr:col>
      <xdr:colOff>57980</xdr:colOff>
      <xdr:row>750</xdr:row>
      <xdr:rowOff>260294</xdr:rowOff>
    </xdr:to>
    <xdr:sp macro="" textlink="">
      <xdr:nvSpPr>
        <xdr:cNvPr id="14" name="テキスト ボックス 13"/>
        <xdr:cNvSpPr txBox="1"/>
      </xdr:nvSpPr>
      <xdr:spPr>
        <a:xfrm>
          <a:off x="3670301" y="38825915"/>
          <a:ext cx="1953592" cy="32122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62728</xdr:colOff>
      <xdr:row>750</xdr:row>
      <xdr:rowOff>244475</xdr:rowOff>
    </xdr:from>
    <xdr:to>
      <xdr:col>28</xdr:col>
      <xdr:colOff>33130</xdr:colOff>
      <xdr:row>753</xdr:row>
      <xdr:rowOff>318135</xdr:rowOff>
    </xdr:to>
    <xdr:sp macro="" textlink="">
      <xdr:nvSpPr>
        <xdr:cNvPr id="15" name="正方形/長方形 14"/>
        <xdr:cNvSpPr/>
      </xdr:nvSpPr>
      <xdr:spPr>
        <a:xfrm>
          <a:off x="3640815" y="39131323"/>
          <a:ext cx="1958228" cy="1142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１７百万円</a:t>
          </a:r>
          <a:endParaRPr kumimoji="1" lang="en-US" altLang="ja-JP" sz="1100">
            <a:solidFill>
              <a:sysClr val="windowText" lastClr="000000"/>
            </a:solidFill>
          </a:endParaRPr>
        </a:p>
      </xdr:txBody>
    </xdr:sp>
    <xdr:clientData/>
  </xdr:twoCellAnchor>
  <xdr:twoCellAnchor>
    <xdr:from>
      <xdr:col>45</xdr:col>
      <xdr:colOff>43830</xdr:colOff>
      <xdr:row>748</xdr:row>
      <xdr:rowOff>190500</xdr:rowOff>
    </xdr:from>
    <xdr:to>
      <xdr:col>45</xdr:col>
      <xdr:colOff>43830</xdr:colOff>
      <xdr:row>749</xdr:row>
      <xdr:rowOff>295219</xdr:rowOff>
    </xdr:to>
    <xdr:cxnSp macro="">
      <xdr:nvCxnSpPr>
        <xdr:cNvPr id="16" name="直線矢印コネクタ 15"/>
        <xdr:cNvCxnSpPr/>
      </xdr:nvCxnSpPr>
      <xdr:spPr>
        <a:xfrm>
          <a:off x="8989047" y="38365043"/>
          <a:ext cx="0" cy="46087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171450</xdr:colOff>
      <xdr:row>745</xdr:row>
      <xdr:rowOff>36170</xdr:rowOff>
    </xdr:from>
    <xdr:to>
      <xdr:col>48</xdr:col>
      <xdr:colOff>180975</xdr:colOff>
      <xdr:row>746</xdr:row>
      <xdr:rowOff>260242</xdr:rowOff>
    </xdr:to>
    <xdr:sp macro="" textlink="">
      <xdr:nvSpPr>
        <xdr:cNvPr id="17" name="正方形/長方形 16"/>
        <xdr:cNvSpPr/>
      </xdr:nvSpPr>
      <xdr:spPr>
        <a:xfrm>
          <a:off x="8122754" y="37142257"/>
          <a:ext cx="1599786" cy="5802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37</xdr:col>
      <xdr:colOff>132521</xdr:colOff>
      <xdr:row>747</xdr:row>
      <xdr:rowOff>4420</xdr:rowOff>
    </xdr:from>
    <xdr:to>
      <xdr:col>49</xdr:col>
      <xdr:colOff>356152</xdr:colOff>
      <xdr:row>748</xdr:row>
      <xdr:rowOff>13945</xdr:rowOff>
    </xdr:to>
    <xdr:sp macro="" textlink="">
      <xdr:nvSpPr>
        <xdr:cNvPr id="18" name="大かっこ 17"/>
        <xdr:cNvSpPr/>
      </xdr:nvSpPr>
      <xdr:spPr>
        <a:xfrm>
          <a:off x="7487478" y="37822811"/>
          <a:ext cx="2609022" cy="36567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latin typeface="+mn-lt"/>
              <a:ea typeface="+mn-ea"/>
              <a:cs typeface="+mn-cs"/>
            </a:rPr>
            <a:t>諸謝金、職員旅費、委員等旅費</a:t>
          </a:r>
          <a:endParaRPr kumimoji="1" lang="ja-JP" altLang="en-US" sz="1100"/>
        </a:p>
      </xdr:txBody>
    </xdr:sp>
    <xdr:clientData/>
  </xdr:twoCellAnchor>
  <xdr:twoCellAnchor>
    <xdr:from>
      <xdr:col>25</xdr:col>
      <xdr:colOff>174625</xdr:colOff>
      <xdr:row>745</xdr:row>
      <xdr:rowOff>81915</xdr:rowOff>
    </xdr:from>
    <xdr:to>
      <xdr:col>25</xdr:col>
      <xdr:colOff>175895</xdr:colOff>
      <xdr:row>748</xdr:row>
      <xdr:rowOff>199390</xdr:rowOff>
    </xdr:to>
    <xdr:cxnSp macro="">
      <xdr:nvCxnSpPr>
        <xdr:cNvPr id="19" name="直線矢印コネクタ 18"/>
        <xdr:cNvCxnSpPr>
          <a:stCxn id="8" idx="2"/>
        </xdr:cNvCxnSpPr>
      </xdr:nvCxnSpPr>
      <xdr:spPr>
        <a:xfrm flipH="1">
          <a:off x="5175250" y="37202745"/>
          <a:ext cx="1270" cy="11899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193675</xdr:colOff>
      <xdr:row>745</xdr:row>
      <xdr:rowOff>312947</xdr:rowOff>
    </xdr:from>
    <xdr:to>
      <xdr:col>40</xdr:col>
      <xdr:colOff>171450</xdr:colOff>
      <xdr:row>745</xdr:row>
      <xdr:rowOff>316757</xdr:rowOff>
    </xdr:to>
    <xdr:cxnSp macro="">
      <xdr:nvCxnSpPr>
        <xdr:cNvPr id="20" name="直線コネクタ 19"/>
        <xdr:cNvCxnSpPr>
          <a:endCxn id="17" idx="1"/>
        </xdr:cNvCxnSpPr>
      </xdr:nvCxnSpPr>
      <xdr:spPr>
        <a:xfrm flipV="1">
          <a:off x="5163240" y="37419034"/>
          <a:ext cx="2959514" cy="38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xdr:colOff>
      <xdr:row>750</xdr:row>
      <xdr:rowOff>244475</xdr:rowOff>
    </xdr:from>
    <xdr:to>
      <xdr:col>17</xdr:col>
      <xdr:colOff>0</xdr:colOff>
      <xdr:row>753</xdr:row>
      <xdr:rowOff>318135</xdr:rowOff>
    </xdr:to>
    <xdr:sp macro="" textlink="">
      <xdr:nvSpPr>
        <xdr:cNvPr id="21" name="正方形/長方形 20"/>
        <xdr:cNvSpPr/>
      </xdr:nvSpPr>
      <xdr:spPr>
        <a:xfrm>
          <a:off x="1414338" y="39131323"/>
          <a:ext cx="1964966" cy="1142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12</xdr:col>
      <xdr:colOff>72722</xdr:colOff>
      <xdr:row>748</xdr:row>
      <xdr:rowOff>191770</xdr:rowOff>
    </xdr:from>
    <xdr:to>
      <xdr:col>12</xdr:col>
      <xdr:colOff>73992</xdr:colOff>
      <xdr:row>750</xdr:row>
      <xdr:rowOff>4445</xdr:rowOff>
    </xdr:to>
    <xdr:cxnSp macro="">
      <xdr:nvCxnSpPr>
        <xdr:cNvPr id="22" name="直線矢印コネクタ 21"/>
        <xdr:cNvCxnSpPr/>
      </xdr:nvCxnSpPr>
      <xdr:spPr>
        <a:xfrm>
          <a:off x="2458113" y="38366313"/>
          <a:ext cx="1270" cy="52498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124239</xdr:colOff>
      <xdr:row>750</xdr:row>
      <xdr:rowOff>248478</xdr:rowOff>
    </xdr:from>
    <xdr:to>
      <xdr:col>39</xdr:col>
      <xdr:colOff>94641</xdr:colOff>
      <xdr:row>753</xdr:row>
      <xdr:rowOff>322138</xdr:rowOff>
    </xdr:to>
    <xdr:sp macro="" textlink="">
      <xdr:nvSpPr>
        <xdr:cNvPr id="23" name="正方形/長方形 22"/>
        <xdr:cNvSpPr/>
      </xdr:nvSpPr>
      <xdr:spPr>
        <a:xfrm>
          <a:off x="5888935" y="39135326"/>
          <a:ext cx="1958228" cy="1142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Ｃ．民間会社</a:t>
          </a:r>
          <a:endParaRPr kumimoji="1" lang="en-US" altLang="ja-JP" sz="1100">
            <a:solidFill>
              <a:sysClr val="windowText" lastClr="000000"/>
            </a:solidFill>
          </a:endParaRPr>
        </a:p>
        <a:p>
          <a:pPr algn="ctr"/>
          <a:r>
            <a:rPr kumimoji="1" lang="ja-JP" altLang="en-US" sz="1100">
              <a:solidFill>
                <a:sysClr val="windowText" lastClr="000000"/>
              </a:solidFill>
            </a:rPr>
            <a:t>（５社）　</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34</xdr:col>
      <xdr:colOff>82826</xdr:colOff>
      <xdr:row>748</xdr:row>
      <xdr:rowOff>198784</xdr:rowOff>
    </xdr:from>
    <xdr:to>
      <xdr:col>34</xdr:col>
      <xdr:colOff>84096</xdr:colOff>
      <xdr:row>750</xdr:row>
      <xdr:rowOff>11459</xdr:rowOff>
    </xdr:to>
    <xdr:cxnSp macro="">
      <xdr:nvCxnSpPr>
        <xdr:cNvPr id="24" name="直線矢印コネクタ 23"/>
        <xdr:cNvCxnSpPr/>
      </xdr:nvCxnSpPr>
      <xdr:spPr>
        <a:xfrm>
          <a:off x="6841435" y="38373327"/>
          <a:ext cx="1270" cy="52498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149086</xdr:colOff>
      <xdr:row>749</xdr:row>
      <xdr:rowOff>273326</xdr:rowOff>
    </xdr:from>
    <xdr:to>
      <xdr:col>39</xdr:col>
      <xdr:colOff>114852</xdr:colOff>
      <xdr:row>750</xdr:row>
      <xdr:rowOff>238401</xdr:rowOff>
    </xdr:to>
    <xdr:sp macro="" textlink="">
      <xdr:nvSpPr>
        <xdr:cNvPr id="25" name="テキスト ボックス 24"/>
        <xdr:cNvSpPr txBox="1"/>
      </xdr:nvSpPr>
      <xdr:spPr>
        <a:xfrm>
          <a:off x="5913782" y="38804022"/>
          <a:ext cx="1953592" cy="32122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132521</xdr:colOff>
      <xdr:row>754</xdr:row>
      <xdr:rowOff>173934</xdr:rowOff>
    </xdr:from>
    <xdr:to>
      <xdr:col>39</xdr:col>
      <xdr:colOff>91107</xdr:colOff>
      <xdr:row>756</xdr:row>
      <xdr:rowOff>231913</xdr:rowOff>
    </xdr:to>
    <xdr:sp macro="" textlink="">
      <xdr:nvSpPr>
        <xdr:cNvPr id="30" name="大かっこ 29"/>
        <xdr:cNvSpPr/>
      </xdr:nvSpPr>
      <xdr:spPr>
        <a:xfrm>
          <a:off x="5897217" y="40485391"/>
          <a:ext cx="1946412" cy="77028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印刷製本費等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5" zoomScaleNormal="75" zoomScaleSheet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48</v>
      </c>
      <c r="AT2" s="880"/>
      <c r="AU2" s="880"/>
      <c r="AV2" s="1" t="str">
        <f>IF(AW2="","","-")</f>
        <v/>
      </c>
      <c r="AW2" s="881"/>
      <c r="AX2" s="881"/>
    </row>
    <row r="3" spans="1:50" ht="21" customHeight="1" x14ac:dyDescent="0.15">
      <c r="A3" s="882" t="s">
        <v>149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75</v>
      </c>
      <c r="AJ3" s="884" t="s">
        <v>237</v>
      </c>
      <c r="AK3" s="884"/>
      <c r="AL3" s="884"/>
      <c r="AM3" s="884"/>
      <c r="AN3" s="884"/>
      <c r="AO3" s="884"/>
      <c r="AP3" s="884"/>
      <c r="AQ3" s="884"/>
      <c r="AR3" s="884"/>
      <c r="AS3" s="884"/>
      <c r="AT3" s="884"/>
      <c r="AU3" s="884"/>
      <c r="AV3" s="884"/>
      <c r="AW3" s="884"/>
      <c r="AX3" s="43" t="s">
        <v>109</v>
      </c>
    </row>
    <row r="4" spans="1:50" ht="24.75" customHeight="1" x14ac:dyDescent="0.15">
      <c r="A4" s="885" t="s">
        <v>42</v>
      </c>
      <c r="B4" s="886"/>
      <c r="C4" s="886"/>
      <c r="D4" s="886"/>
      <c r="E4" s="886"/>
      <c r="F4" s="886"/>
      <c r="G4" s="887" t="s">
        <v>123</v>
      </c>
      <c r="H4" s="888"/>
      <c r="I4" s="888"/>
      <c r="J4" s="888"/>
      <c r="K4" s="888"/>
      <c r="L4" s="888"/>
      <c r="M4" s="888"/>
      <c r="N4" s="888"/>
      <c r="O4" s="888"/>
      <c r="P4" s="888"/>
      <c r="Q4" s="888"/>
      <c r="R4" s="888"/>
      <c r="S4" s="888"/>
      <c r="T4" s="888"/>
      <c r="U4" s="888"/>
      <c r="V4" s="888"/>
      <c r="W4" s="888"/>
      <c r="X4" s="888"/>
      <c r="Y4" s="889" t="s">
        <v>8</v>
      </c>
      <c r="Z4" s="890"/>
      <c r="AA4" s="890"/>
      <c r="AB4" s="890"/>
      <c r="AC4" s="890"/>
      <c r="AD4" s="891"/>
      <c r="AE4" s="892" t="s">
        <v>484</v>
      </c>
      <c r="AF4" s="888"/>
      <c r="AG4" s="888"/>
      <c r="AH4" s="888"/>
      <c r="AI4" s="888"/>
      <c r="AJ4" s="888"/>
      <c r="AK4" s="888"/>
      <c r="AL4" s="888"/>
      <c r="AM4" s="888"/>
      <c r="AN4" s="888"/>
      <c r="AO4" s="888"/>
      <c r="AP4" s="893"/>
      <c r="AQ4" s="894" t="s">
        <v>19</v>
      </c>
      <c r="AR4" s="890"/>
      <c r="AS4" s="890"/>
      <c r="AT4" s="890"/>
      <c r="AU4" s="890"/>
      <c r="AV4" s="890"/>
      <c r="AW4" s="890"/>
      <c r="AX4" s="895"/>
    </row>
    <row r="5" spans="1:50" ht="30" customHeight="1" x14ac:dyDescent="0.15">
      <c r="A5" s="896" t="s">
        <v>113</v>
      </c>
      <c r="B5" s="897"/>
      <c r="C5" s="897"/>
      <c r="D5" s="897"/>
      <c r="E5" s="897"/>
      <c r="F5" s="898"/>
      <c r="G5" s="899" t="s">
        <v>211</v>
      </c>
      <c r="H5" s="900"/>
      <c r="I5" s="900"/>
      <c r="J5" s="900"/>
      <c r="K5" s="900"/>
      <c r="L5" s="900"/>
      <c r="M5" s="901" t="s">
        <v>111</v>
      </c>
      <c r="N5" s="902"/>
      <c r="O5" s="902"/>
      <c r="P5" s="902"/>
      <c r="Q5" s="902"/>
      <c r="R5" s="903"/>
      <c r="S5" s="904" t="s">
        <v>25</v>
      </c>
      <c r="T5" s="900"/>
      <c r="U5" s="900"/>
      <c r="V5" s="900"/>
      <c r="W5" s="900"/>
      <c r="X5" s="905"/>
      <c r="Y5" s="906" t="s">
        <v>22</v>
      </c>
      <c r="Z5" s="723"/>
      <c r="AA5" s="723"/>
      <c r="AB5" s="723"/>
      <c r="AC5" s="723"/>
      <c r="AD5" s="724"/>
      <c r="AE5" s="907" t="s">
        <v>204</v>
      </c>
      <c r="AF5" s="907"/>
      <c r="AG5" s="907"/>
      <c r="AH5" s="907"/>
      <c r="AI5" s="907"/>
      <c r="AJ5" s="907"/>
      <c r="AK5" s="907"/>
      <c r="AL5" s="907"/>
      <c r="AM5" s="907"/>
      <c r="AN5" s="907"/>
      <c r="AO5" s="907"/>
      <c r="AP5" s="908"/>
      <c r="AQ5" s="909" t="s">
        <v>547</v>
      </c>
      <c r="AR5" s="910"/>
      <c r="AS5" s="910"/>
      <c r="AT5" s="910"/>
      <c r="AU5" s="910"/>
      <c r="AV5" s="910"/>
      <c r="AW5" s="910"/>
      <c r="AX5" s="911"/>
    </row>
    <row r="6" spans="1:50" ht="39" customHeight="1" x14ac:dyDescent="0.15">
      <c r="A6" s="841" t="s">
        <v>23</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401</v>
      </c>
      <c r="H7" s="760"/>
      <c r="I7" s="760"/>
      <c r="J7" s="760"/>
      <c r="K7" s="760"/>
      <c r="L7" s="760"/>
      <c r="M7" s="760"/>
      <c r="N7" s="760"/>
      <c r="O7" s="760"/>
      <c r="P7" s="760"/>
      <c r="Q7" s="760"/>
      <c r="R7" s="760"/>
      <c r="S7" s="760"/>
      <c r="T7" s="760"/>
      <c r="U7" s="760"/>
      <c r="V7" s="760"/>
      <c r="W7" s="760"/>
      <c r="X7" s="761"/>
      <c r="Y7" s="850" t="s">
        <v>218</v>
      </c>
      <c r="Z7" s="260"/>
      <c r="AA7" s="260"/>
      <c r="AB7" s="260"/>
      <c r="AC7" s="260"/>
      <c r="AD7" s="851"/>
      <c r="AE7" s="852" t="s">
        <v>486</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308</v>
      </c>
      <c r="B8" s="847"/>
      <c r="C8" s="847"/>
      <c r="D8" s="847"/>
      <c r="E8" s="847"/>
      <c r="F8" s="848"/>
      <c r="G8" s="855" t="str">
        <f>入力規則等!A27</f>
        <v>国土強靱化施策</v>
      </c>
      <c r="H8" s="856"/>
      <c r="I8" s="856"/>
      <c r="J8" s="856"/>
      <c r="K8" s="856"/>
      <c r="L8" s="856"/>
      <c r="M8" s="856"/>
      <c r="N8" s="856"/>
      <c r="O8" s="856"/>
      <c r="P8" s="856"/>
      <c r="Q8" s="856"/>
      <c r="R8" s="856"/>
      <c r="S8" s="856"/>
      <c r="T8" s="856"/>
      <c r="U8" s="856"/>
      <c r="V8" s="856"/>
      <c r="W8" s="856"/>
      <c r="X8" s="857"/>
      <c r="Y8" s="858" t="s">
        <v>310</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65</v>
      </c>
      <c r="B9" s="117"/>
      <c r="C9" s="117"/>
      <c r="D9" s="117"/>
      <c r="E9" s="117"/>
      <c r="F9" s="117"/>
      <c r="G9" s="863" t="s">
        <v>487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73</v>
      </c>
      <c r="B10" s="867"/>
      <c r="C10" s="867"/>
      <c r="D10" s="867"/>
      <c r="E10" s="867"/>
      <c r="F10" s="867"/>
      <c r="G10" s="868" t="s">
        <v>548</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15</v>
      </c>
      <c r="B11" s="867"/>
      <c r="C11" s="867"/>
      <c r="D11" s="867"/>
      <c r="E11" s="867"/>
      <c r="F11" s="871"/>
      <c r="G11" s="872" t="str">
        <f>入力規則等!P10</f>
        <v>直接実施、委託・請負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68</v>
      </c>
      <c r="B12" s="114"/>
      <c r="C12" s="114"/>
      <c r="D12" s="114"/>
      <c r="E12" s="114"/>
      <c r="F12" s="115"/>
      <c r="G12" s="875"/>
      <c r="H12" s="876"/>
      <c r="I12" s="876"/>
      <c r="J12" s="876"/>
      <c r="K12" s="876"/>
      <c r="L12" s="876"/>
      <c r="M12" s="876"/>
      <c r="N12" s="876"/>
      <c r="O12" s="876"/>
      <c r="P12" s="270" t="s">
        <v>153</v>
      </c>
      <c r="Q12" s="271"/>
      <c r="R12" s="271"/>
      <c r="S12" s="271"/>
      <c r="T12" s="271"/>
      <c r="U12" s="271"/>
      <c r="V12" s="272"/>
      <c r="W12" s="270" t="s">
        <v>390</v>
      </c>
      <c r="X12" s="271"/>
      <c r="Y12" s="271"/>
      <c r="Z12" s="271"/>
      <c r="AA12" s="271"/>
      <c r="AB12" s="271"/>
      <c r="AC12" s="272"/>
      <c r="AD12" s="270" t="s">
        <v>64</v>
      </c>
      <c r="AE12" s="271"/>
      <c r="AF12" s="271"/>
      <c r="AG12" s="271"/>
      <c r="AH12" s="271"/>
      <c r="AI12" s="271"/>
      <c r="AJ12" s="272"/>
      <c r="AK12" s="270" t="s">
        <v>345</v>
      </c>
      <c r="AL12" s="271"/>
      <c r="AM12" s="271"/>
      <c r="AN12" s="271"/>
      <c r="AO12" s="271"/>
      <c r="AP12" s="271"/>
      <c r="AQ12" s="272"/>
      <c r="AR12" s="270" t="s">
        <v>405</v>
      </c>
      <c r="AS12" s="271"/>
      <c r="AT12" s="271"/>
      <c r="AU12" s="271"/>
      <c r="AV12" s="271"/>
      <c r="AW12" s="271"/>
      <c r="AX12" s="877"/>
    </row>
    <row r="13" spans="1:50" ht="21" customHeight="1" x14ac:dyDescent="0.15">
      <c r="A13" s="76"/>
      <c r="B13" s="77"/>
      <c r="C13" s="77"/>
      <c r="D13" s="77"/>
      <c r="E13" s="77"/>
      <c r="F13" s="78"/>
      <c r="G13" s="429" t="s">
        <v>4</v>
      </c>
      <c r="H13" s="430"/>
      <c r="I13" s="834" t="s">
        <v>13</v>
      </c>
      <c r="J13" s="835"/>
      <c r="K13" s="835"/>
      <c r="L13" s="835"/>
      <c r="M13" s="835"/>
      <c r="N13" s="835"/>
      <c r="O13" s="836"/>
      <c r="P13" s="791">
        <v>39</v>
      </c>
      <c r="Q13" s="792"/>
      <c r="R13" s="792"/>
      <c r="S13" s="792"/>
      <c r="T13" s="792"/>
      <c r="U13" s="792"/>
      <c r="V13" s="793"/>
      <c r="W13" s="791">
        <v>31</v>
      </c>
      <c r="X13" s="792"/>
      <c r="Y13" s="792"/>
      <c r="Z13" s="792"/>
      <c r="AA13" s="792"/>
      <c r="AB13" s="792"/>
      <c r="AC13" s="793"/>
      <c r="AD13" s="791">
        <v>38</v>
      </c>
      <c r="AE13" s="792"/>
      <c r="AF13" s="792"/>
      <c r="AG13" s="792"/>
      <c r="AH13" s="792"/>
      <c r="AI13" s="792"/>
      <c r="AJ13" s="793"/>
      <c r="AK13" s="791">
        <v>32</v>
      </c>
      <c r="AL13" s="792"/>
      <c r="AM13" s="792"/>
      <c r="AN13" s="792"/>
      <c r="AO13" s="792"/>
      <c r="AP13" s="792"/>
      <c r="AQ13" s="793"/>
      <c r="AR13" s="806">
        <v>35</v>
      </c>
      <c r="AS13" s="807"/>
      <c r="AT13" s="807"/>
      <c r="AU13" s="807"/>
      <c r="AV13" s="807"/>
      <c r="AW13" s="807"/>
      <c r="AX13" s="837"/>
    </row>
    <row r="14" spans="1:50" ht="21" customHeight="1" x14ac:dyDescent="0.15">
      <c r="A14" s="76"/>
      <c r="B14" s="77"/>
      <c r="C14" s="77"/>
      <c r="D14" s="77"/>
      <c r="E14" s="77"/>
      <c r="F14" s="78"/>
      <c r="G14" s="431"/>
      <c r="H14" s="432"/>
      <c r="I14" s="820" t="s">
        <v>6</v>
      </c>
      <c r="J14" s="826"/>
      <c r="K14" s="826"/>
      <c r="L14" s="826"/>
      <c r="M14" s="826"/>
      <c r="N14" s="826"/>
      <c r="O14" s="827"/>
      <c r="P14" s="791" t="s">
        <v>401</v>
      </c>
      <c r="Q14" s="792"/>
      <c r="R14" s="792"/>
      <c r="S14" s="792"/>
      <c r="T14" s="792"/>
      <c r="U14" s="792"/>
      <c r="V14" s="793"/>
      <c r="W14" s="791" t="s">
        <v>401</v>
      </c>
      <c r="X14" s="792"/>
      <c r="Y14" s="792"/>
      <c r="Z14" s="792"/>
      <c r="AA14" s="792"/>
      <c r="AB14" s="792"/>
      <c r="AC14" s="793"/>
      <c r="AD14" s="791" t="s">
        <v>401</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92</v>
      </c>
      <c r="J15" s="821"/>
      <c r="K15" s="821"/>
      <c r="L15" s="821"/>
      <c r="M15" s="821"/>
      <c r="N15" s="821"/>
      <c r="O15" s="822"/>
      <c r="P15" s="791" t="s">
        <v>401</v>
      </c>
      <c r="Q15" s="792"/>
      <c r="R15" s="792"/>
      <c r="S15" s="792"/>
      <c r="T15" s="792"/>
      <c r="U15" s="792"/>
      <c r="V15" s="793"/>
      <c r="W15" s="791" t="s">
        <v>401</v>
      </c>
      <c r="X15" s="792"/>
      <c r="Y15" s="792"/>
      <c r="Z15" s="792"/>
      <c r="AA15" s="792"/>
      <c r="AB15" s="792"/>
      <c r="AC15" s="793"/>
      <c r="AD15" s="791" t="s">
        <v>401</v>
      </c>
      <c r="AE15" s="792"/>
      <c r="AF15" s="792"/>
      <c r="AG15" s="792"/>
      <c r="AH15" s="792"/>
      <c r="AI15" s="792"/>
      <c r="AJ15" s="793"/>
      <c r="AK15" s="791" t="s">
        <v>401</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50</v>
      </c>
      <c r="J16" s="821"/>
      <c r="K16" s="821"/>
      <c r="L16" s="821"/>
      <c r="M16" s="821"/>
      <c r="N16" s="821"/>
      <c r="O16" s="822"/>
      <c r="P16" s="791" t="s">
        <v>401</v>
      </c>
      <c r="Q16" s="792"/>
      <c r="R16" s="792"/>
      <c r="S16" s="792"/>
      <c r="T16" s="792"/>
      <c r="U16" s="792"/>
      <c r="V16" s="793"/>
      <c r="W16" s="791" t="s">
        <v>401</v>
      </c>
      <c r="X16" s="792"/>
      <c r="Y16" s="792"/>
      <c r="Z16" s="792"/>
      <c r="AA16" s="792"/>
      <c r="AB16" s="792"/>
      <c r="AC16" s="793"/>
      <c r="AD16" s="791" t="s">
        <v>401</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102</v>
      </c>
      <c r="J17" s="826"/>
      <c r="K17" s="826"/>
      <c r="L17" s="826"/>
      <c r="M17" s="826"/>
      <c r="N17" s="826"/>
      <c r="O17" s="827"/>
      <c r="P17" s="791" t="s">
        <v>401</v>
      </c>
      <c r="Q17" s="792"/>
      <c r="R17" s="792"/>
      <c r="S17" s="792"/>
      <c r="T17" s="792"/>
      <c r="U17" s="792"/>
      <c r="V17" s="793"/>
      <c r="W17" s="791" t="s">
        <v>401</v>
      </c>
      <c r="X17" s="792"/>
      <c r="Y17" s="792"/>
      <c r="Z17" s="792"/>
      <c r="AA17" s="792"/>
      <c r="AB17" s="792"/>
      <c r="AC17" s="793"/>
      <c r="AD17" s="791" t="s">
        <v>401</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59</v>
      </c>
      <c r="J18" s="831"/>
      <c r="K18" s="831"/>
      <c r="L18" s="831"/>
      <c r="M18" s="831"/>
      <c r="N18" s="831"/>
      <c r="O18" s="832"/>
      <c r="P18" s="787">
        <f>SUM(P13:V17)</f>
        <v>39</v>
      </c>
      <c r="Q18" s="788"/>
      <c r="R18" s="788"/>
      <c r="S18" s="788"/>
      <c r="T18" s="788"/>
      <c r="U18" s="788"/>
      <c r="V18" s="789"/>
      <c r="W18" s="787">
        <f>SUM(W13:AC17)</f>
        <v>31</v>
      </c>
      <c r="X18" s="788"/>
      <c r="Y18" s="788"/>
      <c r="Z18" s="788"/>
      <c r="AA18" s="788"/>
      <c r="AB18" s="788"/>
      <c r="AC18" s="789"/>
      <c r="AD18" s="787">
        <f>SUM(AD13:AJ17)</f>
        <v>38</v>
      </c>
      <c r="AE18" s="788"/>
      <c r="AF18" s="788"/>
      <c r="AG18" s="788"/>
      <c r="AH18" s="788"/>
      <c r="AI18" s="788"/>
      <c r="AJ18" s="789"/>
      <c r="AK18" s="787">
        <f>SUM(AK13:AQ17)</f>
        <v>32</v>
      </c>
      <c r="AL18" s="788"/>
      <c r="AM18" s="788"/>
      <c r="AN18" s="788"/>
      <c r="AO18" s="788"/>
      <c r="AP18" s="788"/>
      <c r="AQ18" s="789"/>
      <c r="AR18" s="787">
        <f>SUM(AR13:AX17)</f>
        <v>35</v>
      </c>
      <c r="AS18" s="788"/>
      <c r="AT18" s="788"/>
      <c r="AU18" s="788"/>
      <c r="AV18" s="788"/>
      <c r="AW18" s="788"/>
      <c r="AX18" s="833"/>
    </row>
    <row r="19" spans="1:50" ht="24.75" customHeight="1" x14ac:dyDescent="0.15">
      <c r="A19" s="76"/>
      <c r="B19" s="77"/>
      <c r="C19" s="77"/>
      <c r="D19" s="77"/>
      <c r="E19" s="77"/>
      <c r="F19" s="78"/>
      <c r="G19" s="812" t="s">
        <v>27</v>
      </c>
      <c r="H19" s="813"/>
      <c r="I19" s="813"/>
      <c r="J19" s="813"/>
      <c r="K19" s="813"/>
      <c r="L19" s="813"/>
      <c r="M19" s="813"/>
      <c r="N19" s="813"/>
      <c r="O19" s="813"/>
      <c r="P19" s="791">
        <v>38</v>
      </c>
      <c r="Q19" s="792"/>
      <c r="R19" s="792"/>
      <c r="S19" s="792"/>
      <c r="T19" s="792"/>
      <c r="U19" s="792"/>
      <c r="V19" s="793"/>
      <c r="W19" s="791">
        <v>30</v>
      </c>
      <c r="X19" s="792"/>
      <c r="Y19" s="792"/>
      <c r="Z19" s="792"/>
      <c r="AA19" s="792"/>
      <c r="AB19" s="792"/>
      <c r="AC19" s="793"/>
      <c r="AD19" s="791">
        <v>36</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32</v>
      </c>
      <c r="H20" s="813"/>
      <c r="I20" s="813"/>
      <c r="J20" s="813"/>
      <c r="K20" s="813"/>
      <c r="L20" s="813"/>
      <c r="M20" s="813"/>
      <c r="N20" s="813"/>
      <c r="O20" s="813"/>
      <c r="P20" s="816">
        <f>IF(P18=0,"-",SUM(P19)/P18)</f>
        <v>0.97435897435897445</v>
      </c>
      <c r="Q20" s="816"/>
      <c r="R20" s="816"/>
      <c r="S20" s="816"/>
      <c r="T20" s="816"/>
      <c r="U20" s="816"/>
      <c r="V20" s="816"/>
      <c r="W20" s="816">
        <f>IF(W18=0,"-",SUM(W19)/W18)</f>
        <v>0.967741935483871</v>
      </c>
      <c r="X20" s="816"/>
      <c r="Y20" s="816"/>
      <c r="Z20" s="816"/>
      <c r="AA20" s="816"/>
      <c r="AB20" s="816"/>
      <c r="AC20" s="816"/>
      <c r="AD20" s="816">
        <f>IF(AD18=0,"-",SUM(AD19)/AD18)</f>
        <v>0.94736842105263153</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369</v>
      </c>
      <c r="H21" s="819"/>
      <c r="I21" s="819"/>
      <c r="J21" s="819"/>
      <c r="K21" s="819"/>
      <c r="L21" s="819"/>
      <c r="M21" s="819"/>
      <c r="N21" s="819"/>
      <c r="O21" s="819"/>
      <c r="P21" s="816">
        <f>IF(P19=0,"-",SUM(P19)/SUM(P13,P14))</f>
        <v>0.97435897435897445</v>
      </c>
      <c r="Q21" s="816"/>
      <c r="R21" s="816"/>
      <c r="S21" s="816"/>
      <c r="T21" s="816"/>
      <c r="U21" s="816"/>
      <c r="V21" s="816"/>
      <c r="W21" s="816">
        <f>IF(W19=0,"-",SUM(W19)/SUM(W13,W14))</f>
        <v>0.967741935483871</v>
      </c>
      <c r="X21" s="816"/>
      <c r="Y21" s="816"/>
      <c r="Z21" s="816"/>
      <c r="AA21" s="816"/>
      <c r="AB21" s="816"/>
      <c r="AC21" s="816"/>
      <c r="AD21" s="816">
        <f>IF(AD19=0,"-",SUM(AD19)/SUM(AD13,AD14))</f>
        <v>0.94736842105263153</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407</v>
      </c>
      <c r="B22" s="120"/>
      <c r="C22" s="120"/>
      <c r="D22" s="120"/>
      <c r="E22" s="120"/>
      <c r="F22" s="121"/>
      <c r="G22" s="801" t="s">
        <v>203</v>
      </c>
      <c r="H22" s="188"/>
      <c r="I22" s="188"/>
      <c r="J22" s="188"/>
      <c r="K22" s="188"/>
      <c r="L22" s="188"/>
      <c r="M22" s="188"/>
      <c r="N22" s="188"/>
      <c r="O22" s="189"/>
      <c r="P22" s="187" t="s">
        <v>388</v>
      </c>
      <c r="Q22" s="188"/>
      <c r="R22" s="188"/>
      <c r="S22" s="188"/>
      <c r="T22" s="188"/>
      <c r="U22" s="188"/>
      <c r="V22" s="189"/>
      <c r="W22" s="187" t="s">
        <v>277</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263</v>
      </c>
      <c r="H23" s="804"/>
      <c r="I23" s="804"/>
      <c r="J23" s="804"/>
      <c r="K23" s="804"/>
      <c r="L23" s="804"/>
      <c r="M23" s="804"/>
      <c r="N23" s="804"/>
      <c r="O23" s="805"/>
      <c r="P23" s="806">
        <v>0.98099999999999998</v>
      </c>
      <c r="Q23" s="807"/>
      <c r="R23" s="807"/>
      <c r="S23" s="807"/>
      <c r="T23" s="807"/>
      <c r="U23" s="807"/>
      <c r="V23" s="808"/>
      <c r="W23" s="806">
        <v>1</v>
      </c>
      <c r="X23" s="807"/>
      <c r="Y23" s="807"/>
      <c r="Z23" s="807"/>
      <c r="AA23" s="807"/>
      <c r="AB23" s="807"/>
      <c r="AC23" s="808"/>
      <c r="AD23" s="128" t="s">
        <v>549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491</v>
      </c>
      <c r="H24" s="810"/>
      <c r="I24" s="810"/>
      <c r="J24" s="810"/>
      <c r="K24" s="810"/>
      <c r="L24" s="810"/>
      <c r="M24" s="810"/>
      <c r="N24" s="810"/>
      <c r="O24" s="811"/>
      <c r="P24" s="791">
        <v>21</v>
      </c>
      <c r="Q24" s="792"/>
      <c r="R24" s="792"/>
      <c r="S24" s="792"/>
      <c r="T24" s="792"/>
      <c r="U24" s="792"/>
      <c r="V24" s="793"/>
      <c r="W24" s="791">
        <v>24</v>
      </c>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56</v>
      </c>
      <c r="H25" s="810"/>
      <c r="I25" s="810"/>
      <c r="J25" s="810"/>
      <c r="K25" s="810"/>
      <c r="L25" s="810"/>
      <c r="M25" s="810"/>
      <c r="N25" s="810"/>
      <c r="O25" s="811"/>
      <c r="P25" s="791">
        <v>10</v>
      </c>
      <c r="Q25" s="792"/>
      <c r="R25" s="792"/>
      <c r="S25" s="792"/>
      <c r="T25" s="792"/>
      <c r="U25" s="792"/>
      <c r="V25" s="793"/>
      <c r="W25" s="791">
        <v>10</v>
      </c>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4" t="s">
        <v>131</v>
      </c>
      <c r="H28" s="785"/>
      <c r="I28" s="785"/>
      <c r="J28" s="785"/>
      <c r="K28" s="785"/>
      <c r="L28" s="785"/>
      <c r="M28" s="785"/>
      <c r="N28" s="785"/>
      <c r="O28" s="786"/>
      <c r="P28" s="787">
        <f>P29-SUM(P23:P27)</f>
        <v>1.8999999999998352E-2</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59</v>
      </c>
      <c r="H29" s="731"/>
      <c r="I29" s="731"/>
      <c r="J29" s="731"/>
      <c r="K29" s="731"/>
      <c r="L29" s="731"/>
      <c r="M29" s="731"/>
      <c r="N29" s="731"/>
      <c r="O29" s="732"/>
      <c r="P29" s="791">
        <f>AK13</f>
        <v>32</v>
      </c>
      <c r="Q29" s="792"/>
      <c r="R29" s="792"/>
      <c r="S29" s="792"/>
      <c r="T29" s="792"/>
      <c r="U29" s="792"/>
      <c r="V29" s="793"/>
      <c r="W29" s="794">
        <f>AR13</f>
        <v>35</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366</v>
      </c>
      <c r="B30" s="436"/>
      <c r="C30" s="436"/>
      <c r="D30" s="436"/>
      <c r="E30" s="436"/>
      <c r="F30" s="437"/>
      <c r="G30" s="438" t="s">
        <v>175</v>
      </c>
      <c r="H30" s="439"/>
      <c r="I30" s="439"/>
      <c r="J30" s="439"/>
      <c r="K30" s="439"/>
      <c r="L30" s="439"/>
      <c r="M30" s="439"/>
      <c r="N30" s="439"/>
      <c r="O30" s="440"/>
      <c r="P30" s="441" t="s">
        <v>70</v>
      </c>
      <c r="Q30" s="439"/>
      <c r="R30" s="439"/>
      <c r="S30" s="439"/>
      <c r="T30" s="439"/>
      <c r="U30" s="439"/>
      <c r="V30" s="439"/>
      <c r="W30" s="439"/>
      <c r="X30" s="440"/>
      <c r="Y30" s="442"/>
      <c r="Z30" s="443"/>
      <c r="AA30" s="444"/>
      <c r="AB30" s="445" t="s">
        <v>36</v>
      </c>
      <c r="AC30" s="446"/>
      <c r="AD30" s="447"/>
      <c r="AE30" s="445" t="s">
        <v>153</v>
      </c>
      <c r="AF30" s="446"/>
      <c r="AG30" s="446"/>
      <c r="AH30" s="447"/>
      <c r="AI30" s="445" t="s">
        <v>390</v>
      </c>
      <c r="AJ30" s="446"/>
      <c r="AK30" s="446"/>
      <c r="AL30" s="447"/>
      <c r="AM30" s="448" t="s">
        <v>64</v>
      </c>
      <c r="AN30" s="448"/>
      <c r="AO30" s="448"/>
      <c r="AP30" s="445"/>
      <c r="AQ30" s="797" t="s">
        <v>278</v>
      </c>
      <c r="AR30" s="798"/>
      <c r="AS30" s="798"/>
      <c r="AT30" s="799"/>
      <c r="AU30" s="439" t="s">
        <v>202</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401</v>
      </c>
      <c r="AR31" s="194"/>
      <c r="AS31" s="172" t="s">
        <v>279</v>
      </c>
      <c r="AT31" s="173"/>
      <c r="AU31" s="249">
        <v>6</v>
      </c>
      <c r="AV31" s="249"/>
      <c r="AW31" s="313" t="s">
        <v>252</v>
      </c>
      <c r="AX31" s="744"/>
    </row>
    <row r="32" spans="1:50" ht="38.25" customHeight="1" x14ac:dyDescent="0.15">
      <c r="A32" s="367"/>
      <c r="B32" s="365"/>
      <c r="C32" s="365"/>
      <c r="D32" s="365"/>
      <c r="E32" s="365"/>
      <c r="F32" s="366"/>
      <c r="G32" s="358" t="s">
        <v>488</v>
      </c>
      <c r="H32" s="359"/>
      <c r="I32" s="359"/>
      <c r="J32" s="359"/>
      <c r="K32" s="359"/>
      <c r="L32" s="359"/>
      <c r="M32" s="359"/>
      <c r="N32" s="359"/>
      <c r="O32" s="384"/>
      <c r="P32" s="95" t="s">
        <v>358</v>
      </c>
      <c r="Q32" s="95"/>
      <c r="R32" s="95"/>
      <c r="S32" s="95"/>
      <c r="T32" s="95"/>
      <c r="U32" s="95"/>
      <c r="V32" s="95"/>
      <c r="W32" s="95"/>
      <c r="X32" s="182"/>
      <c r="Y32" s="687" t="s">
        <v>40</v>
      </c>
      <c r="Z32" s="779"/>
      <c r="AA32" s="780"/>
      <c r="AB32" s="725" t="s">
        <v>489</v>
      </c>
      <c r="AC32" s="725"/>
      <c r="AD32" s="725"/>
      <c r="AE32" s="329">
        <v>7.8</v>
      </c>
      <c r="AF32" s="330"/>
      <c r="AG32" s="330"/>
      <c r="AH32" s="330"/>
      <c r="AI32" s="191" t="s">
        <v>401</v>
      </c>
      <c r="AJ32" s="192"/>
      <c r="AK32" s="192"/>
      <c r="AL32" s="193"/>
      <c r="AM32" s="191" t="s">
        <v>401</v>
      </c>
      <c r="AN32" s="192"/>
      <c r="AO32" s="192"/>
      <c r="AP32" s="193"/>
      <c r="AQ32" s="191" t="s">
        <v>401</v>
      </c>
      <c r="AR32" s="192"/>
      <c r="AS32" s="192"/>
      <c r="AT32" s="193"/>
      <c r="AU32" s="330" t="s">
        <v>401</v>
      </c>
      <c r="AV32" s="330"/>
      <c r="AW32" s="330"/>
      <c r="AX32" s="416"/>
    </row>
    <row r="33" spans="1:50" ht="38.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40" t="s">
        <v>489</v>
      </c>
      <c r="AC33" s="740"/>
      <c r="AD33" s="740"/>
      <c r="AE33" s="329">
        <v>7.6</v>
      </c>
      <c r="AF33" s="330"/>
      <c r="AG33" s="330"/>
      <c r="AH33" s="330"/>
      <c r="AI33" s="191" t="s">
        <v>401</v>
      </c>
      <c r="AJ33" s="192"/>
      <c r="AK33" s="192"/>
      <c r="AL33" s="193"/>
      <c r="AM33" s="191" t="s">
        <v>401</v>
      </c>
      <c r="AN33" s="192"/>
      <c r="AO33" s="192"/>
      <c r="AP33" s="193"/>
      <c r="AQ33" s="191" t="s">
        <v>401</v>
      </c>
      <c r="AR33" s="192"/>
      <c r="AS33" s="192"/>
      <c r="AT33" s="193"/>
      <c r="AU33" s="330">
        <v>7.59</v>
      </c>
      <c r="AV33" s="330"/>
      <c r="AW33" s="330"/>
      <c r="AX33" s="416"/>
    </row>
    <row r="34" spans="1:50" ht="38.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v>92</v>
      </c>
      <c r="AF34" s="330"/>
      <c r="AG34" s="330"/>
      <c r="AH34" s="330"/>
      <c r="AI34" s="191" t="s">
        <v>401</v>
      </c>
      <c r="AJ34" s="192"/>
      <c r="AK34" s="192"/>
      <c r="AL34" s="193"/>
      <c r="AM34" s="191" t="s">
        <v>401</v>
      </c>
      <c r="AN34" s="192"/>
      <c r="AO34" s="192"/>
      <c r="AP34" s="193"/>
      <c r="AQ34" s="191" t="s">
        <v>401</v>
      </c>
      <c r="AR34" s="192"/>
      <c r="AS34" s="192"/>
      <c r="AT34" s="193"/>
      <c r="AU34" s="330" t="s">
        <v>401</v>
      </c>
      <c r="AV34" s="330"/>
      <c r="AW34" s="330"/>
      <c r="AX34" s="416"/>
    </row>
    <row r="35" spans="1:50" ht="23.25" customHeight="1" x14ac:dyDescent="0.15">
      <c r="A35" s="282" t="s">
        <v>222</v>
      </c>
      <c r="B35" s="283"/>
      <c r="C35" s="283"/>
      <c r="D35" s="283"/>
      <c r="E35" s="283"/>
      <c r="F35" s="284"/>
      <c r="G35" s="358" t="s">
        <v>486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366</v>
      </c>
      <c r="B37" s="410"/>
      <c r="C37" s="410"/>
      <c r="D37" s="410"/>
      <c r="E37" s="410"/>
      <c r="F37" s="411"/>
      <c r="G37" s="371" t="s">
        <v>175</v>
      </c>
      <c r="H37" s="372"/>
      <c r="I37" s="372"/>
      <c r="J37" s="372"/>
      <c r="K37" s="372"/>
      <c r="L37" s="372"/>
      <c r="M37" s="372"/>
      <c r="N37" s="372"/>
      <c r="O37" s="373"/>
      <c r="P37" s="374" t="s">
        <v>70</v>
      </c>
      <c r="Q37" s="372"/>
      <c r="R37" s="372"/>
      <c r="S37" s="372"/>
      <c r="T37" s="372"/>
      <c r="U37" s="372"/>
      <c r="V37" s="372"/>
      <c r="W37" s="372"/>
      <c r="X37" s="373"/>
      <c r="Y37" s="375"/>
      <c r="Z37" s="376"/>
      <c r="AA37" s="377"/>
      <c r="AB37" s="381" t="s">
        <v>36</v>
      </c>
      <c r="AC37" s="382"/>
      <c r="AD37" s="383"/>
      <c r="AE37" s="294" t="s">
        <v>153</v>
      </c>
      <c r="AF37" s="295"/>
      <c r="AG37" s="295"/>
      <c r="AH37" s="296"/>
      <c r="AI37" s="294" t="s">
        <v>390</v>
      </c>
      <c r="AJ37" s="295"/>
      <c r="AK37" s="295"/>
      <c r="AL37" s="296"/>
      <c r="AM37" s="297" t="s">
        <v>64</v>
      </c>
      <c r="AN37" s="297"/>
      <c r="AO37" s="297"/>
      <c r="AP37" s="297"/>
      <c r="AQ37" s="214" t="s">
        <v>278</v>
      </c>
      <c r="AR37" s="209"/>
      <c r="AS37" s="209"/>
      <c r="AT37" s="210"/>
      <c r="AU37" s="372" t="s">
        <v>202</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279</v>
      </c>
      <c r="AT38" s="173"/>
      <c r="AU38" s="249"/>
      <c r="AV38" s="249"/>
      <c r="AW38" s="313" t="s">
        <v>252</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7" t="s">
        <v>40</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222</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366</v>
      </c>
      <c r="B44" s="410"/>
      <c r="C44" s="410"/>
      <c r="D44" s="410"/>
      <c r="E44" s="410"/>
      <c r="F44" s="411"/>
      <c r="G44" s="371" t="s">
        <v>175</v>
      </c>
      <c r="H44" s="372"/>
      <c r="I44" s="372"/>
      <c r="J44" s="372"/>
      <c r="K44" s="372"/>
      <c r="L44" s="372"/>
      <c r="M44" s="372"/>
      <c r="N44" s="372"/>
      <c r="O44" s="373"/>
      <c r="P44" s="374" t="s">
        <v>70</v>
      </c>
      <c r="Q44" s="372"/>
      <c r="R44" s="372"/>
      <c r="S44" s="372"/>
      <c r="T44" s="372"/>
      <c r="U44" s="372"/>
      <c r="V44" s="372"/>
      <c r="W44" s="372"/>
      <c r="X44" s="373"/>
      <c r="Y44" s="375"/>
      <c r="Z44" s="376"/>
      <c r="AA44" s="377"/>
      <c r="AB44" s="381" t="s">
        <v>36</v>
      </c>
      <c r="AC44" s="382"/>
      <c r="AD44" s="383"/>
      <c r="AE44" s="294" t="s">
        <v>153</v>
      </c>
      <c r="AF44" s="295"/>
      <c r="AG44" s="295"/>
      <c r="AH44" s="296"/>
      <c r="AI44" s="294" t="s">
        <v>390</v>
      </c>
      <c r="AJ44" s="295"/>
      <c r="AK44" s="295"/>
      <c r="AL44" s="296"/>
      <c r="AM44" s="297" t="s">
        <v>64</v>
      </c>
      <c r="AN44" s="297"/>
      <c r="AO44" s="297"/>
      <c r="AP44" s="297"/>
      <c r="AQ44" s="214" t="s">
        <v>278</v>
      </c>
      <c r="AR44" s="209"/>
      <c r="AS44" s="209"/>
      <c r="AT44" s="210"/>
      <c r="AU44" s="372" t="s">
        <v>202</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279</v>
      </c>
      <c r="AT45" s="173"/>
      <c r="AU45" s="249"/>
      <c r="AV45" s="249"/>
      <c r="AW45" s="313" t="s">
        <v>252</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40</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366</v>
      </c>
      <c r="B51" s="365"/>
      <c r="C51" s="365"/>
      <c r="D51" s="365"/>
      <c r="E51" s="365"/>
      <c r="F51" s="366"/>
      <c r="G51" s="371" t="s">
        <v>175</v>
      </c>
      <c r="H51" s="372"/>
      <c r="I51" s="372"/>
      <c r="J51" s="372"/>
      <c r="K51" s="372"/>
      <c r="L51" s="372"/>
      <c r="M51" s="372"/>
      <c r="N51" s="372"/>
      <c r="O51" s="373"/>
      <c r="P51" s="374" t="s">
        <v>70</v>
      </c>
      <c r="Q51" s="372"/>
      <c r="R51" s="372"/>
      <c r="S51" s="372"/>
      <c r="T51" s="372"/>
      <c r="U51" s="372"/>
      <c r="V51" s="372"/>
      <c r="W51" s="372"/>
      <c r="X51" s="373"/>
      <c r="Y51" s="375"/>
      <c r="Z51" s="376"/>
      <c r="AA51" s="377"/>
      <c r="AB51" s="381" t="s">
        <v>36</v>
      </c>
      <c r="AC51" s="382"/>
      <c r="AD51" s="383"/>
      <c r="AE51" s="294" t="s">
        <v>153</v>
      </c>
      <c r="AF51" s="295"/>
      <c r="AG51" s="295"/>
      <c r="AH51" s="296"/>
      <c r="AI51" s="294" t="s">
        <v>390</v>
      </c>
      <c r="AJ51" s="295"/>
      <c r="AK51" s="295"/>
      <c r="AL51" s="296"/>
      <c r="AM51" s="297" t="s">
        <v>64</v>
      </c>
      <c r="AN51" s="297"/>
      <c r="AO51" s="297"/>
      <c r="AP51" s="297"/>
      <c r="AQ51" s="214" t="s">
        <v>278</v>
      </c>
      <c r="AR51" s="209"/>
      <c r="AS51" s="209"/>
      <c r="AT51" s="210"/>
      <c r="AU51" s="781" t="s">
        <v>202</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279</v>
      </c>
      <c r="AT52" s="173"/>
      <c r="AU52" s="249"/>
      <c r="AV52" s="249"/>
      <c r="AW52" s="313" t="s">
        <v>252</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40</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1" t="s">
        <v>41</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366</v>
      </c>
      <c r="B58" s="365"/>
      <c r="C58" s="365"/>
      <c r="D58" s="365"/>
      <c r="E58" s="365"/>
      <c r="F58" s="366"/>
      <c r="G58" s="371" t="s">
        <v>175</v>
      </c>
      <c r="H58" s="372"/>
      <c r="I58" s="372"/>
      <c r="J58" s="372"/>
      <c r="K58" s="372"/>
      <c r="L58" s="372"/>
      <c r="M58" s="372"/>
      <c r="N58" s="372"/>
      <c r="O58" s="373"/>
      <c r="P58" s="374" t="s">
        <v>70</v>
      </c>
      <c r="Q58" s="372"/>
      <c r="R58" s="372"/>
      <c r="S58" s="372"/>
      <c r="T58" s="372"/>
      <c r="U58" s="372"/>
      <c r="V58" s="372"/>
      <c r="W58" s="372"/>
      <c r="X58" s="373"/>
      <c r="Y58" s="375"/>
      <c r="Z58" s="376"/>
      <c r="AA58" s="377"/>
      <c r="AB58" s="381" t="s">
        <v>36</v>
      </c>
      <c r="AC58" s="382"/>
      <c r="AD58" s="383"/>
      <c r="AE58" s="294" t="s">
        <v>153</v>
      </c>
      <c r="AF58" s="295"/>
      <c r="AG58" s="295"/>
      <c r="AH58" s="296"/>
      <c r="AI58" s="294" t="s">
        <v>390</v>
      </c>
      <c r="AJ58" s="295"/>
      <c r="AK58" s="295"/>
      <c r="AL58" s="296"/>
      <c r="AM58" s="297" t="s">
        <v>64</v>
      </c>
      <c r="AN58" s="297"/>
      <c r="AO58" s="297"/>
      <c r="AP58" s="297"/>
      <c r="AQ58" s="214" t="s">
        <v>278</v>
      </c>
      <c r="AR58" s="209"/>
      <c r="AS58" s="209"/>
      <c r="AT58" s="210"/>
      <c r="AU58" s="781" t="s">
        <v>202</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279</v>
      </c>
      <c r="AT59" s="173"/>
      <c r="AU59" s="249"/>
      <c r="AV59" s="249"/>
      <c r="AW59" s="313" t="s">
        <v>252</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40</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235</v>
      </c>
      <c r="B65" s="349"/>
      <c r="C65" s="349"/>
      <c r="D65" s="349"/>
      <c r="E65" s="349"/>
      <c r="F65" s="350"/>
      <c r="G65" s="389"/>
      <c r="H65" s="169" t="s">
        <v>175</v>
      </c>
      <c r="I65" s="169"/>
      <c r="J65" s="169"/>
      <c r="K65" s="169"/>
      <c r="L65" s="169"/>
      <c r="M65" s="169"/>
      <c r="N65" s="169"/>
      <c r="O65" s="170"/>
      <c r="P65" s="177" t="s">
        <v>70</v>
      </c>
      <c r="Q65" s="169"/>
      <c r="R65" s="169"/>
      <c r="S65" s="169"/>
      <c r="T65" s="169"/>
      <c r="U65" s="169"/>
      <c r="V65" s="170"/>
      <c r="W65" s="391" t="s">
        <v>98</v>
      </c>
      <c r="X65" s="392"/>
      <c r="Y65" s="395"/>
      <c r="Z65" s="395"/>
      <c r="AA65" s="396"/>
      <c r="AB65" s="177" t="s">
        <v>36</v>
      </c>
      <c r="AC65" s="169"/>
      <c r="AD65" s="170"/>
      <c r="AE65" s="294" t="s">
        <v>153</v>
      </c>
      <c r="AF65" s="295"/>
      <c r="AG65" s="295"/>
      <c r="AH65" s="296"/>
      <c r="AI65" s="294" t="s">
        <v>390</v>
      </c>
      <c r="AJ65" s="295"/>
      <c r="AK65" s="295"/>
      <c r="AL65" s="296"/>
      <c r="AM65" s="297" t="s">
        <v>64</v>
      </c>
      <c r="AN65" s="297"/>
      <c r="AO65" s="297"/>
      <c r="AP65" s="297"/>
      <c r="AQ65" s="177" t="s">
        <v>278</v>
      </c>
      <c r="AR65" s="169"/>
      <c r="AS65" s="169"/>
      <c r="AT65" s="170"/>
      <c r="AU65" s="199" t="s">
        <v>202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279</v>
      </c>
      <c r="AT66" s="173"/>
      <c r="AU66" s="249"/>
      <c r="AV66" s="249"/>
      <c r="AW66" s="172" t="s">
        <v>252</v>
      </c>
      <c r="AX66" s="202"/>
    </row>
    <row r="67" spans="1:50" ht="23.25" hidden="1" customHeight="1" x14ac:dyDescent="0.15">
      <c r="A67" s="332"/>
      <c r="B67" s="333"/>
      <c r="C67" s="333"/>
      <c r="D67" s="333"/>
      <c r="E67" s="333"/>
      <c r="F67" s="334"/>
      <c r="G67" s="356" t="s">
        <v>281</v>
      </c>
      <c r="H67" s="397"/>
      <c r="I67" s="398"/>
      <c r="J67" s="398"/>
      <c r="K67" s="398"/>
      <c r="L67" s="398"/>
      <c r="M67" s="398"/>
      <c r="N67" s="398"/>
      <c r="O67" s="399"/>
      <c r="P67" s="397"/>
      <c r="Q67" s="398"/>
      <c r="R67" s="398"/>
      <c r="S67" s="398"/>
      <c r="T67" s="398"/>
      <c r="U67" s="398"/>
      <c r="V67" s="399"/>
      <c r="W67" s="403"/>
      <c r="X67" s="404"/>
      <c r="Y67" s="204" t="s">
        <v>40</v>
      </c>
      <c r="Z67" s="204"/>
      <c r="AA67" s="205"/>
      <c r="AB67" s="777" t="s">
        <v>76</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8" t="s">
        <v>76</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6" t="s">
        <v>41</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372</v>
      </c>
      <c r="B70" s="333"/>
      <c r="C70" s="333"/>
      <c r="D70" s="333"/>
      <c r="E70" s="333"/>
      <c r="F70" s="334"/>
      <c r="G70" s="338" t="s">
        <v>274</v>
      </c>
      <c r="H70" s="339"/>
      <c r="I70" s="339"/>
      <c r="J70" s="339"/>
      <c r="K70" s="339"/>
      <c r="L70" s="339"/>
      <c r="M70" s="339"/>
      <c r="N70" s="339"/>
      <c r="O70" s="339"/>
      <c r="P70" s="339"/>
      <c r="Q70" s="339"/>
      <c r="R70" s="339"/>
      <c r="S70" s="339"/>
      <c r="T70" s="339"/>
      <c r="U70" s="339"/>
      <c r="V70" s="339"/>
      <c r="W70" s="342" t="s">
        <v>381</v>
      </c>
      <c r="X70" s="343"/>
      <c r="Y70" s="204" t="s">
        <v>40</v>
      </c>
      <c r="Z70" s="204"/>
      <c r="AA70" s="205"/>
      <c r="AB70" s="777" t="s">
        <v>76</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8" t="s">
        <v>76</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6" t="s">
        <v>41</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235</v>
      </c>
      <c r="B73" s="349"/>
      <c r="C73" s="349"/>
      <c r="D73" s="349"/>
      <c r="E73" s="349"/>
      <c r="F73" s="350"/>
      <c r="G73" s="351"/>
      <c r="H73" s="169" t="s">
        <v>175</v>
      </c>
      <c r="I73" s="169"/>
      <c r="J73" s="169"/>
      <c r="K73" s="169"/>
      <c r="L73" s="169"/>
      <c r="M73" s="169"/>
      <c r="N73" s="169"/>
      <c r="O73" s="170"/>
      <c r="P73" s="177" t="s">
        <v>70</v>
      </c>
      <c r="Q73" s="169"/>
      <c r="R73" s="169"/>
      <c r="S73" s="169"/>
      <c r="T73" s="169"/>
      <c r="U73" s="169"/>
      <c r="V73" s="169"/>
      <c r="W73" s="169"/>
      <c r="X73" s="170"/>
      <c r="Y73" s="353"/>
      <c r="Z73" s="354"/>
      <c r="AA73" s="355"/>
      <c r="AB73" s="177" t="s">
        <v>36</v>
      </c>
      <c r="AC73" s="169"/>
      <c r="AD73" s="170"/>
      <c r="AE73" s="294" t="s">
        <v>153</v>
      </c>
      <c r="AF73" s="295"/>
      <c r="AG73" s="295"/>
      <c r="AH73" s="296"/>
      <c r="AI73" s="294" t="s">
        <v>390</v>
      </c>
      <c r="AJ73" s="295"/>
      <c r="AK73" s="295"/>
      <c r="AL73" s="296"/>
      <c r="AM73" s="297" t="s">
        <v>64</v>
      </c>
      <c r="AN73" s="297"/>
      <c r="AO73" s="297"/>
      <c r="AP73" s="297"/>
      <c r="AQ73" s="177" t="s">
        <v>278</v>
      </c>
      <c r="AR73" s="169"/>
      <c r="AS73" s="169"/>
      <c r="AT73" s="170"/>
      <c r="AU73" s="242" t="s">
        <v>202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279</v>
      </c>
      <c r="AT74" s="173"/>
      <c r="AU74" s="201"/>
      <c r="AV74" s="194"/>
      <c r="AW74" s="172" t="s">
        <v>252</v>
      </c>
      <c r="AX74" s="202"/>
    </row>
    <row r="75" spans="1:50" ht="23.25" hidden="1" customHeight="1" x14ac:dyDescent="0.15">
      <c r="A75" s="332"/>
      <c r="B75" s="333"/>
      <c r="C75" s="333"/>
      <c r="D75" s="333"/>
      <c r="E75" s="333"/>
      <c r="F75" s="334"/>
      <c r="G75" s="356" t="s">
        <v>281</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261</v>
      </c>
      <c r="B78" s="771"/>
      <c r="C78" s="771"/>
      <c r="D78" s="771"/>
      <c r="E78" s="336" t="s">
        <v>34</v>
      </c>
      <c r="F78" s="337"/>
      <c r="G78" s="15" t="s">
        <v>274</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customHeight="1" x14ac:dyDescent="0.15">
      <c r="A79" s="745" t="s">
        <v>216</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365</v>
      </c>
      <c r="AP79" s="748"/>
      <c r="AQ79" s="748"/>
      <c r="AR79" s="41" t="s">
        <v>242</v>
      </c>
      <c r="AS79" s="747"/>
      <c r="AT79" s="748"/>
      <c r="AU79" s="748"/>
      <c r="AV79" s="748"/>
      <c r="AW79" s="748"/>
      <c r="AX79" s="749"/>
    </row>
    <row r="80" spans="1:50" ht="18.75" hidden="1" customHeight="1" x14ac:dyDescent="0.15">
      <c r="A80" s="136" t="s">
        <v>170</v>
      </c>
      <c r="B80" s="750" t="s">
        <v>299</v>
      </c>
      <c r="C80" s="751"/>
      <c r="D80" s="751"/>
      <c r="E80" s="751"/>
      <c r="F80" s="752"/>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214</v>
      </c>
      <c r="C85" s="305"/>
      <c r="D85" s="305"/>
      <c r="E85" s="305"/>
      <c r="F85" s="306"/>
      <c r="G85" s="309" t="s">
        <v>30</v>
      </c>
      <c r="H85" s="310"/>
      <c r="I85" s="310"/>
      <c r="J85" s="310"/>
      <c r="K85" s="310"/>
      <c r="L85" s="310"/>
      <c r="M85" s="310"/>
      <c r="N85" s="310"/>
      <c r="O85" s="311"/>
      <c r="P85" s="315" t="s">
        <v>94</v>
      </c>
      <c r="Q85" s="310"/>
      <c r="R85" s="310"/>
      <c r="S85" s="310"/>
      <c r="T85" s="310"/>
      <c r="U85" s="310"/>
      <c r="V85" s="310"/>
      <c r="W85" s="310"/>
      <c r="X85" s="311"/>
      <c r="Y85" s="174"/>
      <c r="Z85" s="175"/>
      <c r="AA85" s="176"/>
      <c r="AB85" s="294" t="s">
        <v>36</v>
      </c>
      <c r="AC85" s="295"/>
      <c r="AD85" s="296"/>
      <c r="AE85" s="294" t="s">
        <v>153</v>
      </c>
      <c r="AF85" s="295"/>
      <c r="AG85" s="295"/>
      <c r="AH85" s="296"/>
      <c r="AI85" s="294" t="s">
        <v>390</v>
      </c>
      <c r="AJ85" s="295"/>
      <c r="AK85" s="295"/>
      <c r="AL85" s="296"/>
      <c r="AM85" s="297" t="s">
        <v>64</v>
      </c>
      <c r="AN85" s="297"/>
      <c r="AO85" s="297"/>
      <c r="AP85" s="297"/>
      <c r="AQ85" s="177" t="s">
        <v>278</v>
      </c>
      <c r="AR85" s="169"/>
      <c r="AS85" s="169"/>
      <c r="AT85" s="170"/>
      <c r="AU85" s="742" t="s">
        <v>202</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279</v>
      </c>
      <c r="AT86" s="173"/>
      <c r="AU86" s="249"/>
      <c r="AV86" s="249"/>
      <c r="AW86" s="313" t="s">
        <v>252</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78</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45</v>
      </c>
      <c r="Z89" s="290"/>
      <c r="AA89" s="291"/>
      <c r="AB89" s="741" t="s">
        <v>41</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214</v>
      </c>
      <c r="C90" s="305"/>
      <c r="D90" s="305"/>
      <c r="E90" s="305"/>
      <c r="F90" s="306"/>
      <c r="G90" s="309" t="s">
        <v>30</v>
      </c>
      <c r="H90" s="310"/>
      <c r="I90" s="310"/>
      <c r="J90" s="310"/>
      <c r="K90" s="310"/>
      <c r="L90" s="310"/>
      <c r="M90" s="310"/>
      <c r="N90" s="310"/>
      <c r="O90" s="311"/>
      <c r="P90" s="315" t="s">
        <v>94</v>
      </c>
      <c r="Q90" s="310"/>
      <c r="R90" s="310"/>
      <c r="S90" s="310"/>
      <c r="T90" s="310"/>
      <c r="U90" s="310"/>
      <c r="V90" s="310"/>
      <c r="W90" s="310"/>
      <c r="X90" s="311"/>
      <c r="Y90" s="174"/>
      <c r="Z90" s="175"/>
      <c r="AA90" s="176"/>
      <c r="AB90" s="294" t="s">
        <v>36</v>
      </c>
      <c r="AC90" s="295"/>
      <c r="AD90" s="296"/>
      <c r="AE90" s="294" t="s">
        <v>153</v>
      </c>
      <c r="AF90" s="295"/>
      <c r="AG90" s="295"/>
      <c r="AH90" s="296"/>
      <c r="AI90" s="294" t="s">
        <v>390</v>
      </c>
      <c r="AJ90" s="295"/>
      <c r="AK90" s="295"/>
      <c r="AL90" s="296"/>
      <c r="AM90" s="297" t="s">
        <v>64</v>
      </c>
      <c r="AN90" s="297"/>
      <c r="AO90" s="297"/>
      <c r="AP90" s="297"/>
      <c r="AQ90" s="177" t="s">
        <v>278</v>
      </c>
      <c r="AR90" s="169"/>
      <c r="AS90" s="169"/>
      <c r="AT90" s="170"/>
      <c r="AU90" s="742" t="s">
        <v>202</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279</v>
      </c>
      <c r="AT91" s="173"/>
      <c r="AU91" s="249"/>
      <c r="AV91" s="249"/>
      <c r="AW91" s="313" t="s">
        <v>252</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78</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45</v>
      </c>
      <c r="Z94" s="290"/>
      <c r="AA94" s="291"/>
      <c r="AB94" s="741" t="s">
        <v>41</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214</v>
      </c>
      <c r="C95" s="305"/>
      <c r="D95" s="305"/>
      <c r="E95" s="305"/>
      <c r="F95" s="306"/>
      <c r="G95" s="309" t="s">
        <v>30</v>
      </c>
      <c r="H95" s="310"/>
      <c r="I95" s="310"/>
      <c r="J95" s="310"/>
      <c r="K95" s="310"/>
      <c r="L95" s="310"/>
      <c r="M95" s="310"/>
      <c r="N95" s="310"/>
      <c r="O95" s="311"/>
      <c r="P95" s="315" t="s">
        <v>94</v>
      </c>
      <c r="Q95" s="310"/>
      <c r="R95" s="310"/>
      <c r="S95" s="310"/>
      <c r="T95" s="310"/>
      <c r="U95" s="310"/>
      <c r="V95" s="310"/>
      <c r="W95" s="310"/>
      <c r="X95" s="311"/>
      <c r="Y95" s="174"/>
      <c r="Z95" s="175"/>
      <c r="AA95" s="176"/>
      <c r="AB95" s="294" t="s">
        <v>36</v>
      </c>
      <c r="AC95" s="295"/>
      <c r="AD95" s="296"/>
      <c r="AE95" s="294" t="s">
        <v>153</v>
      </c>
      <c r="AF95" s="295"/>
      <c r="AG95" s="295"/>
      <c r="AH95" s="296"/>
      <c r="AI95" s="294" t="s">
        <v>390</v>
      </c>
      <c r="AJ95" s="295"/>
      <c r="AK95" s="295"/>
      <c r="AL95" s="296"/>
      <c r="AM95" s="297" t="s">
        <v>64</v>
      </c>
      <c r="AN95" s="297"/>
      <c r="AO95" s="297"/>
      <c r="AP95" s="297"/>
      <c r="AQ95" s="177" t="s">
        <v>278</v>
      </c>
      <c r="AR95" s="169"/>
      <c r="AS95" s="169"/>
      <c r="AT95" s="170"/>
      <c r="AU95" s="742" t="s">
        <v>202</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279</v>
      </c>
      <c r="AT96" s="173"/>
      <c r="AU96" s="249"/>
      <c r="AV96" s="249"/>
      <c r="AW96" s="313" t="s">
        <v>252</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45</v>
      </c>
      <c r="Z99" s="728"/>
      <c r="AA99" s="729"/>
      <c r="AB99" s="730" t="s">
        <v>41</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367</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36</v>
      </c>
      <c r="AC100" s="714"/>
      <c r="AD100" s="714"/>
      <c r="AE100" s="715" t="s">
        <v>153</v>
      </c>
      <c r="AF100" s="716"/>
      <c r="AG100" s="716"/>
      <c r="AH100" s="717"/>
      <c r="AI100" s="715" t="s">
        <v>390</v>
      </c>
      <c r="AJ100" s="716"/>
      <c r="AK100" s="716"/>
      <c r="AL100" s="717"/>
      <c r="AM100" s="715" t="s">
        <v>64</v>
      </c>
      <c r="AN100" s="716"/>
      <c r="AO100" s="716"/>
      <c r="AP100" s="717"/>
      <c r="AQ100" s="718" t="s">
        <v>409</v>
      </c>
      <c r="AR100" s="719"/>
      <c r="AS100" s="719"/>
      <c r="AT100" s="720"/>
      <c r="AU100" s="718" t="s">
        <v>142</v>
      </c>
      <c r="AV100" s="719"/>
      <c r="AW100" s="719"/>
      <c r="AX100" s="721"/>
    </row>
    <row r="101" spans="1:50" ht="23.25" customHeight="1" x14ac:dyDescent="0.15">
      <c r="A101" s="276"/>
      <c r="B101" s="277"/>
      <c r="C101" s="277"/>
      <c r="D101" s="277"/>
      <c r="E101" s="277"/>
      <c r="F101" s="278"/>
      <c r="G101" s="95" t="s">
        <v>492</v>
      </c>
      <c r="H101" s="95"/>
      <c r="I101" s="95"/>
      <c r="J101" s="95"/>
      <c r="K101" s="95"/>
      <c r="L101" s="95"/>
      <c r="M101" s="95"/>
      <c r="N101" s="95"/>
      <c r="O101" s="95"/>
      <c r="P101" s="95"/>
      <c r="Q101" s="95"/>
      <c r="R101" s="95"/>
      <c r="S101" s="95"/>
      <c r="T101" s="95"/>
      <c r="U101" s="95"/>
      <c r="V101" s="95"/>
      <c r="W101" s="95"/>
      <c r="X101" s="182"/>
      <c r="Y101" s="722" t="s">
        <v>51</v>
      </c>
      <c r="Z101" s="723"/>
      <c r="AA101" s="724"/>
      <c r="AB101" s="725" t="s">
        <v>329</v>
      </c>
      <c r="AC101" s="725"/>
      <c r="AD101" s="725"/>
      <c r="AE101" s="329">
        <v>12</v>
      </c>
      <c r="AF101" s="330"/>
      <c r="AG101" s="330"/>
      <c r="AH101" s="331"/>
      <c r="AI101" s="329">
        <v>12</v>
      </c>
      <c r="AJ101" s="330"/>
      <c r="AK101" s="330"/>
      <c r="AL101" s="331"/>
      <c r="AM101" s="329">
        <v>12</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104</v>
      </c>
      <c r="Z102" s="688"/>
      <c r="AA102" s="689"/>
      <c r="AB102" s="725" t="s">
        <v>329</v>
      </c>
      <c r="AC102" s="725"/>
      <c r="AD102" s="725"/>
      <c r="AE102" s="685">
        <v>12</v>
      </c>
      <c r="AF102" s="685"/>
      <c r="AG102" s="685"/>
      <c r="AH102" s="685"/>
      <c r="AI102" s="685">
        <v>12</v>
      </c>
      <c r="AJ102" s="685"/>
      <c r="AK102" s="685"/>
      <c r="AL102" s="685"/>
      <c r="AM102" s="685">
        <v>12</v>
      </c>
      <c r="AN102" s="685"/>
      <c r="AO102" s="685"/>
      <c r="AP102" s="685"/>
      <c r="AQ102" s="711">
        <v>12</v>
      </c>
      <c r="AR102" s="712"/>
      <c r="AS102" s="712"/>
      <c r="AT102" s="713"/>
      <c r="AU102" s="711">
        <v>12</v>
      </c>
      <c r="AV102" s="712"/>
      <c r="AW102" s="712"/>
      <c r="AX102" s="713"/>
    </row>
    <row r="103" spans="1:50" ht="31.5" hidden="1" customHeight="1" x14ac:dyDescent="0.15">
      <c r="A103" s="282" t="s">
        <v>367</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153</v>
      </c>
      <c r="AF103" s="271"/>
      <c r="AG103" s="271"/>
      <c r="AH103" s="272"/>
      <c r="AI103" s="270" t="s">
        <v>390</v>
      </c>
      <c r="AJ103" s="271"/>
      <c r="AK103" s="271"/>
      <c r="AL103" s="272"/>
      <c r="AM103" s="270" t="s">
        <v>64</v>
      </c>
      <c r="AN103" s="271"/>
      <c r="AO103" s="271"/>
      <c r="AP103" s="272"/>
      <c r="AQ103" s="698" t="s">
        <v>409</v>
      </c>
      <c r="AR103" s="699"/>
      <c r="AS103" s="699"/>
      <c r="AT103" s="700"/>
      <c r="AU103" s="698" t="s">
        <v>142</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51</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104</v>
      </c>
      <c r="Z105" s="709"/>
      <c r="AA105" s="710"/>
      <c r="AB105" s="326"/>
      <c r="AC105" s="327"/>
      <c r="AD105" s="328"/>
      <c r="AE105" s="685"/>
      <c r="AF105" s="685"/>
      <c r="AG105" s="685"/>
      <c r="AH105" s="685"/>
      <c r="AI105" s="685"/>
      <c r="AJ105" s="685"/>
      <c r="AK105" s="685"/>
      <c r="AL105" s="685"/>
      <c r="AM105" s="685"/>
      <c r="AN105" s="685"/>
      <c r="AO105" s="685"/>
      <c r="AP105" s="685"/>
      <c r="AQ105" s="329"/>
      <c r="AR105" s="330"/>
      <c r="AS105" s="330"/>
      <c r="AT105" s="331"/>
      <c r="AU105" s="711"/>
      <c r="AV105" s="712"/>
      <c r="AW105" s="712"/>
      <c r="AX105" s="713"/>
    </row>
    <row r="106" spans="1:50" ht="31.5" hidden="1" customHeight="1" x14ac:dyDescent="0.15">
      <c r="A106" s="282" t="s">
        <v>367</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153</v>
      </c>
      <c r="AF106" s="271"/>
      <c r="AG106" s="271"/>
      <c r="AH106" s="272"/>
      <c r="AI106" s="270" t="s">
        <v>390</v>
      </c>
      <c r="AJ106" s="271"/>
      <c r="AK106" s="271"/>
      <c r="AL106" s="272"/>
      <c r="AM106" s="270" t="s">
        <v>64</v>
      </c>
      <c r="AN106" s="271"/>
      <c r="AO106" s="271"/>
      <c r="AP106" s="272"/>
      <c r="AQ106" s="698" t="s">
        <v>409</v>
      </c>
      <c r="AR106" s="699"/>
      <c r="AS106" s="699"/>
      <c r="AT106" s="700"/>
      <c r="AU106" s="698" t="s">
        <v>142</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51</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104</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367</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153</v>
      </c>
      <c r="AF109" s="271"/>
      <c r="AG109" s="271"/>
      <c r="AH109" s="272"/>
      <c r="AI109" s="270" t="s">
        <v>390</v>
      </c>
      <c r="AJ109" s="271"/>
      <c r="AK109" s="271"/>
      <c r="AL109" s="272"/>
      <c r="AM109" s="270" t="s">
        <v>64</v>
      </c>
      <c r="AN109" s="271"/>
      <c r="AO109" s="271"/>
      <c r="AP109" s="272"/>
      <c r="AQ109" s="698" t="s">
        <v>409</v>
      </c>
      <c r="AR109" s="699"/>
      <c r="AS109" s="699"/>
      <c r="AT109" s="700"/>
      <c r="AU109" s="698" t="s">
        <v>142</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51</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104</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367</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153</v>
      </c>
      <c r="AF112" s="271"/>
      <c r="AG112" s="271"/>
      <c r="AH112" s="272"/>
      <c r="AI112" s="270" t="s">
        <v>390</v>
      </c>
      <c r="AJ112" s="271"/>
      <c r="AK112" s="271"/>
      <c r="AL112" s="272"/>
      <c r="AM112" s="270" t="s">
        <v>64</v>
      </c>
      <c r="AN112" s="271"/>
      <c r="AO112" s="271"/>
      <c r="AP112" s="272"/>
      <c r="AQ112" s="698" t="s">
        <v>409</v>
      </c>
      <c r="AR112" s="699"/>
      <c r="AS112" s="699"/>
      <c r="AT112" s="700"/>
      <c r="AU112" s="698" t="s">
        <v>142</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51</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104</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36</v>
      </c>
      <c r="AC115" s="271"/>
      <c r="AD115" s="272"/>
      <c r="AE115" s="270" t="s">
        <v>153</v>
      </c>
      <c r="AF115" s="271"/>
      <c r="AG115" s="271"/>
      <c r="AH115" s="272"/>
      <c r="AI115" s="270" t="s">
        <v>390</v>
      </c>
      <c r="AJ115" s="271"/>
      <c r="AK115" s="271"/>
      <c r="AL115" s="272"/>
      <c r="AM115" s="270" t="s">
        <v>64</v>
      </c>
      <c r="AN115" s="271"/>
      <c r="AO115" s="271"/>
      <c r="AP115" s="272"/>
      <c r="AQ115" s="679" t="s">
        <v>410</v>
      </c>
      <c r="AR115" s="680"/>
      <c r="AS115" s="680"/>
      <c r="AT115" s="680"/>
      <c r="AU115" s="680"/>
      <c r="AV115" s="680"/>
      <c r="AW115" s="680"/>
      <c r="AX115" s="681"/>
    </row>
    <row r="116" spans="1:50" ht="23.25" customHeight="1" x14ac:dyDescent="0.15">
      <c r="A116" s="258"/>
      <c r="B116" s="256"/>
      <c r="C116" s="256"/>
      <c r="D116" s="256"/>
      <c r="E116" s="256"/>
      <c r="F116" s="257"/>
      <c r="G116" s="262" t="s">
        <v>400</v>
      </c>
      <c r="H116" s="262"/>
      <c r="I116" s="262"/>
      <c r="J116" s="262"/>
      <c r="K116" s="262"/>
      <c r="L116" s="262"/>
      <c r="M116" s="262"/>
      <c r="N116" s="262"/>
      <c r="O116" s="262"/>
      <c r="P116" s="262"/>
      <c r="Q116" s="262"/>
      <c r="R116" s="262"/>
      <c r="S116" s="262"/>
      <c r="T116" s="262"/>
      <c r="U116" s="262"/>
      <c r="V116" s="262"/>
      <c r="W116" s="262"/>
      <c r="X116" s="262"/>
      <c r="Y116" s="682" t="s">
        <v>37</v>
      </c>
      <c r="Z116" s="683"/>
      <c r="AA116" s="684"/>
      <c r="AB116" s="326" t="s">
        <v>494</v>
      </c>
      <c r="AC116" s="327"/>
      <c r="AD116" s="328"/>
      <c r="AE116" s="685">
        <v>13</v>
      </c>
      <c r="AF116" s="685"/>
      <c r="AG116" s="685"/>
      <c r="AH116" s="685"/>
      <c r="AI116" s="685">
        <v>10</v>
      </c>
      <c r="AJ116" s="685"/>
      <c r="AK116" s="685"/>
      <c r="AL116" s="685"/>
      <c r="AM116" s="685">
        <v>12</v>
      </c>
      <c r="AN116" s="685"/>
      <c r="AO116" s="685"/>
      <c r="AP116" s="685"/>
      <c r="AQ116" s="329">
        <v>11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85</v>
      </c>
      <c r="Z117" s="688"/>
      <c r="AA117" s="689"/>
      <c r="AB117" s="690" t="s">
        <v>494</v>
      </c>
      <c r="AC117" s="691"/>
      <c r="AD117" s="692"/>
      <c r="AE117" s="693" t="s">
        <v>246</v>
      </c>
      <c r="AF117" s="693"/>
      <c r="AG117" s="693"/>
      <c r="AH117" s="693"/>
      <c r="AI117" s="693" t="s">
        <v>371</v>
      </c>
      <c r="AJ117" s="693"/>
      <c r="AK117" s="693"/>
      <c r="AL117" s="693"/>
      <c r="AM117" s="693" t="s">
        <v>496</v>
      </c>
      <c r="AN117" s="693"/>
      <c r="AO117" s="693"/>
      <c r="AP117" s="693"/>
      <c r="AQ117" s="693" t="s">
        <v>495</v>
      </c>
      <c r="AR117" s="693"/>
      <c r="AS117" s="693"/>
      <c r="AT117" s="693"/>
      <c r="AU117" s="693"/>
      <c r="AV117" s="693"/>
      <c r="AW117" s="693"/>
      <c r="AX117" s="694"/>
    </row>
    <row r="118" spans="1:50" ht="23.25" hidden="1" customHeight="1" x14ac:dyDescent="0.15">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36</v>
      </c>
      <c r="AC118" s="271"/>
      <c r="AD118" s="272"/>
      <c r="AE118" s="270" t="s">
        <v>153</v>
      </c>
      <c r="AF118" s="271"/>
      <c r="AG118" s="271"/>
      <c r="AH118" s="272"/>
      <c r="AI118" s="270" t="s">
        <v>390</v>
      </c>
      <c r="AJ118" s="271"/>
      <c r="AK118" s="271"/>
      <c r="AL118" s="272"/>
      <c r="AM118" s="270" t="s">
        <v>64</v>
      </c>
      <c r="AN118" s="271"/>
      <c r="AO118" s="271"/>
      <c r="AP118" s="272"/>
      <c r="AQ118" s="679" t="s">
        <v>410</v>
      </c>
      <c r="AR118" s="680"/>
      <c r="AS118" s="680"/>
      <c r="AT118" s="680"/>
      <c r="AU118" s="680"/>
      <c r="AV118" s="680"/>
      <c r="AW118" s="680"/>
      <c r="AX118" s="681"/>
    </row>
    <row r="119" spans="1:50" ht="23.25" hidden="1" customHeight="1" x14ac:dyDescent="0.15">
      <c r="A119" s="258"/>
      <c r="B119" s="256"/>
      <c r="C119" s="256"/>
      <c r="D119" s="256"/>
      <c r="E119" s="256"/>
      <c r="F119" s="257"/>
      <c r="G119" s="262" t="s">
        <v>375</v>
      </c>
      <c r="H119" s="262"/>
      <c r="I119" s="262"/>
      <c r="J119" s="262"/>
      <c r="K119" s="262"/>
      <c r="L119" s="262"/>
      <c r="M119" s="262"/>
      <c r="N119" s="262"/>
      <c r="O119" s="262"/>
      <c r="P119" s="262"/>
      <c r="Q119" s="262"/>
      <c r="R119" s="262"/>
      <c r="S119" s="262"/>
      <c r="T119" s="262"/>
      <c r="U119" s="262"/>
      <c r="V119" s="262"/>
      <c r="W119" s="262"/>
      <c r="X119" s="262"/>
      <c r="Y119" s="682" t="s">
        <v>37</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85</v>
      </c>
      <c r="Z120" s="688"/>
      <c r="AA120" s="689"/>
      <c r="AB120" s="690" t="s">
        <v>95</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36</v>
      </c>
      <c r="AC121" s="271"/>
      <c r="AD121" s="272"/>
      <c r="AE121" s="270" t="s">
        <v>153</v>
      </c>
      <c r="AF121" s="271"/>
      <c r="AG121" s="271"/>
      <c r="AH121" s="272"/>
      <c r="AI121" s="270" t="s">
        <v>390</v>
      </c>
      <c r="AJ121" s="271"/>
      <c r="AK121" s="271"/>
      <c r="AL121" s="272"/>
      <c r="AM121" s="270" t="s">
        <v>64</v>
      </c>
      <c r="AN121" s="271"/>
      <c r="AO121" s="271"/>
      <c r="AP121" s="272"/>
      <c r="AQ121" s="679" t="s">
        <v>410</v>
      </c>
      <c r="AR121" s="680"/>
      <c r="AS121" s="680"/>
      <c r="AT121" s="680"/>
      <c r="AU121" s="680"/>
      <c r="AV121" s="680"/>
      <c r="AW121" s="680"/>
      <c r="AX121" s="681"/>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82" t="s">
        <v>37</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85</v>
      </c>
      <c r="Z123" s="688"/>
      <c r="AA123" s="689"/>
      <c r="AB123" s="690" t="s">
        <v>95</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36</v>
      </c>
      <c r="AC124" s="271"/>
      <c r="AD124" s="272"/>
      <c r="AE124" s="270" t="s">
        <v>153</v>
      </c>
      <c r="AF124" s="271"/>
      <c r="AG124" s="271"/>
      <c r="AH124" s="272"/>
      <c r="AI124" s="270" t="s">
        <v>390</v>
      </c>
      <c r="AJ124" s="271"/>
      <c r="AK124" s="271"/>
      <c r="AL124" s="272"/>
      <c r="AM124" s="270" t="s">
        <v>64</v>
      </c>
      <c r="AN124" s="271"/>
      <c r="AO124" s="271"/>
      <c r="AP124" s="272"/>
      <c r="AQ124" s="679" t="s">
        <v>410</v>
      </c>
      <c r="AR124" s="680"/>
      <c r="AS124" s="680"/>
      <c r="AT124" s="680"/>
      <c r="AU124" s="680"/>
      <c r="AV124" s="680"/>
      <c r="AW124" s="680"/>
      <c r="AX124" s="681"/>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82" t="s">
        <v>37</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85</v>
      </c>
      <c r="Z126" s="688"/>
      <c r="AA126" s="689"/>
      <c r="AB126" s="690" t="s">
        <v>95</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153</v>
      </c>
      <c r="AF127" s="271"/>
      <c r="AG127" s="271"/>
      <c r="AH127" s="272"/>
      <c r="AI127" s="270" t="s">
        <v>390</v>
      </c>
      <c r="AJ127" s="271"/>
      <c r="AK127" s="271"/>
      <c r="AL127" s="272"/>
      <c r="AM127" s="270" t="s">
        <v>64</v>
      </c>
      <c r="AN127" s="271"/>
      <c r="AO127" s="271"/>
      <c r="AP127" s="272"/>
      <c r="AQ127" s="679" t="s">
        <v>410</v>
      </c>
      <c r="AR127" s="680"/>
      <c r="AS127" s="680"/>
      <c r="AT127" s="680"/>
      <c r="AU127" s="680"/>
      <c r="AV127" s="680"/>
      <c r="AW127" s="680"/>
      <c r="AX127" s="681"/>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82" t="s">
        <v>37</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85</v>
      </c>
      <c r="Z129" s="688"/>
      <c r="AA129" s="689"/>
      <c r="AB129" s="690" t="s">
        <v>95</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187</v>
      </c>
      <c r="B130" s="140"/>
      <c r="C130" s="145" t="s">
        <v>282</v>
      </c>
      <c r="D130" s="140"/>
      <c r="E130" s="673" t="s">
        <v>317</v>
      </c>
      <c r="F130" s="674"/>
      <c r="G130" s="675" t="s">
        <v>497</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315</v>
      </c>
      <c r="F131" s="663"/>
      <c r="G131" s="185" t="s">
        <v>107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272</v>
      </c>
      <c r="F132" s="150"/>
      <c r="G132" s="208" t="s">
        <v>293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153</v>
      </c>
      <c r="AF132" s="215"/>
      <c r="AG132" s="215"/>
      <c r="AH132" s="215"/>
      <c r="AI132" s="215" t="s">
        <v>390</v>
      </c>
      <c r="AJ132" s="215"/>
      <c r="AK132" s="215"/>
      <c r="AL132" s="215"/>
      <c r="AM132" s="215" t="s">
        <v>64</v>
      </c>
      <c r="AN132" s="215"/>
      <c r="AO132" s="215"/>
      <c r="AP132" s="214"/>
      <c r="AQ132" s="214" t="s">
        <v>278</v>
      </c>
      <c r="AR132" s="209"/>
      <c r="AS132" s="209"/>
      <c r="AT132" s="210"/>
      <c r="AU132" s="246" t="s">
        <v>298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401</v>
      </c>
      <c r="AR133" s="249"/>
      <c r="AS133" s="172" t="s">
        <v>279</v>
      </c>
      <c r="AT133" s="173"/>
      <c r="AU133" s="194">
        <v>6</v>
      </c>
      <c r="AV133" s="194"/>
      <c r="AW133" s="172" t="s">
        <v>252</v>
      </c>
      <c r="AX133" s="202"/>
    </row>
    <row r="134" spans="1:50" ht="39.75" customHeight="1" x14ac:dyDescent="0.15">
      <c r="A134" s="141"/>
      <c r="B134" s="142"/>
      <c r="C134" s="146"/>
      <c r="D134" s="142"/>
      <c r="E134" s="146"/>
      <c r="F134" s="151"/>
      <c r="G134" s="181" t="s">
        <v>292</v>
      </c>
      <c r="H134" s="95"/>
      <c r="I134" s="95"/>
      <c r="J134" s="95"/>
      <c r="K134" s="95"/>
      <c r="L134" s="95"/>
      <c r="M134" s="95"/>
      <c r="N134" s="95"/>
      <c r="O134" s="95"/>
      <c r="P134" s="95"/>
      <c r="Q134" s="95"/>
      <c r="R134" s="95"/>
      <c r="S134" s="95"/>
      <c r="T134" s="95"/>
      <c r="U134" s="95"/>
      <c r="V134" s="95"/>
      <c r="W134" s="95"/>
      <c r="X134" s="182"/>
      <c r="Y134" s="203" t="s">
        <v>294</v>
      </c>
      <c r="Z134" s="204"/>
      <c r="AA134" s="205"/>
      <c r="AB134" s="241" t="s">
        <v>498</v>
      </c>
      <c r="AC134" s="195"/>
      <c r="AD134" s="195"/>
      <c r="AE134" s="238">
        <v>92</v>
      </c>
      <c r="AF134" s="192"/>
      <c r="AG134" s="192"/>
      <c r="AH134" s="192"/>
      <c r="AI134" s="238" t="s">
        <v>401</v>
      </c>
      <c r="AJ134" s="192"/>
      <c r="AK134" s="192"/>
      <c r="AL134" s="192"/>
      <c r="AM134" s="238" t="s">
        <v>401</v>
      </c>
      <c r="AN134" s="192"/>
      <c r="AO134" s="192"/>
      <c r="AP134" s="192"/>
      <c r="AQ134" s="238" t="s">
        <v>401</v>
      </c>
      <c r="AR134" s="192"/>
      <c r="AS134" s="192"/>
      <c r="AT134" s="192"/>
      <c r="AU134" s="238"/>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498</v>
      </c>
      <c r="AC135" s="206"/>
      <c r="AD135" s="206"/>
      <c r="AE135" s="238">
        <v>100</v>
      </c>
      <c r="AF135" s="192"/>
      <c r="AG135" s="192"/>
      <c r="AH135" s="192"/>
      <c r="AI135" s="238" t="s">
        <v>401</v>
      </c>
      <c r="AJ135" s="192"/>
      <c r="AK135" s="192"/>
      <c r="AL135" s="192"/>
      <c r="AM135" s="238" t="s">
        <v>401</v>
      </c>
      <c r="AN135" s="192"/>
      <c r="AO135" s="192"/>
      <c r="AP135" s="192"/>
      <c r="AQ135" s="238" t="s">
        <v>401</v>
      </c>
      <c r="AR135" s="192"/>
      <c r="AS135" s="192"/>
      <c r="AT135" s="192"/>
      <c r="AU135" s="238">
        <v>100</v>
      </c>
      <c r="AV135" s="192"/>
      <c r="AW135" s="192"/>
      <c r="AX135" s="207"/>
    </row>
    <row r="136" spans="1:50" ht="18.75" hidden="1" customHeight="1" x14ac:dyDescent="0.15">
      <c r="A136" s="141"/>
      <c r="B136" s="142"/>
      <c r="C136" s="146"/>
      <c r="D136" s="142"/>
      <c r="E136" s="146"/>
      <c r="F136" s="151"/>
      <c r="G136" s="208" t="s">
        <v>293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153</v>
      </c>
      <c r="AF136" s="215"/>
      <c r="AG136" s="215"/>
      <c r="AH136" s="215"/>
      <c r="AI136" s="215" t="s">
        <v>390</v>
      </c>
      <c r="AJ136" s="215"/>
      <c r="AK136" s="215"/>
      <c r="AL136" s="215"/>
      <c r="AM136" s="215" t="s">
        <v>64</v>
      </c>
      <c r="AN136" s="215"/>
      <c r="AO136" s="215"/>
      <c r="AP136" s="214"/>
      <c r="AQ136" s="214" t="s">
        <v>278</v>
      </c>
      <c r="AR136" s="209"/>
      <c r="AS136" s="209"/>
      <c r="AT136" s="210"/>
      <c r="AU136" s="246" t="s">
        <v>298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279</v>
      </c>
      <c r="AT137" s="173"/>
      <c r="AU137" s="194"/>
      <c r="AV137" s="194"/>
      <c r="AW137" s="172" t="s">
        <v>252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153</v>
      </c>
      <c r="AF140" s="215"/>
      <c r="AG140" s="215"/>
      <c r="AH140" s="215"/>
      <c r="AI140" s="215" t="s">
        <v>390</v>
      </c>
      <c r="AJ140" s="215"/>
      <c r="AK140" s="215"/>
      <c r="AL140" s="215"/>
      <c r="AM140" s="215" t="s">
        <v>64</v>
      </c>
      <c r="AN140" s="215"/>
      <c r="AO140" s="215"/>
      <c r="AP140" s="214"/>
      <c r="AQ140" s="214" t="s">
        <v>278</v>
      </c>
      <c r="AR140" s="209"/>
      <c r="AS140" s="209"/>
      <c r="AT140" s="210"/>
      <c r="AU140" s="246" t="s">
        <v>298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279</v>
      </c>
      <c r="AT141" s="173"/>
      <c r="AU141" s="194"/>
      <c r="AV141" s="194"/>
      <c r="AW141" s="172" t="s">
        <v>252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153</v>
      </c>
      <c r="AF144" s="215"/>
      <c r="AG144" s="215"/>
      <c r="AH144" s="215"/>
      <c r="AI144" s="215" t="s">
        <v>390</v>
      </c>
      <c r="AJ144" s="215"/>
      <c r="AK144" s="215"/>
      <c r="AL144" s="215"/>
      <c r="AM144" s="215" t="s">
        <v>64</v>
      </c>
      <c r="AN144" s="215"/>
      <c r="AO144" s="215"/>
      <c r="AP144" s="214"/>
      <c r="AQ144" s="214" t="s">
        <v>278</v>
      </c>
      <c r="AR144" s="209"/>
      <c r="AS144" s="209"/>
      <c r="AT144" s="210"/>
      <c r="AU144" s="246" t="s">
        <v>298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279</v>
      </c>
      <c r="AT145" s="173"/>
      <c r="AU145" s="194"/>
      <c r="AV145" s="194"/>
      <c r="AW145" s="172" t="s">
        <v>252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153</v>
      </c>
      <c r="AF148" s="215"/>
      <c r="AG148" s="215"/>
      <c r="AH148" s="215"/>
      <c r="AI148" s="215" t="s">
        <v>390</v>
      </c>
      <c r="AJ148" s="215"/>
      <c r="AK148" s="215"/>
      <c r="AL148" s="215"/>
      <c r="AM148" s="215" t="s">
        <v>64</v>
      </c>
      <c r="AN148" s="215"/>
      <c r="AO148" s="215"/>
      <c r="AP148" s="214"/>
      <c r="AQ148" s="214" t="s">
        <v>278</v>
      </c>
      <c r="AR148" s="209"/>
      <c r="AS148" s="209"/>
      <c r="AT148" s="210"/>
      <c r="AU148" s="246" t="s">
        <v>298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279</v>
      </c>
      <c r="AT149" s="173"/>
      <c r="AU149" s="194"/>
      <c r="AV149" s="194"/>
      <c r="AW149" s="172" t="s">
        <v>252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362</v>
      </c>
      <c r="R152" s="169"/>
      <c r="S152" s="169"/>
      <c r="T152" s="169"/>
      <c r="U152" s="169"/>
      <c r="V152" s="169"/>
      <c r="W152" s="169"/>
      <c r="X152" s="169"/>
      <c r="Y152" s="169"/>
      <c r="Z152" s="169"/>
      <c r="AA152" s="169"/>
      <c r="AB152" s="217" t="s">
        <v>364</v>
      </c>
      <c r="AC152" s="169"/>
      <c r="AD152" s="170"/>
      <c r="AE152" s="177" t="s">
        <v>300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362</v>
      </c>
      <c r="R159" s="169"/>
      <c r="S159" s="169"/>
      <c r="T159" s="169"/>
      <c r="U159" s="169"/>
      <c r="V159" s="169"/>
      <c r="W159" s="169"/>
      <c r="X159" s="169"/>
      <c r="Y159" s="169"/>
      <c r="Z159" s="169"/>
      <c r="AA159" s="169"/>
      <c r="AB159" s="217" t="s">
        <v>364</v>
      </c>
      <c r="AC159" s="169"/>
      <c r="AD159" s="170"/>
      <c r="AE159" s="242" t="s">
        <v>300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362</v>
      </c>
      <c r="R166" s="169"/>
      <c r="S166" s="169"/>
      <c r="T166" s="169"/>
      <c r="U166" s="169"/>
      <c r="V166" s="169"/>
      <c r="W166" s="169"/>
      <c r="X166" s="169"/>
      <c r="Y166" s="169"/>
      <c r="Z166" s="169"/>
      <c r="AA166" s="169"/>
      <c r="AB166" s="217" t="s">
        <v>364</v>
      </c>
      <c r="AC166" s="169"/>
      <c r="AD166" s="170"/>
      <c r="AE166" s="242" t="s">
        <v>300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362</v>
      </c>
      <c r="R173" s="169"/>
      <c r="S173" s="169"/>
      <c r="T173" s="169"/>
      <c r="U173" s="169"/>
      <c r="V173" s="169"/>
      <c r="W173" s="169"/>
      <c r="X173" s="169"/>
      <c r="Y173" s="169"/>
      <c r="Z173" s="169"/>
      <c r="AA173" s="169"/>
      <c r="AB173" s="217" t="s">
        <v>364</v>
      </c>
      <c r="AC173" s="169"/>
      <c r="AD173" s="170"/>
      <c r="AE173" s="242" t="s">
        <v>300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362</v>
      </c>
      <c r="R180" s="169"/>
      <c r="S180" s="169"/>
      <c r="T180" s="169"/>
      <c r="U180" s="169"/>
      <c r="V180" s="169"/>
      <c r="W180" s="169"/>
      <c r="X180" s="169"/>
      <c r="Y180" s="169"/>
      <c r="Z180" s="169"/>
      <c r="AA180" s="169"/>
      <c r="AB180" s="217" t="s">
        <v>364</v>
      </c>
      <c r="AC180" s="169"/>
      <c r="AD180" s="170"/>
      <c r="AE180" s="242" t="s">
        <v>300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301</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332</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499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317</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315</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272</v>
      </c>
      <c r="F192" s="150"/>
      <c r="G192" s="208" t="s">
        <v>293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153</v>
      </c>
      <c r="AF192" s="215"/>
      <c r="AG192" s="215"/>
      <c r="AH192" s="215"/>
      <c r="AI192" s="215" t="s">
        <v>390</v>
      </c>
      <c r="AJ192" s="215"/>
      <c r="AK192" s="215"/>
      <c r="AL192" s="215"/>
      <c r="AM192" s="215" t="s">
        <v>64</v>
      </c>
      <c r="AN192" s="215"/>
      <c r="AO192" s="215"/>
      <c r="AP192" s="214"/>
      <c r="AQ192" s="214" t="s">
        <v>278</v>
      </c>
      <c r="AR192" s="209"/>
      <c r="AS192" s="209"/>
      <c r="AT192" s="210"/>
      <c r="AU192" s="246" t="s">
        <v>298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279</v>
      </c>
      <c r="AT193" s="173"/>
      <c r="AU193" s="194"/>
      <c r="AV193" s="194"/>
      <c r="AW193" s="172" t="s">
        <v>252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153</v>
      </c>
      <c r="AF196" s="215"/>
      <c r="AG196" s="215"/>
      <c r="AH196" s="215"/>
      <c r="AI196" s="215" t="s">
        <v>390</v>
      </c>
      <c r="AJ196" s="215"/>
      <c r="AK196" s="215"/>
      <c r="AL196" s="215"/>
      <c r="AM196" s="215" t="s">
        <v>64</v>
      </c>
      <c r="AN196" s="215"/>
      <c r="AO196" s="215"/>
      <c r="AP196" s="214"/>
      <c r="AQ196" s="214" t="s">
        <v>278</v>
      </c>
      <c r="AR196" s="209"/>
      <c r="AS196" s="209"/>
      <c r="AT196" s="210"/>
      <c r="AU196" s="246" t="s">
        <v>298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279</v>
      </c>
      <c r="AT197" s="173"/>
      <c r="AU197" s="194"/>
      <c r="AV197" s="194"/>
      <c r="AW197" s="172" t="s">
        <v>252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153</v>
      </c>
      <c r="AF200" s="215"/>
      <c r="AG200" s="215"/>
      <c r="AH200" s="215"/>
      <c r="AI200" s="215" t="s">
        <v>390</v>
      </c>
      <c r="AJ200" s="215"/>
      <c r="AK200" s="215"/>
      <c r="AL200" s="215"/>
      <c r="AM200" s="215" t="s">
        <v>64</v>
      </c>
      <c r="AN200" s="215"/>
      <c r="AO200" s="215"/>
      <c r="AP200" s="214"/>
      <c r="AQ200" s="214" t="s">
        <v>278</v>
      </c>
      <c r="AR200" s="209"/>
      <c r="AS200" s="209"/>
      <c r="AT200" s="210"/>
      <c r="AU200" s="246" t="s">
        <v>298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279</v>
      </c>
      <c r="AT201" s="173"/>
      <c r="AU201" s="194"/>
      <c r="AV201" s="194"/>
      <c r="AW201" s="172" t="s">
        <v>252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153</v>
      </c>
      <c r="AF204" s="215"/>
      <c r="AG204" s="215"/>
      <c r="AH204" s="215"/>
      <c r="AI204" s="215" t="s">
        <v>390</v>
      </c>
      <c r="AJ204" s="215"/>
      <c r="AK204" s="215"/>
      <c r="AL204" s="215"/>
      <c r="AM204" s="215" t="s">
        <v>64</v>
      </c>
      <c r="AN204" s="215"/>
      <c r="AO204" s="215"/>
      <c r="AP204" s="214"/>
      <c r="AQ204" s="214" t="s">
        <v>278</v>
      </c>
      <c r="AR204" s="209"/>
      <c r="AS204" s="209"/>
      <c r="AT204" s="210"/>
      <c r="AU204" s="246" t="s">
        <v>298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279</v>
      </c>
      <c r="AT205" s="173"/>
      <c r="AU205" s="194"/>
      <c r="AV205" s="194"/>
      <c r="AW205" s="172" t="s">
        <v>252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153</v>
      </c>
      <c r="AF208" s="215"/>
      <c r="AG208" s="215"/>
      <c r="AH208" s="215"/>
      <c r="AI208" s="215" t="s">
        <v>390</v>
      </c>
      <c r="AJ208" s="215"/>
      <c r="AK208" s="215"/>
      <c r="AL208" s="215"/>
      <c r="AM208" s="215" t="s">
        <v>64</v>
      </c>
      <c r="AN208" s="215"/>
      <c r="AO208" s="215"/>
      <c r="AP208" s="214"/>
      <c r="AQ208" s="214" t="s">
        <v>278</v>
      </c>
      <c r="AR208" s="209"/>
      <c r="AS208" s="209"/>
      <c r="AT208" s="210"/>
      <c r="AU208" s="246" t="s">
        <v>298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279</v>
      </c>
      <c r="AT209" s="173"/>
      <c r="AU209" s="194"/>
      <c r="AV209" s="194"/>
      <c r="AW209" s="172" t="s">
        <v>252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362</v>
      </c>
      <c r="R212" s="169"/>
      <c r="S212" s="169"/>
      <c r="T212" s="169"/>
      <c r="U212" s="169"/>
      <c r="V212" s="169"/>
      <c r="W212" s="169"/>
      <c r="X212" s="169"/>
      <c r="Y212" s="169"/>
      <c r="Z212" s="169"/>
      <c r="AA212" s="169"/>
      <c r="AB212" s="217" t="s">
        <v>364</v>
      </c>
      <c r="AC212" s="169"/>
      <c r="AD212" s="170"/>
      <c r="AE212" s="177" t="s">
        <v>300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362</v>
      </c>
      <c r="R219" s="169"/>
      <c r="S219" s="169"/>
      <c r="T219" s="169"/>
      <c r="U219" s="169"/>
      <c r="V219" s="169"/>
      <c r="W219" s="169"/>
      <c r="X219" s="169"/>
      <c r="Y219" s="169"/>
      <c r="Z219" s="169"/>
      <c r="AA219" s="169"/>
      <c r="AB219" s="217" t="s">
        <v>364</v>
      </c>
      <c r="AC219" s="169"/>
      <c r="AD219" s="170"/>
      <c r="AE219" s="242" t="s">
        <v>300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362</v>
      </c>
      <c r="R226" s="169"/>
      <c r="S226" s="169"/>
      <c r="T226" s="169"/>
      <c r="U226" s="169"/>
      <c r="V226" s="169"/>
      <c r="W226" s="169"/>
      <c r="X226" s="169"/>
      <c r="Y226" s="169"/>
      <c r="Z226" s="169"/>
      <c r="AA226" s="169"/>
      <c r="AB226" s="217" t="s">
        <v>364</v>
      </c>
      <c r="AC226" s="169"/>
      <c r="AD226" s="170"/>
      <c r="AE226" s="242" t="s">
        <v>300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362</v>
      </c>
      <c r="R233" s="169"/>
      <c r="S233" s="169"/>
      <c r="T233" s="169"/>
      <c r="U233" s="169"/>
      <c r="V233" s="169"/>
      <c r="W233" s="169"/>
      <c r="X233" s="169"/>
      <c r="Y233" s="169"/>
      <c r="Z233" s="169"/>
      <c r="AA233" s="169"/>
      <c r="AB233" s="217" t="s">
        <v>364</v>
      </c>
      <c r="AC233" s="169"/>
      <c r="AD233" s="170"/>
      <c r="AE233" s="242" t="s">
        <v>300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362</v>
      </c>
      <c r="R240" s="169"/>
      <c r="S240" s="169"/>
      <c r="T240" s="169"/>
      <c r="U240" s="169"/>
      <c r="V240" s="169"/>
      <c r="W240" s="169"/>
      <c r="X240" s="169"/>
      <c r="Y240" s="169"/>
      <c r="Z240" s="169"/>
      <c r="AA240" s="169"/>
      <c r="AB240" s="217" t="s">
        <v>364</v>
      </c>
      <c r="AC240" s="169"/>
      <c r="AD240" s="170"/>
      <c r="AE240" s="242" t="s">
        <v>300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301</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332</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317</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315</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272</v>
      </c>
      <c r="F252" s="150"/>
      <c r="G252" s="208" t="s">
        <v>293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153</v>
      </c>
      <c r="AF252" s="215"/>
      <c r="AG252" s="215"/>
      <c r="AH252" s="215"/>
      <c r="AI252" s="215" t="s">
        <v>390</v>
      </c>
      <c r="AJ252" s="215"/>
      <c r="AK252" s="215"/>
      <c r="AL252" s="215"/>
      <c r="AM252" s="215" t="s">
        <v>64</v>
      </c>
      <c r="AN252" s="215"/>
      <c r="AO252" s="215"/>
      <c r="AP252" s="214"/>
      <c r="AQ252" s="214" t="s">
        <v>278</v>
      </c>
      <c r="AR252" s="209"/>
      <c r="AS252" s="209"/>
      <c r="AT252" s="210"/>
      <c r="AU252" s="246" t="s">
        <v>298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279</v>
      </c>
      <c r="AT253" s="173"/>
      <c r="AU253" s="194"/>
      <c r="AV253" s="194"/>
      <c r="AW253" s="172" t="s">
        <v>252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153</v>
      </c>
      <c r="AF256" s="215"/>
      <c r="AG256" s="215"/>
      <c r="AH256" s="215"/>
      <c r="AI256" s="215" t="s">
        <v>390</v>
      </c>
      <c r="AJ256" s="215"/>
      <c r="AK256" s="215"/>
      <c r="AL256" s="215"/>
      <c r="AM256" s="215" t="s">
        <v>64</v>
      </c>
      <c r="AN256" s="215"/>
      <c r="AO256" s="215"/>
      <c r="AP256" s="214"/>
      <c r="AQ256" s="214" t="s">
        <v>278</v>
      </c>
      <c r="AR256" s="209"/>
      <c r="AS256" s="209"/>
      <c r="AT256" s="210"/>
      <c r="AU256" s="246" t="s">
        <v>298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279</v>
      </c>
      <c r="AT257" s="173"/>
      <c r="AU257" s="194"/>
      <c r="AV257" s="194"/>
      <c r="AW257" s="172" t="s">
        <v>252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153</v>
      </c>
      <c r="AF260" s="215"/>
      <c r="AG260" s="215"/>
      <c r="AH260" s="215"/>
      <c r="AI260" s="215" t="s">
        <v>390</v>
      </c>
      <c r="AJ260" s="215"/>
      <c r="AK260" s="215"/>
      <c r="AL260" s="215"/>
      <c r="AM260" s="215" t="s">
        <v>64</v>
      </c>
      <c r="AN260" s="215"/>
      <c r="AO260" s="215"/>
      <c r="AP260" s="214"/>
      <c r="AQ260" s="214" t="s">
        <v>278</v>
      </c>
      <c r="AR260" s="209"/>
      <c r="AS260" s="209"/>
      <c r="AT260" s="210"/>
      <c r="AU260" s="246" t="s">
        <v>298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279</v>
      </c>
      <c r="AT261" s="173"/>
      <c r="AU261" s="194"/>
      <c r="AV261" s="194"/>
      <c r="AW261" s="172" t="s">
        <v>252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153</v>
      </c>
      <c r="AF264" s="215"/>
      <c r="AG264" s="215"/>
      <c r="AH264" s="215"/>
      <c r="AI264" s="215" t="s">
        <v>390</v>
      </c>
      <c r="AJ264" s="215"/>
      <c r="AK264" s="215"/>
      <c r="AL264" s="215"/>
      <c r="AM264" s="215" t="s">
        <v>64</v>
      </c>
      <c r="AN264" s="215"/>
      <c r="AO264" s="215"/>
      <c r="AP264" s="214"/>
      <c r="AQ264" s="177" t="s">
        <v>278</v>
      </c>
      <c r="AR264" s="169"/>
      <c r="AS264" s="169"/>
      <c r="AT264" s="170"/>
      <c r="AU264" s="199" t="s">
        <v>298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279</v>
      </c>
      <c r="AT265" s="173"/>
      <c r="AU265" s="194"/>
      <c r="AV265" s="194"/>
      <c r="AW265" s="172" t="s">
        <v>252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153</v>
      </c>
      <c r="AF268" s="215"/>
      <c r="AG268" s="215"/>
      <c r="AH268" s="215"/>
      <c r="AI268" s="215" t="s">
        <v>390</v>
      </c>
      <c r="AJ268" s="215"/>
      <c r="AK268" s="215"/>
      <c r="AL268" s="215"/>
      <c r="AM268" s="215" t="s">
        <v>64</v>
      </c>
      <c r="AN268" s="215"/>
      <c r="AO268" s="215"/>
      <c r="AP268" s="214"/>
      <c r="AQ268" s="214" t="s">
        <v>278</v>
      </c>
      <c r="AR268" s="209"/>
      <c r="AS268" s="209"/>
      <c r="AT268" s="210"/>
      <c r="AU268" s="246" t="s">
        <v>298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279</v>
      </c>
      <c r="AT269" s="173"/>
      <c r="AU269" s="194"/>
      <c r="AV269" s="194"/>
      <c r="AW269" s="172" t="s">
        <v>252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362</v>
      </c>
      <c r="R272" s="169"/>
      <c r="S272" s="169"/>
      <c r="T272" s="169"/>
      <c r="U272" s="169"/>
      <c r="V272" s="169"/>
      <c r="W272" s="169"/>
      <c r="X272" s="169"/>
      <c r="Y272" s="169"/>
      <c r="Z272" s="169"/>
      <c r="AA272" s="169"/>
      <c r="AB272" s="217" t="s">
        <v>364</v>
      </c>
      <c r="AC272" s="169"/>
      <c r="AD272" s="170"/>
      <c r="AE272" s="177" t="s">
        <v>300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362</v>
      </c>
      <c r="R279" s="169"/>
      <c r="S279" s="169"/>
      <c r="T279" s="169"/>
      <c r="U279" s="169"/>
      <c r="V279" s="169"/>
      <c r="W279" s="169"/>
      <c r="X279" s="169"/>
      <c r="Y279" s="169"/>
      <c r="Z279" s="169"/>
      <c r="AA279" s="169"/>
      <c r="AB279" s="217" t="s">
        <v>364</v>
      </c>
      <c r="AC279" s="169"/>
      <c r="AD279" s="170"/>
      <c r="AE279" s="242" t="s">
        <v>300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362</v>
      </c>
      <c r="R286" s="169"/>
      <c r="S286" s="169"/>
      <c r="T286" s="169"/>
      <c r="U286" s="169"/>
      <c r="V286" s="169"/>
      <c r="W286" s="169"/>
      <c r="X286" s="169"/>
      <c r="Y286" s="169"/>
      <c r="Z286" s="169"/>
      <c r="AA286" s="169"/>
      <c r="AB286" s="217" t="s">
        <v>364</v>
      </c>
      <c r="AC286" s="169"/>
      <c r="AD286" s="170"/>
      <c r="AE286" s="242" t="s">
        <v>300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362</v>
      </c>
      <c r="R293" s="169"/>
      <c r="S293" s="169"/>
      <c r="T293" s="169"/>
      <c r="U293" s="169"/>
      <c r="V293" s="169"/>
      <c r="W293" s="169"/>
      <c r="X293" s="169"/>
      <c r="Y293" s="169"/>
      <c r="Z293" s="169"/>
      <c r="AA293" s="169"/>
      <c r="AB293" s="217" t="s">
        <v>364</v>
      </c>
      <c r="AC293" s="169"/>
      <c r="AD293" s="170"/>
      <c r="AE293" s="242" t="s">
        <v>300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362</v>
      </c>
      <c r="R300" s="169"/>
      <c r="S300" s="169"/>
      <c r="T300" s="169"/>
      <c r="U300" s="169"/>
      <c r="V300" s="169"/>
      <c r="W300" s="169"/>
      <c r="X300" s="169"/>
      <c r="Y300" s="169"/>
      <c r="Z300" s="169"/>
      <c r="AA300" s="169"/>
      <c r="AB300" s="217" t="s">
        <v>364</v>
      </c>
      <c r="AC300" s="169"/>
      <c r="AD300" s="170"/>
      <c r="AE300" s="242" t="s">
        <v>300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301</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332</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317</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315</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272</v>
      </c>
      <c r="F312" s="150"/>
      <c r="G312" s="208" t="s">
        <v>293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153</v>
      </c>
      <c r="AF312" s="215"/>
      <c r="AG312" s="215"/>
      <c r="AH312" s="215"/>
      <c r="AI312" s="215" t="s">
        <v>390</v>
      </c>
      <c r="AJ312" s="215"/>
      <c r="AK312" s="215"/>
      <c r="AL312" s="215"/>
      <c r="AM312" s="215" t="s">
        <v>64</v>
      </c>
      <c r="AN312" s="215"/>
      <c r="AO312" s="215"/>
      <c r="AP312" s="214"/>
      <c r="AQ312" s="214" t="s">
        <v>278</v>
      </c>
      <c r="AR312" s="209"/>
      <c r="AS312" s="209"/>
      <c r="AT312" s="210"/>
      <c r="AU312" s="246" t="s">
        <v>298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279</v>
      </c>
      <c r="AT313" s="173"/>
      <c r="AU313" s="194"/>
      <c r="AV313" s="194"/>
      <c r="AW313" s="172" t="s">
        <v>252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153</v>
      </c>
      <c r="AF316" s="215"/>
      <c r="AG316" s="215"/>
      <c r="AH316" s="215"/>
      <c r="AI316" s="215" t="s">
        <v>390</v>
      </c>
      <c r="AJ316" s="215"/>
      <c r="AK316" s="215"/>
      <c r="AL316" s="215"/>
      <c r="AM316" s="215" t="s">
        <v>64</v>
      </c>
      <c r="AN316" s="215"/>
      <c r="AO316" s="215"/>
      <c r="AP316" s="214"/>
      <c r="AQ316" s="214" t="s">
        <v>278</v>
      </c>
      <c r="AR316" s="209"/>
      <c r="AS316" s="209"/>
      <c r="AT316" s="210"/>
      <c r="AU316" s="246" t="s">
        <v>298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279</v>
      </c>
      <c r="AT317" s="173"/>
      <c r="AU317" s="194"/>
      <c r="AV317" s="194"/>
      <c r="AW317" s="172" t="s">
        <v>252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153</v>
      </c>
      <c r="AF320" s="215"/>
      <c r="AG320" s="215"/>
      <c r="AH320" s="215"/>
      <c r="AI320" s="215" t="s">
        <v>390</v>
      </c>
      <c r="AJ320" s="215"/>
      <c r="AK320" s="215"/>
      <c r="AL320" s="215"/>
      <c r="AM320" s="215" t="s">
        <v>64</v>
      </c>
      <c r="AN320" s="215"/>
      <c r="AO320" s="215"/>
      <c r="AP320" s="214"/>
      <c r="AQ320" s="214" t="s">
        <v>278</v>
      </c>
      <c r="AR320" s="209"/>
      <c r="AS320" s="209"/>
      <c r="AT320" s="210"/>
      <c r="AU320" s="246" t="s">
        <v>298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279</v>
      </c>
      <c r="AT321" s="173"/>
      <c r="AU321" s="194"/>
      <c r="AV321" s="194"/>
      <c r="AW321" s="172" t="s">
        <v>252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153</v>
      </c>
      <c r="AF324" s="215"/>
      <c r="AG324" s="215"/>
      <c r="AH324" s="215"/>
      <c r="AI324" s="215" t="s">
        <v>390</v>
      </c>
      <c r="AJ324" s="215"/>
      <c r="AK324" s="215"/>
      <c r="AL324" s="215"/>
      <c r="AM324" s="215" t="s">
        <v>64</v>
      </c>
      <c r="AN324" s="215"/>
      <c r="AO324" s="215"/>
      <c r="AP324" s="214"/>
      <c r="AQ324" s="214" t="s">
        <v>278</v>
      </c>
      <c r="AR324" s="209"/>
      <c r="AS324" s="209"/>
      <c r="AT324" s="210"/>
      <c r="AU324" s="246" t="s">
        <v>298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279</v>
      </c>
      <c r="AT325" s="173"/>
      <c r="AU325" s="194"/>
      <c r="AV325" s="194"/>
      <c r="AW325" s="172" t="s">
        <v>252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153</v>
      </c>
      <c r="AF328" s="215"/>
      <c r="AG328" s="215"/>
      <c r="AH328" s="215"/>
      <c r="AI328" s="215" t="s">
        <v>390</v>
      </c>
      <c r="AJ328" s="215"/>
      <c r="AK328" s="215"/>
      <c r="AL328" s="215"/>
      <c r="AM328" s="215" t="s">
        <v>64</v>
      </c>
      <c r="AN328" s="215"/>
      <c r="AO328" s="215"/>
      <c r="AP328" s="214"/>
      <c r="AQ328" s="214" t="s">
        <v>278</v>
      </c>
      <c r="AR328" s="209"/>
      <c r="AS328" s="209"/>
      <c r="AT328" s="210"/>
      <c r="AU328" s="246" t="s">
        <v>298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279</v>
      </c>
      <c r="AT329" s="173"/>
      <c r="AU329" s="194"/>
      <c r="AV329" s="194"/>
      <c r="AW329" s="172" t="s">
        <v>252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362</v>
      </c>
      <c r="R332" s="169"/>
      <c r="S332" s="169"/>
      <c r="T332" s="169"/>
      <c r="U332" s="169"/>
      <c r="V332" s="169"/>
      <c r="W332" s="169"/>
      <c r="X332" s="169"/>
      <c r="Y332" s="169"/>
      <c r="Z332" s="169"/>
      <c r="AA332" s="169"/>
      <c r="AB332" s="217" t="s">
        <v>364</v>
      </c>
      <c r="AC332" s="169"/>
      <c r="AD332" s="170"/>
      <c r="AE332" s="177" t="s">
        <v>300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362</v>
      </c>
      <c r="R339" s="169"/>
      <c r="S339" s="169"/>
      <c r="T339" s="169"/>
      <c r="U339" s="169"/>
      <c r="V339" s="169"/>
      <c r="W339" s="169"/>
      <c r="X339" s="169"/>
      <c r="Y339" s="169"/>
      <c r="Z339" s="169"/>
      <c r="AA339" s="169"/>
      <c r="AB339" s="217" t="s">
        <v>364</v>
      </c>
      <c r="AC339" s="169"/>
      <c r="AD339" s="170"/>
      <c r="AE339" s="242" t="s">
        <v>300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362</v>
      </c>
      <c r="R346" s="169"/>
      <c r="S346" s="169"/>
      <c r="T346" s="169"/>
      <c r="U346" s="169"/>
      <c r="V346" s="169"/>
      <c r="W346" s="169"/>
      <c r="X346" s="169"/>
      <c r="Y346" s="169"/>
      <c r="Z346" s="169"/>
      <c r="AA346" s="169"/>
      <c r="AB346" s="217" t="s">
        <v>364</v>
      </c>
      <c r="AC346" s="169"/>
      <c r="AD346" s="170"/>
      <c r="AE346" s="242" t="s">
        <v>300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362</v>
      </c>
      <c r="R353" s="169"/>
      <c r="S353" s="169"/>
      <c r="T353" s="169"/>
      <c r="U353" s="169"/>
      <c r="V353" s="169"/>
      <c r="W353" s="169"/>
      <c r="X353" s="169"/>
      <c r="Y353" s="169"/>
      <c r="Z353" s="169"/>
      <c r="AA353" s="169"/>
      <c r="AB353" s="217" t="s">
        <v>364</v>
      </c>
      <c r="AC353" s="169"/>
      <c r="AD353" s="170"/>
      <c r="AE353" s="242" t="s">
        <v>300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362</v>
      </c>
      <c r="R360" s="169"/>
      <c r="S360" s="169"/>
      <c r="T360" s="169"/>
      <c r="U360" s="169"/>
      <c r="V360" s="169"/>
      <c r="W360" s="169"/>
      <c r="X360" s="169"/>
      <c r="Y360" s="169"/>
      <c r="Z360" s="169"/>
      <c r="AA360" s="169"/>
      <c r="AB360" s="217" t="s">
        <v>364</v>
      </c>
      <c r="AC360" s="169"/>
      <c r="AD360" s="170"/>
      <c r="AE360" s="242" t="s">
        <v>300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301</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332</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317</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315</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272</v>
      </c>
      <c r="F372" s="150"/>
      <c r="G372" s="208" t="s">
        <v>293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153</v>
      </c>
      <c r="AF372" s="215"/>
      <c r="AG372" s="215"/>
      <c r="AH372" s="215"/>
      <c r="AI372" s="215" t="s">
        <v>390</v>
      </c>
      <c r="AJ372" s="215"/>
      <c r="AK372" s="215"/>
      <c r="AL372" s="215"/>
      <c r="AM372" s="215" t="s">
        <v>64</v>
      </c>
      <c r="AN372" s="215"/>
      <c r="AO372" s="215"/>
      <c r="AP372" s="214"/>
      <c r="AQ372" s="214" t="s">
        <v>278</v>
      </c>
      <c r="AR372" s="209"/>
      <c r="AS372" s="209"/>
      <c r="AT372" s="210"/>
      <c r="AU372" s="246" t="s">
        <v>298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279</v>
      </c>
      <c r="AT373" s="173"/>
      <c r="AU373" s="194"/>
      <c r="AV373" s="194"/>
      <c r="AW373" s="172" t="s">
        <v>252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153</v>
      </c>
      <c r="AF376" s="215"/>
      <c r="AG376" s="215"/>
      <c r="AH376" s="215"/>
      <c r="AI376" s="215" t="s">
        <v>390</v>
      </c>
      <c r="AJ376" s="215"/>
      <c r="AK376" s="215"/>
      <c r="AL376" s="215"/>
      <c r="AM376" s="215" t="s">
        <v>64</v>
      </c>
      <c r="AN376" s="215"/>
      <c r="AO376" s="215"/>
      <c r="AP376" s="214"/>
      <c r="AQ376" s="214" t="s">
        <v>278</v>
      </c>
      <c r="AR376" s="209"/>
      <c r="AS376" s="209"/>
      <c r="AT376" s="210"/>
      <c r="AU376" s="246" t="s">
        <v>298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279</v>
      </c>
      <c r="AT377" s="173"/>
      <c r="AU377" s="194"/>
      <c r="AV377" s="194"/>
      <c r="AW377" s="172" t="s">
        <v>252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153</v>
      </c>
      <c r="AF380" s="215"/>
      <c r="AG380" s="215"/>
      <c r="AH380" s="215"/>
      <c r="AI380" s="215" t="s">
        <v>390</v>
      </c>
      <c r="AJ380" s="215"/>
      <c r="AK380" s="215"/>
      <c r="AL380" s="215"/>
      <c r="AM380" s="215" t="s">
        <v>64</v>
      </c>
      <c r="AN380" s="215"/>
      <c r="AO380" s="215"/>
      <c r="AP380" s="214"/>
      <c r="AQ380" s="214" t="s">
        <v>278</v>
      </c>
      <c r="AR380" s="209"/>
      <c r="AS380" s="209"/>
      <c r="AT380" s="210"/>
      <c r="AU380" s="246" t="s">
        <v>298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279</v>
      </c>
      <c r="AT381" s="173"/>
      <c r="AU381" s="194"/>
      <c r="AV381" s="194"/>
      <c r="AW381" s="172" t="s">
        <v>252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153</v>
      </c>
      <c r="AF384" s="215"/>
      <c r="AG384" s="215"/>
      <c r="AH384" s="215"/>
      <c r="AI384" s="215" t="s">
        <v>390</v>
      </c>
      <c r="AJ384" s="215"/>
      <c r="AK384" s="215"/>
      <c r="AL384" s="215"/>
      <c r="AM384" s="215" t="s">
        <v>64</v>
      </c>
      <c r="AN384" s="215"/>
      <c r="AO384" s="215"/>
      <c r="AP384" s="214"/>
      <c r="AQ384" s="214" t="s">
        <v>278</v>
      </c>
      <c r="AR384" s="209"/>
      <c r="AS384" s="209"/>
      <c r="AT384" s="210"/>
      <c r="AU384" s="246" t="s">
        <v>298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279</v>
      </c>
      <c r="AT385" s="173"/>
      <c r="AU385" s="194"/>
      <c r="AV385" s="194"/>
      <c r="AW385" s="172" t="s">
        <v>252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153</v>
      </c>
      <c r="AF388" s="215"/>
      <c r="AG388" s="215"/>
      <c r="AH388" s="215"/>
      <c r="AI388" s="215" t="s">
        <v>390</v>
      </c>
      <c r="AJ388" s="215"/>
      <c r="AK388" s="215"/>
      <c r="AL388" s="215"/>
      <c r="AM388" s="215" t="s">
        <v>64</v>
      </c>
      <c r="AN388" s="215"/>
      <c r="AO388" s="215"/>
      <c r="AP388" s="214"/>
      <c r="AQ388" s="214" t="s">
        <v>278</v>
      </c>
      <c r="AR388" s="209"/>
      <c r="AS388" s="209"/>
      <c r="AT388" s="210"/>
      <c r="AU388" s="246" t="s">
        <v>298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279</v>
      </c>
      <c r="AT389" s="173"/>
      <c r="AU389" s="194"/>
      <c r="AV389" s="194"/>
      <c r="AW389" s="172" t="s">
        <v>252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362</v>
      </c>
      <c r="R392" s="169"/>
      <c r="S392" s="169"/>
      <c r="T392" s="169"/>
      <c r="U392" s="169"/>
      <c r="V392" s="169"/>
      <c r="W392" s="169"/>
      <c r="X392" s="169"/>
      <c r="Y392" s="169"/>
      <c r="Z392" s="169"/>
      <c r="AA392" s="169"/>
      <c r="AB392" s="217" t="s">
        <v>364</v>
      </c>
      <c r="AC392" s="169"/>
      <c r="AD392" s="170"/>
      <c r="AE392" s="177" t="s">
        <v>300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362</v>
      </c>
      <c r="R399" s="169"/>
      <c r="S399" s="169"/>
      <c r="T399" s="169"/>
      <c r="U399" s="169"/>
      <c r="V399" s="169"/>
      <c r="W399" s="169"/>
      <c r="X399" s="169"/>
      <c r="Y399" s="169"/>
      <c r="Z399" s="169"/>
      <c r="AA399" s="169"/>
      <c r="AB399" s="217" t="s">
        <v>364</v>
      </c>
      <c r="AC399" s="169"/>
      <c r="AD399" s="170"/>
      <c r="AE399" s="242" t="s">
        <v>300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362</v>
      </c>
      <c r="R406" s="169"/>
      <c r="S406" s="169"/>
      <c r="T406" s="169"/>
      <c r="U406" s="169"/>
      <c r="V406" s="169"/>
      <c r="W406" s="169"/>
      <c r="X406" s="169"/>
      <c r="Y406" s="169"/>
      <c r="Z406" s="169"/>
      <c r="AA406" s="169"/>
      <c r="AB406" s="217" t="s">
        <v>364</v>
      </c>
      <c r="AC406" s="169"/>
      <c r="AD406" s="170"/>
      <c r="AE406" s="242" t="s">
        <v>300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362</v>
      </c>
      <c r="R413" s="169"/>
      <c r="S413" s="169"/>
      <c r="T413" s="169"/>
      <c r="U413" s="169"/>
      <c r="V413" s="169"/>
      <c r="W413" s="169"/>
      <c r="X413" s="169"/>
      <c r="Y413" s="169"/>
      <c r="Z413" s="169"/>
      <c r="AA413" s="169"/>
      <c r="AB413" s="217" t="s">
        <v>364</v>
      </c>
      <c r="AC413" s="169"/>
      <c r="AD413" s="170"/>
      <c r="AE413" s="242" t="s">
        <v>300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362</v>
      </c>
      <c r="R420" s="169"/>
      <c r="S420" s="169"/>
      <c r="T420" s="169"/>
      <c r="U420" s="169"/>
      <c r="V420" s="169"/>
      <c r="W420" s="169"/>
      <c r="X420" s="169"/>
      <c r="Y420" s="169"/>
      <c r="Z420" s="169"/>
      <c r="AA420" s="169"/>
      <c r="AB420" s="217" t="s">
        <v>364</v>
      </c>
      <c r="AC420" s="169"/>
      <c r="AD420" s="170"/>
      <c r="AE420" s="242" t="s">
        <v>300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301</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332</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338</v>
      </c>
      <c r="D430" s="153"/>
      <c r="E430" s="662" t="s">
        <v>396</v>
      </c>
      <c r="F430" s="672"/>
      <c r="G430" s="664" t="s">
        <v>303</v>
      </c>
      <c r="H430" s="652"/>
      <c r="I430" s="652"/>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hidden="1" customHeight="1" x14ac:dyDescent="0.15">
      <c r="A431" s="141"/>
      <c r="B431" s="142"/>
      <c r="C431" s="146"/>
      <c r="D431" s="142"/>
      <c r="E431" s="166" t="s">
        <v>286</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267</v>
      </c>
      <c r="AJ431" s="179"/>
      <c r="AK431" s="179"/>
      <c r="AL431" s="177"/>
      <c r="AM431" s="179" t="s">
        <v>345</v>
      </c>
      <c r="AN431" s="179"/>
      <c r="AO431" s="179"/>
      <c r="AP431" s="177"/>
      <c r="AQ431" s="177" t="s">
        <v>278</v>
      </c>
      <c r="AR431" s="169"/>
      <c r="AS431" s="169"/>
      <c r="AT431" s="170"/>
      <c r="AU431" s="199" t="s">
        <v>202</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279</v>
      </c>
      <c r="AH432" s="173"/>
      <c r="AI432" s="180"/>
      <c r="AJ432" s="180"/>
      <c r="AK432" s="180"/>
      <c r="AL432" s="178"/>
      <c r="AM432" s="180"/>
      <c r="AN432" s="180"/>
      <c r="AO432" s="180"/>
      <c r="AP432" s="178"/>
      <c r="AQ432" s="201"/>
      <c r="AR432" s="194"/>
      <c r="AS432" s="172" t="s">
        <v>279</v>
      </c>
      <c r="AT432" s="173"/>
      <c r="AU432" s="194"/>
      <c r="AV432" s="194"/>
      <c r="AW432" s="172" t="s">
        <v>252</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286</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267</v>
      </c>
      <c r="AJ436" s="179"/>
      <c r="AK436" s="179"/>
      <c r="AL436" s="177"/>
      <c r="AM436" s="179" t="s">
        <v>345</v>
      </c>
      <c r="AN436" s="179"/>
      <c r="AO436" s="179"/>
      <c r="AP436" s="177"/>
      <c r="AQ436" s="177" t="s">
        <v>278</v>
      </c>
      <c r="AR436" s="169"/>
      <c r="AS436" s="169"/>
      <c r="AT436" s="170"/>
      <c r="AU436" s="199" t="s">
        <v>202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279</v>
      </c>
      <c r="AH437" s="173"/>
      <c r="AI437" s="180"/>
      <c r="AJ437" s="180"/>
      <c r="AK437" s="180"/>
      <c r="AL437" s="178"/>
      <c r="AM437" s="180"/>
      <c r="AN437" s="180"/>
      <c r="AO437" s="180"/>
      <c r="AP437" s="178"/>
      <c r="AQ437" s="201"/>
      <c r="AR437" s="194"/>
      <c r="AS437" s="172" t="s">
        <v>279</v>
      </c>
      <c r="AT437" s="173"/>
      <c r="AU437" s="194"/>
      <c r="AV437" s="194"/>
      <c r="AW437" s="172" t="s">
        <v>252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286</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267</v>
      </c>
      <c r="AJ441" s="179"/>
      <c r="AK441" s="179"/>
      <c r="AL441" s="177"/>
      <c r="AM441" s="179" t="s">
        <v>345</v>
      </c>
      <c r="AN441" s="179"/>
      <c r="AO441" s="179"/>
      <c r="AP441" s="177"/>
      <c r="AQ441" s="177" t="s">
        <v>278</v>
      </c>
      <c r="AR441" s="169"/>
      <c r="AS441" s="169"/>
      <c r="AT441" s="170"/>
      <c r="AU441" s="199" t="s">
        <v>202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279</v>
      </c>
      <c r="AH442" s="173"/>
      <c r="AI442" s="180"/>
      <c r="AJ442" s="180"/>
      <c r="AK442" s="180"/>
      <c r="AL442" s="178"/>
      <c r="AM442" s="180"/>
      <c r="AN442" s="180"/>
      <c r="AO442" s="180"/>
      <c r="AP442" s="178"/>
      <c r="AQ442" s="201"/>
      <c r="AR442" s="194"/>
      <c r="AS442" s="172" t="s">
        <v>279</v>
      </c>
      <c r="AT442" s="173"/>
      <c r="AU442" s="194"/>
      <c r="AV442" s="194"/>
      <c r="AW442" s="172" t="s">
        <v>252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286</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267</v>
      </c>
      <c r="AJ446" s="179"/>
      <c r="AK446" s="179"/>
      <c r="AL446" s="177"/>
      <c r="AM446" s="179" t="s">
        <v>345</v>
      </c>
      <c r="AN446" s="179"/>
      <c r="AO446" s="179"/>
      <c r="AP446" s="177"/>
      <c r="AQ446" s="177" t="s">
        <v>278</v>
      </c>
      <c r="AR446" s="169"/>
      <c r="AS446" s="169"/>
      <c r="AT446" s="170"/>
      <c r="AU446" s="199" t="s">
        <v>202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279</v>
      </c>
      <c r="AH447" s="173"/>
      <c r="AI447" s="180"/>
      <c r="AJ447" s="180"/>
      <c r="AK447" s="180"/>
      <c r="AL447" s="178"/>
      <c r="AM447" s="180"/>
      <c r="AN447" s="180"/>
      <c r="AO447" s="180"/>
      <c r="AP447" s="178"/>
      <c r="AQ447" s="201"/>
      <c r="AR447" s="194"/>
      <c r="AS447" s="172" t="s">
        <v>279</v>
      </c>
      <c r="AT447" s="173"/>
      <c r="AU447" s="194"/>
      <c r="AV447" s="194"/>
      <c r="AW447" s="172" t="s">
        <v>252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286</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267</v>
      </c>
      <c r="AJ451" s="179"/>
      <c r="AK451" s="179"/>
      <c r="AL451" s="177"/>
      <c r="AM451" s="179" t="s">
        <v>345</v>
      </c>
      <c r="AN451" s="179"/>
      <c r="AO451" s="179"/>
      <c r="AP451" s="177"/>
      <c r="AQ451" s="177" t="s">
        <v>278</v>
      </c>
      <c r="AR451" s="169"/>
      <c r="AS451" s="169"/>
      <c r="AT451" s="170"/>
      <c r="AU451" s="199" t="s">
        <v>202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279</v>
      </c>
      <c r="AH452" s="173"/>
      <c r="AI452" s="180"/>
      <c r="AJ452" s="180"/>
      <c r="AK452" s="180"/>
      <c r="AL452" s="178"/>
      <c r="AM452" s="180"/>
      <c r="AN452" s="180"/>
      <c r="AO452" s="180"/>
      <c r="AP452" s="178"/>
      <c r="AQ452" s="201"/>
      <c r="AR452" s="194"/>
      <c r="AS452" s="172" t="s">
        <v>279</v>
      </c>
      <c r="AT452" s="173"/>
      <c r="AU452" s="194"/>
      <c r="AV452" s="194"/>
      <c r="AW452" s="172" t="s">
        <v>252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287</v>
      </c>
      <c r="F456" s="167"/>
      <c r="G456" s="168" t="s">
        <v>285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267</v>
      </c>
      <c r="AJ456" s="179"/>
      <c r="AK456" s="179"/>
      <c r="AL456" s="177"/>
      <c r="AM456" s="179" t="s">
        <v>345</v>
      </c>
      <c r="AN456" s="179"/>
      <c r="AO456" s="179"/>
      <c r="AP456" s="177"/>
      <c r="AQ456" s="177" t="s">
        <v>278</v>
      </c>
      <c r="AR456" s="169"/>
      <c r="AS456" s="169"/>
      <c r="AT456" s="170"/>
      <c r="AU456" s="199" t="s">
        <v>202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279</v>
      </c>
      <c r="AH457" s="173"/>
      <c r="AI457" s="180"/>
      <c r="AJ457" s="180"/>
      <c r="AK457" s="180"/>
      <c r="AL457" s="178"/>
      <c r="AM457" s="180"/>
      <c r="AN457" s="180"/>
      <c r="AO457" s="180"/>
      <c r="AP457" s="178"/>
      <c r="AQ457" s="201"/>
      <c r="AR457" s="194"/>
      <c r="AS457" s="172" t="s">
        <v>279</v>
      </c>
      <c r="AT457" s="173"/>
      <c r="AU457" s="194"/>
      <c r="AV457" s="194"/>
      <c r="AW457" s="172" t="s">
        <v>252</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287</v>
      </c>
      <c r="F461" s="167"/>
      <c r="G461" s="168" t="s">
        <v>285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267</v>
      </c>
      <c r="AJ461" s="179"/>
      <c r="AK461" s="179"/>
      <c r="AL461" s="177"/>
      <c r="AM461" s="179" t="s">
        <v>345</v>
      </c>
      <c r="AN461" s="179"/>
      <c r="AO461" s="179"/>
      <c r="AP461" s="177"/>
      <c r="AQ461" s="177" t="s">
        <v>278</v>
      </c>
      <c r="AR461" s="169"/>
      <c r="AS461" s="169"/>
      <c r="AT461" s="170"/>
      <c r="AU461" s="199" t="s">
        <v>202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279</v>
      </c>
      <c r="AH462" s="173"/>
      <c r="AI462" s="180"/>
      <c r="AJ462" s="180"/>
      <c r="AK462" s="180"/>
      <c r="AL462" s="178"/>
      <c r="AM462" s="180"/>
      <c r="AN462" s="180"/>
      <c r="AO462" s="180"/>
      <c r="AP462" s="178"/>
      <c r="AQ462" s="201"/>
      <c r="AR462" s="194"/>
      <c r="AS462" s="172" t="s">
        <v>279</v>
      </c>
      <c r="AT462" s="173"/>
      <c r="AU462" s="194"/>
      <c r="AV462" s="194"/>
      <c r="AW462" s="172" t="s">
        <v>252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287</v>
      </c>
      <c r="F466" s="167"/>
      <c r="G466" s="168" t="s">
        <v>285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267</v>
      </c>
      <c r="AJ466" s="179"/>
      <c r="AK466" s="179"/>
      <c r="AL466" s="177"/>
      <c r="AM466" s="179" t="s">
        <v>345</v>
      </c>
      <c r="AN466" s="179"/>
      <c r="AO466" s="179"/>
      <c r="AP466" s="177"/>
      <c r="AQ466" s="177" t="s">
        <v>278</v>
      </c>
      <c r="AR466" s="169"/>
      <c r="AS466" s="169"/>
      <c r="AT466" s="170"/>
      <c r="AU466" s="199" t="s">
        <v>202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279</v>
      </c>
      <c r="AH467" s="173"/>
      <c r="AI467" s="180"/>
      <c r="AJ467" s="180"/>
      <c r="AK467" s="180"/>
      <c r="AL467" s="178"/>
      <c r="AM467" s="180"/>
      <c r="AN467" s="180"/>
      <c r="AO467" s="180"/>
      <c r="AP467" s="178"/>
      <c r="AQ467" s="201"/>
      <c r="AR467" s="194"/>
      <c r="AS467" s="172" t="s">
        <v>279</v>
      </c>
      <c r="AT467" s="173"/>
      <c r="AU467" s="194"/>
      <c r="AV467" s="194"/>
      <c r="AW467" s="172" t="s">
        <v>252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287</v>
      </c>
      <c r="F471" s="167"/>
      <c r="G471" s="168" t="s">
        <v>285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267</v>
      </c>
      <c r="AJ471" s="179"/>
      <c r="AK471" s="179"/>
      <c r="AL471" s="177"/>
      <c r="AM471" s="179" t="s">
        <v>345</v>
      </c>
      <c r="AN471" s="179"/>
      <c r="AO471" s="179"/>
      <c r="AP471" s="177"/>
      <c r="AQ471" s="177" t="s">
        <v>278</v>
      </c>
      <c r="AR471" s="169"/>
      <c r="AS471" s="169"/>
      <c r="AT471" s="170"/>
      <c r="AU471" s="199" t="s">
        <v>202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279</v>
      </c>
      <c r="AH472" s="173"/>
      <c r="AI472" s="180"/>
      <c r="AJ472" s="180"/>
      <c r="AK472" s="180"/>
      <c r="AL472" s="178"/>
      <c r="AM472" s="180"/>
      <c r="AN472" s="180"/>
      <c r="AO472" s="180"/>
      <c r="AP472" s="178"/>
      <c r="AQ472" s="201"/>
      <c r="AR472" s="194"/>
      <c r="AS472" s="172" t="s">
        <v>279</v>
      </c>
      <c r="AT472" s="173"/>
      <c r="AU472" s="194"/>
      <c r="AV472" s="194"/>
      <c r="AW472" s="172" t="s">
        <v>252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287</v>
      </c>
      <c r="F476" s="167"/>
      <c r="G476" s="168" t="s">
        <v>285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267</v>
      </c>
      <c r="AJ476" s="179"/>
      <c r="AK476" s="179"/>
      <c r="AL476" s="177"/>
      <c r="AM476" s="179" t="s">
        <v>345</v>
      </c>
      <c r="AN476" s="179"/>
      <c r="AO476" s="179"/>
      <c r="AP476" s="177"/>
      <c r="AQ476" s="177" t="s">
        <v>278</v>
      </c>
      <c r="AR476" s="169"/>
      <c r="AS476" s="169"/>
      <c r="AT476" s="170"/>
      <c r="AU476" s="199" t="s">
        <v>202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279</v>
      </c>
      <c r="AH477" s="173"/>
      <c r="AI477" s="180"/>
      <c r="AJ477" s="180"/>
      <c r="AK477" s="180"/>
      <c r="AL477" s="178"/>
      <c r="AM477" s="180"/>
      <c r="AN477" s="180"/>
      <c r="AO477" s="180"/>
      <c r="AP477" s="178"/>
      <c r="AQ477" s="201"/>
      <c r="AR477" s="194"/>
      <c r="AS477" s="172" t="s">
        <v>279</v>
      </c>
      <c r="AT477" s="173"/>
      <c r="AU477" s="194"/>
      <c r="AV477" s="194"/>
      <c r="AW477" s="172" t="s">
        <v>252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1" t="s">
        <v>161</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398</v>
      </c>
      <c r="F484" s="663"/>
      <c r="G484" s="664" t="s">
        <v>303</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286</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267</v>
      </c>
      <c r="AJ485" s="179"/>
      <c r="AK485" s="179"/>
      <c r="AL485" s="177"/>
      <c r="AM485" s="179" t="s">
        <v>345</v>
      </c>
      <c r="AN485" s="179"/>
      <c r="AO485" s="179"/>
      <c r="AP485" s="177"/>
      <c r="AQ485" s="177" t="s">
        <v>278</v>
      </c>
      <c r="AR485" s="169"/>
      <c r="AS485" s="169"/>
      <c r="AT485" s="170"/>
      <c r="AU485" s="199" t="s">
        <v>202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279</v>
      </c>
      <c r="AH486" s="173"/>
      <c r="AI486" s="180"/>
      <c r="AJ486" s="180"/>
      <c r="AK486" s="180"/>
      <c r="AL486" s="178"/>
      <c r="AM486" s="180"/>
      <c r="AN486" s="180"/>
      <c r="AO486" s="180"/>
      <c r="AP486" s="178"/>
      <c r="AQ486" s="201"/>
      <c r="AR486" s="194"/>
      <c r="AS486" s="172" t="s">
        <v>279</v>
      </c>
      <c r="AT486" s="173"/>
      <c r="AU486" s="194"/>
      <c r="AV486" s="194"/>
      <c r="AW486" s="172" t="s">
        <v>252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286</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267</v>
      </c>
      <c r="AJ490" s="179"/>
      <c r="AK490" s="179"/>
      <c r="AL490" s="177"/>
      <c r="AM490" s="179" t="s">
        <v>345</v>
      </c>
      <c r="AN490" s="179"/>
      <c r="AO490" s="179"/>
      <c r="AP490" s="177"/>
      <c r="AQ490" s="177" t="s">
        <v>278</v>
      </c>
      <c r="AR490" s="169"/>
      <c r="AS490" s="169"/>
      <c r="AT490" s="170"/>
      <c r="AU490" s="199" t="s">
        <v>202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279</v>
      </c>
      <c r="AH491" s="173"/>
      <c r="AI491" s="180"/>
      <c r="AJ491" s="180"/>
      <c r="AK491" s="180"/>
      <c r="AL491" s="178"/>
      <c r="AM491" s="180"/>
      <c r="AN491" s="180"/>
      <c r="AO491" s="180"/>
      <c r="AP491" s="178"/>
      <c r="AQ491" s="201"/>
      <c r="AR491" s="194"/>
      <c r="AS491" s="172" t="s">
        <v>279</v>
      </c>
      <c r="AT491" s="173"/>
      <c r="AU491" s="194"/>
      <c r="AV491" s="194"/>
      <c r="AW491" s="172" t="s">
        <v>252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286</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267</v>
      </c>
      <c r="AJ495" s="179"/>
      <c r="AK495" s="179"/>
      <c r="AL495" s="177"/>
      <c r="AM495" s="179" t="s">
        <v>345</v>
      </c>
      <c r="AN495" s="179"/>
      <c r="AO495" s="179"/>
      <c r="AP495" s="177"/>
      <c r="AQ495" s="177" t="s">
        <v>278</v>
      </c>
      <c r="AR495" s="169"/>
      <c r="AS495" s="169"/>
      <c r="AT495" s="170"/>
      <c r="AU495" s="199" t="s">
        <v>202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279</v>
      </c>
      <c r="AH496" s="173"/>
      <c r="AI496" s="180"/>
      <c r="AJ496" s="180"/>
      <c r="AK496" s="180"/>
      <c r="AL496" s="178"/>
      <c r="AM496" s="180"/>
      <c r="AN496" s="180"/>
      <c r="AO496" s="180"/>
      <c r="AP496" s="178"/>
      <c r="AQ496" s="201"/>
      <c r="AR496" s="194"/>
      <c r="AS496" s="172" t="s">
        <v>279</v>
      </c>
      <c r="AT496" s="173"/>
      <c r="AU496" s="194"/>
      <c r="AV496" s="194"/>
      <c r="AW496" s="172" t="s">
        <v>252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286</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267</v>
      </c>
      <c r="AJ500" s="179"/>
      <c r="AK500" s="179"/>
      <c r="AL500" s="177"/>
      <c r="AM500" s="179" t="s">
        <v>345</v>
      </c>
      <c r="AN500" s="179"/>
      <c r="AO500" s="179"/>
      <c r="AP500" s="177"/>
      <c r="AQ500" s="177" t="s">
        <v>278</v>
      </c>
      <c r="AR500" s="169"/>
      <c r="AS500" s="169"/>
      <c r="AT500" s="170"/>
      <c r="AU500" s="199" t="s">
        <v>202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279</v>
      </c>
      <c r="AH501" s="173"/>
      <c r="AI501" s="180"/>
      <c r="AJ501" s="180"/>
      <c r="AK501" s="180"/>
      <c r="AL501" s="178"/>
      <c r="AM501" s="180"/>
      <c r="AN501" s="180"/>
      <c r="AO501" s="180"/>
      <c r="AP501" s="178"/>
      <c r="AQ501" s="201"/>
      <c r="AR501" s="194"/>
      <c r="AS501" s="172" t="s">
        <v>279</v>
      </c>
      <c r="AT501" s="173"/>
      <c r="AU501" s="194"/>
      <c r="AV501" s="194"/>
      <c r="AW501" s="172" t="s">
        <v>252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286</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267</v>
      </c>
      <c r="AJ505" s="179"/>
      <c r="AK505" s="179"/>
      <c r="AL505" s="177"/>
      <c r="AM505" s="179" t="s">
        <v>345</v>
      </c>
      <c r="AN505" s="179"/>
      <c r="AO505" s="179"/>
      <c r="AP505" s="177"/>
      <c r="AQ505" s="177" t="s">
        <v>278</v>
      </c>
      <c r="AR505" s="169"/>
      <c r="AS505" s="169"/>
      <c r="AT505" s="170"/>
      <c r="AU505" s="199" t="s">
        <v>202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279</v>
      </c>
      <c r="AH506" s="173"/>
      <c r="AI506" s="180"/>
      <c r="AJ506" s="180"/>
      <c r="AK506" s="180"/>
      <c r="AL506" s="178"/>
      <c r="AM506" s="180"/>
      <c r="AN506" s="180"/>
      <c r="AO506" s="180"/>
      <c r="AP506" s="178"/>
      <c r="AQ506" s="201"/>
      <c r="AR506" s="194"/>
      <c r="AS506" s="172" t="s">
        <v>279</v>
      </c>
      <c r="AT506" s="173"/>
      <c r="AU506" s="194"/>
      <c r="AV506" s="194"/>
      <c r="AW506" s="172" t="s">
        <v>252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287</v>
      </c>
      <c r="F510" s="167"/>
      <c r="G510" s="168" t="s">
        <v>285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267</v>
      </c>
      <c r="AJ510" s="179"/>
      <c r="AK510" s="179"/>
      <c r="AL510" s="177"/>
      <c r="AM510" s="179" t="s">
        <v>345</v>
      </c>
      <c r="AN510" s="179"/>
      <c r="AO510" s="179"/>
      <c r="AP510" s="177"/>
      <c r="AQ510" s="177" t="s">
        <v>278</v>
      </c>
      <c r="AR510" s="169"/>
      <c r="AS510" s="169"/>
      <c r="AT510" s="170"/>
      <c r="AU510" s="199" t="s">
        <v>202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279</v>
      </c>
      <c r="AH511" s="173"/>
      <c r="AI511" s="180"/>
      <c r="AJ511" s="180"/>
      <c r="AK511" s="180"/>
      <c r="AL511" s="178"/>
      <c r="AM511" s="180"/>
      <c r="AN511" s="180"/>
      <c r="AO511" s="180"/>
      <c r="AP511" s="178"/>
      <c r="AQ511" s="201"/>
      <c r="AR511" s="194"/>
      <c r="AS511" s="172" t="s">
        <v>279</v>
      </c>
      <c r="AT511" s="173"/>
      <c r="AU511" s="194"/>
      <c r="AV511" s="194"/>
      <c r="AW511" s="172" t="s">
        <v>252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287</v>
      </c>
      <c r="F515" s="167"/>
      <c r="G515" s="168" t="s">
        <v>285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267</v>
      </c>
      <c r="AJ515" s="179"/>
      <c r="AK515" s="179"/>
      <c r="AL515" s="177"/>
      <c r="AM515" s="179" t="s">
        <v>345</v>
      </c>
      <c r="AN515" s="179"/>
      <c r="AO515" s="179"/>
      <c r="AP515" s="177"/>
      <c r="AQ515" s="177" t="s">
        <v>278</v>
      </c>
      <c r="AR515" s="169"/>
      <c r="AS515" s="169"/>
      <c r="AT515" s="170"/>
      <c r="AU515" s="199" t="s">
        <v>202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279</v>
      </c>
      <c r="AH516" s="173"/>
      <c r="AI516" s="180"/>
      <c r="AJ516" s="180"/>
      <c r="AK516" s="180"/>
      <c r="AL516" s="178"/>
      <c r="AM516" s="180"/>
      <c r="AN516" s="180"/>
      <c r="AO516" s="180"/>
      <c r="AP516" s="178"/>
      <c r="AQ516" s="201"/>
      <c r="AR516" s="194"/>
      <c r="AS516" s="172" t="s">
        <v>279</v>
      </c>
      <c r="AT516" s="173"/>
      <c r="AU516" s="194"/>
      <c r="AV516" s="194"/>
      <c r="AW516" s="172" t="s">
        <v>252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287</v>
      </c>
      <c r="F520" s="167"/>
      <c r="G520" s="168" t="s">
        <v>285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267</v>
      </c>
      <c r="AJ520" s="179"/>
      <c r="AK520" s="179"/>
      <c r="AL520" s="177"/>
      <c r="AM520" s="179" t="s">
        <v>345</v>
      </c>
      <c r="AN520" s="179"/>
      <c r="AO520" s="179"/>
      <c r="AP520" s="177"/>
      <c r="AQ520" s="177" t="s">
        <v>278</v>
      </c>
      <c r="AR520" s="169"/>
      <c r="AS520" s="169"/>
      <c r="AT520" s="170"/>
      <c r="AU520" s="199" t="s">
        <v>202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279</v>
      </c>
      <c r="AH521" s="173"/>
      <c r="AI521" s="180"/>
      <c r="AJ521" s="180"/>
      <c r="AK521" s="180"/>
      <c r="AL521" s="178"/>
      <c r="AM521" s="180"/>
      <c r="AN521" s="180"/>
      <c r="AO521" s="180"/>
      <c r="AP521" s="178"/>
      <c r="AQ521" s="201"/>
      <c r="AR521" s="194"/>
      <c r="AS521" s="172" t="s">
        <v>279</v>
      </c>
      <c r="AT521" s="173"/>
      <c r="AU521" s="194"/>
      <c r="AV521" s="194"/>
      <c r="AW521" s="172" t="s">
        <v>252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287</v>
      </c>
      <c r="F525" s="167"/>
      <c r="G525" s="168" t="s">
        <v>285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267</v>
      </c>
      <c r="AJ525" s="179"/>
      <c r="AK525" s="179"/>
      <c r="AL525" s="177"/>
      <c r="AM525" s="179" t="s">
        <v>345</v>
      </c>
      <c r="AN525" s="179"/>
      <c r="AO525" s="179"/>
      <c r="AP525" s="177"/>
      <c r="AQ525" s="177" t="s">
        <v>278</v>
      </c>
      <c r="AR525" s="169"/>
      <c r="AS525" s="169"/>
      <c r="AT525" s="170"/>
      <c r="AU525" s="199" t="s">
        <v>202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279</v>
      </c>
      <c r="AH526" s="173"/>
      <c r="AI526" s="180"/>
      <c r="AJ526" s="180"/>
      <c r="AK526" s="180"/>
      <c r="AL526" s="178"/>
      <c r="AM526" s="180"/>
      <c r="AN526" s="180"/>
      <c r="AO526" s="180"/>
      <c r="AP526" s="178"/>
      <c r="AQ526" s="201"/>
      <c r="AR526" s="194"/>
      <c r="AS526" s="172" t="s">
        <v>279</v>
      </c>
      <c r="AT526" s="173"/>
      <c r="AU526" s="194"/>
      <c r="AV526" s="194"/>
      <c r="AW526" s="172" t="s">
        <v>252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287</v>
      </c>
      <c r="F530" s="167"/>
      <c r="G530" s="168" t="s">
        <v>285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267</v>
      </c>
      <c r="AJ530" s="179"/>
      <c r="AK530" s="179"/>
      <c r="AL530" s="177"/>
      <c r="AM530" s="179" t="s">
        <v>345</v>
      </c>
      <c r="AN530" s="179"/>
      <c r="AO530" s="179"/>
      <c r="AP530" s="177"/>
      <c r="AQ530" s="177" t="s">
        <v>278</v>
      </c>
      <c r="AR530" s="169"/>
      <c r="AS530" s="169"/>
      <c r="AT530" s="170"/>
      <c r="AU530" s="199" t="s">
        <v>202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279</v>
      </c>
      <c r="AH531" s="173"/>
      <c r="AI531" s="180"/>
      <c r="AJ531" s="180"/>
      <c r="AK531" s="180"/>
      <c r="AL531" s="178"/>
      <c r="AM531" s="180"/>
      <c r="AN531" s="180"/>
      <c r="AO531" s="180"/>
      <c r="AP531" s="178"/>
      <c r="AQ531" s="201"/>
      <c r="AR531" s="194"/>
      <c r="AS531" s="172" t="s">
        <v>279</v>
      </c>
      <c r="AT531" s="173"/>
      <c r="AU531" s="194"/>
      <c r="AV531" s="194"/>
      <c r="AW531" s="172" t="s">
        <v>252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122</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398</v>
      </c>
      <c r="F538" s="663"/>
      <c r="G538" s="664" t="s">
        <v>303</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286</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267</v>
      </c>
      <c r="AJ539" s="179"/>
      <c r="AK539" s="179"/>
      <c r="AL539" s="177"/>
      <c r="AM539" s="179" t="s">
        <v>345</v>
      </c>
      <c r="AN539" s="179"/>
      <c r="AO539" s="179"/>
      <c r="AP539" s="177"/>
      <c r="AQ539" s="177" t="s">
        <v>278</v>
      </c>
      <c r="AR539" s="169"/>
      <c r="AS539" s="169"/>
      <c r="AT539" s="170"/>
      <c r="AU539" s="199" t="s">
        <v>202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279</v>
      </c>
      <c r="AH540" s="173"/>
      <c r="AI540" s="180"/>
      <c r="AJ540" s="180"/>
      <c r="AK540" s="180"/>
      <c r="AL540" s="178"/>
      <c r="AM540" s="180"/>
      <c r="AN540" s="180"/>
      <c r="AO540" s="180"/>
      <c r="AP540" s="178"/>
      <c r="AQ540" s="201"/>
      <c r="AR540" s="194"/>
      <c r="AS540" s="172" t="s">
        <v>279</v>
      </c>
      <c r="AT540" s="173"/>
      <c r="AU540" s="194"/>
      <c r="AV540" s="194"/>
      <c r="AW540" s="172" t="s">
        <v>252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286</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267</v>
      </c>
      <c r="AJ544" s="179"/>
      <c r="AK544" s="179"/>
      <c r="AL544" s="177"/>
      <c r="AM544" s="179" t="s">
        <v>345</v>
      </c>
      <c r="AN544" s="179"/>
      <c r="AO544" s="179"/>
      <c r="AP544" s="177"/>
      <c r="AQ544" s="177" t="s">
        <v>278</v>
      </c>
      <c r="AR544" s="169"/>
      <c r="AS544" s="169"/>
      <c r="AT544" s="170"/>
      <c r="AU544" s="199" t="s">
        <v>202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279</v>
      </c>
      <c r="AH545" s="173"/>
      <c r="AI545" s="180"/>
      <c r="AJ545" s="180"/>
      <c r="AK545" s="180"/>
      <c r="AL545" s="178"/>
      <c r="AM545" s="180"/>
      <c r="AN545" s="180"/>
      <c r="AO545" s="180"/>
      <c r="AP545" s="178"/>
      <c r="AQ545" s="201"/>
      <c r="AR545" s="194"/>
      <c r="AS545" s="172" t="s">
        <v>279</v>
      </c>
      <c r="AT545" s="173"/>
      <c r="AU545" s="194"/>
      <c r="AV545" s="194"/>
      <c r="AW545" s="172" t="s">
        <v>252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286</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267</v>
      </c>
      <c r="AJ549" s="179"/>
      <c r="AK549" s="179"/>
      <c r="AL549" s="177"/>
      <c r="AM549" s="179" t="s">
        <v>345</v>
      </c>
      <c r="AN549" s="179"/>
      <c r="AO549" s="179"/>
      <c r="AP549" s="177"/>
      <c r="AQ549" s="177" t="s">
        <v>278</v>
      </c>
      <c r="AR549" s="169"/>
      <c r="AS549" s="169"/>
      <c r="AT549" s="170"/>
      <c r="AU549" s="199" t="s">
        <v>202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279</v>
      </c>
      <c r="AH550" s="173"/>
      <c r="AI550" s="180"/>
      <c r="AJ550" s="180"/>
      <c r="AK550" s="180"/>
      <c r="AL550" s="178"/>
      <c r="AM550" s="180"/>
      <c r="AN550" s="180"/>
      <c r="AO550" s="180"/>
      <c r="AP550" s="178"/>
      <c r="AQ550" s="201"/>
      <c r="AR550" s="194"/>
      <c r="AS550" s="172" t="s">
        <v>279</v>
      </c>
      <c r="AT550" s="173"/>
      <c r="AU550" s="194"/>
      <c r="AV550" s="194"/>
      <c r="AW550" s="172" t="s">
        <v>252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286</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267</v>
      </c>
      <c r="AJ554" s="179"/>
      <c r="AK554" s="179"/>
      <c r="AL554" s="177"/>
      <c r="AM554" s="179" t="s">
        <v>345</v>
      </c>
      <c r="AN554" s="179"/>
      <c r="AO554" s="179"/>
      <c r="AP554" s="177"/>
      <c r="AQ554" s="177" t="s">
        <v>278</v>
      </c>
      <c r="AR554" s="169"/>
      <c r="AS554" s="169"/>
      <c r="AT554" s="170"/>
      <c r="AU554" s="199" t="s">
        <v>202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279</v>
      </c>
      <c r="AH555" s="173"/>
      <c r="AI555" s="180"/>
      <c r="AJ555" s="180"/>
      <c r="AK555" s="180"/>
      <c r="AL555" s="178"/>
      <c r="AM555" s="180"/>
      <c r="AN555" s="180"/>
      <c r="AO555" s="180"/>
      <c r="AP555" s="178"/>
      <c r="AQ555" s="201"/>
      <c r="AR555" s="194"/>
      <c r="AS555" s="172" t="s">
        <v>279</v>
      </c>
      <c r="AT555" s="173"/>
      <c r="AU555" s="194"/>
      <c r="AV555" s="194"/>
      <c r="AW555" s="172" t="s">
        <v>252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286</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267</v>
      </c>
      <c r="AJ559" s="179"/>
      <c r="AK559" s="179"/>
      <c r="AL559" s="177"/>
      <c r="AM559" s="179" t="s">
        <v>345</v>
      </c>
      <c r="AN559" s="179"/>
      <c r="AO559" s="179"/>
      <c r="AP559" s="177"/>
      <c r="AQ559" s="177" t="s">
        <v>278</v>
      </c>
      <c r="AR559" s="169"/>
      <c r="AS559" s="169"/>
      <c r="AT559" s="170"/>
      <c r="AU559" s="199" t="s">
        <v>202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279</v>
      </c>
      <c r="AH560" s="173"/>
      <c r="AI560" s="180"/>
      <c r="AJ560" s="180"/>
      <c r="AK560" s="180"/>
      <c r="AL560" s="178"/>
      <c r="AM560" s="180"/>
      <c r="AN560" s="180"/>
      <c r="AO560" s="180"/>
      <c r="AP560" s="178"/>
      <c r="AQ560" s="201"/>
      <c r="AR560" s="194"/>
      <c r="AS560" s="172" t="s">
        <v>279</v>
      </c>
      <c r="AT560" s="173"/>
      <c r="AU560" s="194"/>
      <c r="AV560" s="194"/>
      <c r="AW560" s="172" t="s">
        <v>252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287</v>
      </c>
      <c r="F564" s="167"/>
      <c r="G564" s="168" t="s">
        <v>285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267</v>
      </c>
      <c r="AJ564" s="179"/>
      <c r="AK564" s="179"/>
      <c r="AL564" s="177"/>
      <c r="AM564" s="179" t="s">
        <v>345</v>
      </c>
      <c r="AN564" s="179"/>
      <c r="AO564" s="179"/>
      <c r="AP564" s="177"/>
      <c r="AQ564" s="177" t="s">
        <v>278</v>
      </c>
      <c r="AR564" s="169"/>
      <c r="AS564" s="169"/>
      <c r="AT564" s="170"/>
      <c r="AU564" s="199" t="s">
        <v>202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279</v>
      </c>
      <c r="AH565" s="173"/>
      <c r="AI565" s="180"/>
      <c r="AJ565" s="180"/>
      <c r="AK565" s="180"/>
      <c r="AL565" s="178"/>
      <c r="AM565" s="180"/>
      <c r="AN565" s="180"/>
      <c r="AO565" s="180"/>
      <c r="AP565" s="178"/>
      <c r="AQ565" s="201"/>
      <c r="AR565" s="194"/>
      <c r="AS565" s="172" t="s">
        <v>279</v>
      </c>
      <c r="AT565" s="173"/>
      <c r="AU565" s="194"/>
      <c r="AV565" s="194"/>
      <c r="AW565" s="172" t="s">
        <v>252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287</v>
      </c>
      <c r="F569" s="167"/>
      <c r="G569" s="168" t="s">
        <v>285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267</v>
      </c>
      <c r="AJ569" s="179"/>
      <c r="AK569" s="179"/>
      <c r="AL569" s="177"/>
      <c r="AM569" s="179" t="s">
        <v>345</v>
      </c>
      <c r="AN569" s="179"/>
      <c r="AO569" s="179"/>
      <c r="AP569" s="177"/>
      <c r="AQ569" s="177" t="s">
        <v>278</v>
      </c>
      <c r="AR569" s="169"/>
      <c r="AS569" s="169"/>
      <c r="AT569" s="170"/>
      <c r="AU569" s="199" t="s">
        <v>202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279</v>
      </c>
      <c r="AH570" s="173"/>
      <c r="AI570" s="180"/>
      <c r="AJ570" s="180"/>
      <c r="AK570" s="180"/>
      <c r="AL570" s="178"/>
      <c r="AM570" s="180"/>
      <c r="AN570" s="180"/>
      <c r="AO570" s="180"/>
      <c r="AP570" s="178"/>
      <c r="AQ570" s="201"/>
      <c r="AR570" s="194"/>
      <c r="AS570" s="172" t="s">
        <v>279</v>
      </c>
      <c r="AT570" s="173"/>
      <c r="AU570" s="194"/>
      <c r="AV570" s="194"/>
      <c r="AW570" s="172" t="s">
        <v>252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287</v>
      </c>
      <c r="F574" s="167"/>
      <c r="G574" s="168" t="s">
        <v>285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267</v>
      </c>
      <c r="AJ574" s="179"/>
      <c r="AK574" s="179"/>
      <c r="AL574" s="177"/>
      <c r="AM574" s="179" t="s">
        <v>345</v>
      </c>
      <c r="AN574" s="179"/>
      <c r="AO574" s="179"/>
      <c r="AP574" s="177"/>
      <c r="AQ574" s="177" t="s">
        <v>278</v>
      </c>
      <c r="AR574" s="169"/>
      <c r="AS574" s="169"/>
      <c r="AT574" s="170"/>
      <c r="AU574" s="199" t="s">
        <v>202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279</v>
      </c>
      <c r="AH575" s="173"/>
      <c r="AI575" s="180"/>
      <c r="AJ575" s="180"/>
      <c r="AK575" s="180"/>
      <c r="AL575" s="178"/>
      <c r="AM575" s="180"/>
      <c r="AN575" s="180"/>
      <c r="AO575" s="180"/>
      <c r="AP575" s="178"/>
      <c r="AQ575" s="201"/>
      <c r="AR575" s="194"/>
      <c r="AS575" s="172" t="s">
        <v>279</v>
      </c>
      <c r="AT575" s="173"/>
      <c r="AU575" s="194"/>
      <c r="AV575" s="194"/>
      <c r="AW575" s="172" t="s">
        <v>252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287</v>
      </c>
      <c r="F579" s="167"/>
      <c r="G579" s="168" t="s">
        <v>285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267</v>
      </c>
      <c r="AJ579" s="179"/>
      <c r="AK579" s="179"/>
      <c r="AL579" s="177"/>
      <c r="AM579" s="179" t="s">
        <v>345</v>
      </c>
      <c r="AN579" s="179"/>
      <c r="AO579" s="179"/>
      <c r="AP579" s="177"/>
      <c r="AQ579" s="177" t="s">
        <v>278</v>
      </c>
      <c r="AR579" s="169"/>
      <c r="AS579" s="169"/>
      <c r="AT579" s="170"/>
      <c r="AU579" s="199" t="s">
        <v>202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279</v>
      </c>
      <c r="AH580" s="173"/>
      <c r="AI580" s="180"/>
      <c r="AJ580" s="180"/>
      <c r="AK580" s="180"/>
      <c r="AL580" s="178"/>
      <c r="AM580" s="180"/>
      <c r="AN580" s="180"/>
      <c r="AO580" s="180"/>
      <c r="AP580" s="178"/>
      <c r="AQ580" s="201"/>
      <c r="AR580" s="194"/>
      <c r="AS580" s="172" t="s">
        <v>279</v>
      </c>
      <c r="AT580" s="173"/>
      <c r="AU580" s="194"/>
      <c r="AV580" s="194"/>
      <c r="AW580" s="172" t="s">
        <v>252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287</v>
      </c>
      <c r="F584" s="167"/>
      <c r="G584" s="168" t="s">
        <v>285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267</v>
      </c>
      <c r="AJ584" s="179"/>
      <c r="AK584" s="179"/>
      <c r="AL584" s="177"/>
      <c r="AM584" s="179" t="s">
        <v>345</v>
      </c>
      <c r="AN584" s="179"/>
      <c r="AO584" s="179"/>
      <c r="AP584" s="177"/>
      <c r="AQ584" s="177" t="s">
        <v>278</v>
      </c>
      <c r="AR584" s="169"/>
      <c r="AS584" s="169"/>
      <c r="AT584" s="170"/>
      <c r="AU584" s="199" t="s">
        <v>202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279</v>
      </c>
      <c r="AH585" s="173"/>
      <c r="AI585" s="180"/>
      <c r="AJ585" s="180"/>
      <c r="AK585" s="180"/>
      <c r="AL585" s="178"/>
      <c r="AM585" s="180"/>
      <c r="AN585" s="180"/>
      <c r="AO585" s="180"/>
      <c r="AP585" s="178"/>
      <c r="AQ585" s="201"/>
      <c r="AR585" s="194"/>
      <c r="AS585" s="172" t="s">
        <v>279</v>
      </c>
      <c r="AT585" s="173"/>
      <c r="AU585" s="194"/>
      <c r="AV585" s="194"/>
      <c r="AW585" s="172" t="s">
        <v>252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122</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398</v>
      </c>
      <c r="F592" s="663"/>
      <c r="G592" s="664" t="s">
        <v>303</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286</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267</v>
      </c>
      <c r="AJ593" s="179"/>
      <c r="AK593" s="179"/>
      <c r="AL593" s="177"/>
      <c r="AM593" s="179" t="s">
        <v>345</v>
      </c>
      <c r="AN593" s="179"/>
      <c r="AO593" s="179"/>
      <c r="AP593" s="177"/>
      <c r="AQ593" s="177" t="s">
        <v>278</v>
      </c>
      <c r="AR593" s="169"/>
      <c r="AS593" s="169"/>
      <c r="AT593" s="170"/>
      <c r="AU593" s="199" t="s">
        <v>202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279</v>
      </c>
      <c r="AH594" s="173"/>
      <c r="AI594" s="180"/>
      <c r="AJ594" s="180"/>
      <c r="AK594" s="180"/>
      <c r="AL594" s="178"/>
      <c r="AM594" s="180"/>
      <c r="AN594" s="180"/>
      <c r="AO594" s="180"/>
      <c r="AP594" s="178"/>
      <c r="AQ594" s="201"/>
      <c r="AR594" s="194"/>
      <c r="AS594" s="172" t="s">
        <v>279</v>
      </c>
      <c r="AT594" s="173"/>
      <c r="AU594" s="194"/>
      <c r="AV594" s="194"/>
      <c r="AW594" s="172" t="s">
        <v>252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286</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267</v>
      </c>
      <c r="AJ598" s="179"/>
      <c r="AK598" s="179"/>
      <c r="AL598" s="177"/>
      <c r="AM598" s="179" t="s">
        <v>345</v>
      </c>
      <c r="AN598" s="179"/>
      <c r="AO598" s="179"/>
      <c r="AP598" s="177"/>
      <c r="AQ598" s="177" t="s">
        <v>278</v>
      </c>
      <c r="AR598" s="169"/>
      <c r="AS598" s="169"/>
      <c r="AT598" s="170"/>
      <c r="AU598" s="199" t="s">
        <v>202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279</v>
      </c>
      <c r="AH599" s="173"/>
      <c r="AI599" s="180"/>
      <c r="AJ599" s="180"/>
      <c r="AK599" s="180"/>
      <c r="AL599" s="178"/>
      <c r="AM599" s="180"/>
      <c r="AN599" s="180"/>
      <c r="AO599" s="180"/>
      <c r="AP599" s="178"/>
      <c r="AQ599" s="201"/>
      <c r="AR599" s="194"/>
      <c r="AS599" s="172" t="s">
        <v>279</v>
      </c>
      <c r="AT599" s="173"/>
      <c r="AU599" s="194"/>
      <c r="AV599" s="194"/>
      <c r="AW599" s="172" t="s">
        <v>252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286</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267</v>
      </c>
      <c r="AJ603" s="179"/>
      <c r="AK603" s="179"/>
      <c r="AL603" s="177"/>
      <c r="AM603" s="179" t="s">
        <v>345</v>
      </c>
      <c r="AN603" s="179"/>
      <c r="AO603" s="179"/>
      <c r="AP603" s="177"/>
      <c r="AQ603" s="177" t="s">
        <v>278</v>
      </c>
      <c r="AR603" s="169"/>
      <c r="AS603" s="169"/>
      <c r="AT603" s="170"/>
      <c r="AU603" s="199" t="s">
        <v>202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279</v>
      </c>
      <c r="AH604" s="173"/>
      <c r="AI604" s="180"/>
      <c r="AJ604" s="180"/>
      <c r="AK604" s="180"/>
      <c r="AL604" s="178"/>
      <c r="AM604" s="180"/>
      <c r="AN604" s="180"/>
      <c r="AO604" s="180"/>
      <c r="AP604" s="178"/>
      <c r="AQ604" s="201"/>
      <c r="AR604" s="194"/>
      <c r="AS604" s="172" t="s">
        <v>279</v>
      </c>
      <c r="AT604" s="173"/>
      <c r="AU604" s="194"/>
      <c r="AV604" s="194"/>
      <c r="AW604" s="172" t="s">
        <v>252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286</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267</v>
      </c>
      <c r="AJ608" s="179"/>
      <c r="AK608" s="179"/>
      <c r="AL608" s="177"/>
      <c r="AM608" s="179" t="s">
        <v>345</v>
      </c>
      <c r="AN608" s="179"/>
      <c r="AO608" s="179"/>
      <c r="AP608" s="177"/>
      <c r="AQ608" s="177" t="s">
        <v>278</v>
      </c>
      <c r="AR608" s="169"/>
      <c r="AS608" s="169"/>
      <c r="AT608" s="170"/>
      <c r="AU608" s="199" t="s">
        <v>202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279</v>
      </c>
      <c r="AH609" s="173"/>
      <c r="AI609" s="180"/>
      <c r="AJ609" s="180"/>
      <c r="AK609" s="180"/>
      <c r="AL609" s="178"/>
      <c r="AM609" s="180"/>
      <c r="AN609" s="180"/>
      <c r="AO609" s="180"/>
      <c r="AP609" s="178"/>
      <c r="AQ609" s="201"/>
      <c r="AR609" s="194"/>
      <c r="AS609" s="172" t="s">
        <v>279</v>
      </c>
      <c r="AT609" s="173"/>
      <c r="AU609" s="194"/>
      <c r="AV609" s="194"/>
      <c r="AW609" s="172" t="s">
        <v>252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286</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267</v>
      </c>
      <c r="AJ613" s="179"/>
      <c r="AK613" s="179"/>
      <c r="AL613" s="177"/>
      <c r="AM613" s="179" t="s">
        <v>345</v>
      </c>
      <c r="AN613" s="179"/>
      <c r="AO613" s="179"/>
      <c r="AP613" s="177"/>
      <c r="AQ613" s="177" t="s">
        <v>278</v>
      </c>
      <c r="AR613" s="169"/>
      <c r="AS613" s="169"/>
      <c r="AT613" s="170"/>
      <c r="AU613" s="199" t="s">
        <v>202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279</v>
      </c>
      <c r="AH614" s="173"/>
      <c r="AI614" s="180"/>
      <c r="AJ614" s="180"/>
      <c r="AK614" s="180"/>
      <c r="AL614" s="178"/>
      <c r="AM614" s="180"/>
      <c r="AN614" s="180"/>
      <c r="AO614" s="180"/>
      <c r="AP614" s="178"/>
      <c r="AQ614" s="201"/>
      <c r="AR614" s="194"/>
      <c r="AS614" s="172" t="s">
        <v>279</v>
      </c>
      <c r="AT614" s="173"/>
      <c r="AU614" s="194"/>
      <c r="AV614" s="194"/>
      <c r="AW614" s="172" t="s">
        <v>252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287</v>
      </c>
      <c r="F618" s="167"/>
      <c r="G618" s="168" t="s">
        <v>285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267</v>
      </c>
      <c r="AJ618" s="179"/>
      <c r="AK618" s="179"/>
      <c r="AL618" s="177"/>
      <c r="AM618" s="179" t="s">
        <v>345</v>
      </c>
      <c r="AN618" s="179"/>
      <c r="AO618" s="179"/>
      <c r="AP618" s="177"/>
      <c r="AQ618" s="177" t="s">
        <v>278</v>
      </c>
      <c r="AR618" s="169"/>
      <c r="AS618" s="169"/>
      <c r="AT618" s="170"/>
      <c r="AU618" s="199" t="s">
        <v>202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279</v>
      </c>
      <c r="AH619" s="173"/>
      <c r="AI619" s="180"/>
      <c r="AJ619" s="180"/>
      <c r="AK619" s="180"/>
      <c r="AL619" s="178"/>
      <c r="AM619" s="180"/>
      <c r="AN619" s="180"/>
      <c r="AO619" s="180"/>
      <c r="AP619" s="178"/>
      <c r="AQ619" s="201"/>
      <c r="AR619" s="194"/>
      <c r="AS619" s="172" t="s">
        <v>279</v>
      </c>
      <c r="AT619" s="173"/>
      <c r="AU619" s="194"/>
      <c r="AV619" s="194"/>
      <c r="AW619" s="172" t="s">
        <v>252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287</v>
      </c>
      <c r="F623" s="167"/>
      <c r="G623" s="168" t="s">
        <v>285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267</v>
      </c>
      <c r="AJ623" s="179"/>
      <c r="AK623" s="179"/>
      <c r="AL623" s="177"/>
      <c r="AM623" s="179" t="s">
        <v>345</v>
      </c>
      <c r="AN623" s="179"/>
      <c r="AO623" s="179"/>
      <c r="AP623" s="177"/>
      <c r="AQ623" s="177" t="s">
        <v>278</v>
      </c>
      <c r="AR623" s="169"/>
      <c r="AS623" s="169"/>
      <c r="AT623" s="170"/>
      <c r="AU623" s="199" t="s">
        <v>202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279</v>
      </c>
      <c r="AH624" s="173"/>
      <c r="AI624" s="180"/>
      <c r="AJ624" s="180"/>
      <c r="AK624" s="180"/>
      <c r="AL624" s="178"/>
      <c r="AM624" s="180"/>
      <c r="AN624" s="180"/>
      <c r="AO624" s="180"/>
      <c r="AP624" s="178"/>
      <c r="AQ624" s="201"/>
      <c r="AR624" s="194"/>
      <c r="AS624" s="172" t="s">
        <v>279</v>
      </c>
      <c r="AT624" s="173"/>
      <c r="AU624" s="194"/>
      <c r="AV624" s="194"/>
      <c r="AW624" s="172" t="s">
        <v>252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287</v>
      </c>
      <c r="F628" s="167"/>
      <c r="G628" s="168" t="s">
        <v>285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267</v>
      </c>
      <c r="AJ628" s="179"/>
      <c r="AK628" s="179"/>
      <c r="AL628" s="177"/>
      <c r="AM628" s="179" t="s">
        <v>345</v>
      </c>
      <c r="AN628" s="179"/>
      <c r="AO628" s="179"/>
      <c r="AP628" s="177"/>
      <c r="AQ628" s="177" t="s">
        <v>278</v>
      </c>
      <c r="AR628" s="169"/>
      <c r="AS628" s="169"/>
      <c r="AT628" s="170"/>
      <c r="AU628" s="199" t="s">
        <v>202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279</v>
      </c>
      <c r="AH629" s="173"/>
      <c r="AI629" s="180"/>
      <c r="AJ629" s="180"/>
      <c r="AK629" s="180"/>
      <c r="AL629" s="178"/>
      <c r="AM629" s="180"/>
      <c r="AN629" s="180"/>
      <c r="AO629" s="180"/>
      <c r="AP629" s="178"/>
      <c r="AQ629" s="201"/>
      <c r="AR629" s="194"/>
      <c r="AS629" s="172" t="s">
        <v>279</v>
      </c>
      <c r="AT629" s="173"/>
      <c r="AU629" s="194"/>
      <c r="AV629" s="194"/>
      <c r="AW629" s="172" t="s">
        <v>252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287</v>
      </c>
      <c r="F633" s="167"/>
      <c r="G633" s="168" t="s">
        <v>285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267</v>
      </c>
      <c r="AJ633" s="179"/>
      <c r="AK633" s="179"/>
      <c r="AL633" s="177"/>
      <c r="AM633" s="179" t="s">
        <v>345</v>
      </c>
      <c r="AN633" s="179"/>
      <c r="AO633" s="179"/>
      <c r="AP633" s="177"/>
      <c r="AQ633" s="177" t="s">
        <v>278</v>
      </c>
      <c r="AR633" s="169"/>
      <c r="AS633" s="169"/>
      <c r="AT633" s="170"/>
      <c r="AU633" s="199" t="s">
        <v>202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279</v>
      </c>
      <c r="AH634" s="173"/>
      <c r="AI634" s="180"/>
      <c r="AJ634" s="180"/>
      <c r="AK634" s="180"/>
      <c r="AL634" s="178"/>
      <c r="AM634" s="180"/>
      <c r="AN634" s="180"/>
      <c r="AO634" s="180"/>
      <c r="AP634" s="178"/>
      <c r="AQ634" s="201"/>
      <c r="AR634" s="194"/>
      <c r="AS634" s="172" t="s">
        <v>279</v>
      </c>
      <c r="AT634" s="173"/>
      <c r="AU634" s="194"/>
      <c r="AV634" s="194"/>
      <c r="AW634" s="172" t="s">
        <v>252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287</v>
      </c>
      <c r="F638" s="167"/>
      <c r="G638" s="168" t="s">
        <v>285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267</v>
      </c>
      <c r="AJ638" s="179"/>
      <c r="AK638" s="179"/>
      <c r="AL638" s="177"/>
      <c r="AM638" s="179" t="s">
        <v>345</v>
      </c>
      <c r="AN638" s="179"/>
      <c r="AO638" s="179"/>
      <c r="AP638" s="177"/>
      <c r="AQ638" s="177" t="s">
        <v>278</v>
      </c>
      <c r="AR638" s="169"/>
      <c r="AS638" s="169"/>
      <c r="AT638" s="170"/>
      <c r="AU638" s="199" t="s">
        <v>202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279</v>
      </c>
      <c r="AH639" s="173"/>
      <c r="AI639" s="180"/>
      <c r="AJ639" s="180"/>
      <c r="AK639" s="180"/>
      <c r="AL639" s="178"/>
      <c r="AM639" s="180"/>
      <c r="AN639" s="180"/>
      <c r="AO639" s="180"/>
      <c r="AP639" s="178"/>
      <c r="AQ639" s="201"/>
      <c r="AR639" s="194"/>
      <c r="AS639" s="172" t="s">
        <v>279</v>
      </c>
      <c r="AT639" s="173"/>
      <c r="AU639" s="194"/>
      <c r="AV639" s="194"/>
      <c r="AW639" s="172" t="s">
        <v>252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122</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398</v>
      </c>
      <c r="F646" s="663"/>
      <c r="G646" s="664" t="s">
        <v>303</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286</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267</v>
      </c>
      <c r="AJ647" s="179"/>
      <c r="AK647" s="179"/>
      <c r="AL647" s="177"/>
      <c r="AM647" s="179" t="s">
        <v>345</v>
      </c>
      <c r="AN647" s="179"/>
      <c r="AO647" s="179"/>
      <c r="AP647" s="177"/>
      <c r="AQ647" s="177" t="s">
        <v>278</v>
      </c>
      <c r="AR647" s="169"/>
      <c r="AS647" s="169"/>
      <c r="AT647" s="170"/>
      <c r="AU647" s="199" t="s">
        <v>202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279</v>
      </c>
      <c r="AH648" s="173"/>
      <c r="AI648" s="180"/>
      <c r="AJ648" s="180"/>
      <c r="AK648" s="180"/>
      <c r="AL648" s="178"/>
      <c r="AM648" s="180"/>
      <c r="AN648" s="180"/>
      <c r="AO648" s="180"/>
      <c r="AP648" s="178"/>
      <c r="AQ648" s="201"/>
      <c r="AR648" s="194"/>
      <c r="AS648" s="172" t="s">
        <v>279</v>
      </c>
      <c r="AT648" s="173"/>
      <c r="AU648" s="194"/>
      <c r="AV648" s="194"/>
      <c r="AW648" s="172" t="s">
        <v>252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286</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267</v>
      </c>
      <c r="AJ652" s="179"/>
      <c r="AK652" s="179"/>
      <c r="AL652" s="177"/>
      <c r="AM652" s="179" t="s">
        <v>345</v>
      </c>
      <c r="AN652" s="179"/>
      <c r="AO652" s="179"/>
      <c r="AP652" s="177"/>
      <c r="AQ652" s="177" t="s">
        <v>278</v>
      </c>
      <c r="AR652" s="169"/>
      <c r="AS652" s="169"/>
      <c r="AT652" s="170"/>
      <c r="AU652" s="199" t="s">
        <v>202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279</v>
      </c>
      <c r="AH653" s="173"/>
      <c r="AI653" s="180"/>
      <c r="AJ653" s="180"/>
      <c r="AK653" s="180"/>
      <c r="AL653" s="178"/>
      <c r="AM653" s="180"/>
      <c r="AN653" s="180"/>
      <c r="AO653" s="180"/>
      <c r="AP653" s="178"/>
      <c r="AQ653" s="201"/>
      <c r="AR653" s="194"/>
      <c r="AS653" s="172" t="s">
        <v>279</v>
      </c>
      <c r="AT653" s="173"/>
      <c r="AU653" s="194"/>
      <c r="AV653" s="194"/>
      <c r="AW653" s="172" t="s">
        <v>252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286</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267</v>
      </c>
      <c r="AJ657" s="179"/>
      <c r="AK657" s="179"/>
      <c r="AL657" s="177"/>
      <c r="AM657" s="179" t="s">
        <v>345</v>
      </c>
      <c r="AN657" s="179"/>
      <c r="AO657" s="179"/>
      <c r="AP657" s="177"/>
      <c r="AQ657" s="177" t="s">
        <v>278</v>
      </c>
      <c r="AR657" s="169"/>
      <c r="AS657" s="169"/>
      <c r="AT657" s="170"/>
      <c r="AU657" s="199" t="s">
        <v>202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279</v>
      </c>
      <c r="AH658" s="173"/>
      <c r="AI658" s="180"/>
      <c r="AJ658" s="180"/>
      <c r="AK658" s="180"/>
      <c r="AL658" s="178"/>
      <c r="AM658" s="180"/>
      <c r="AN658" s="180"/>
      <c r="AO658" s="180"/>
      <c r="AP658" s="178"/>
      <c r="AQ658" s="201"/>
      <c r="AR658" s="194"/>
      <c r="AS658" s="172" t="s">
        <v>279</v>
      </c>
      <c r="AT658" s="173"/>
      <c r="AU658" s="194"/>
      <c r="AV658" s="194"/>
      <c r="AW658" s="172" t="s">
        <v>252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286</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267</v>
      </c>
      <c r="AJ662" s="179"/>
      <c r="AK662" s="179"/>
      <c r="AL662" s="177"/>
      <c r="AM662" s="179" t="s">
        <v>345</v>
      </c>
      <c r="AN662" s="179"/>
      <c r="AO662" s="179"/>
      <c r="AP662" s="177"/>
      <c r="AQ662" s="177" t="s">
        <v>278</v>
      </c>
      <c r="AR662" s="169"/>
      <c r="AS662" s="169"/>
      <c r="AT662" s="170"/>
      <c r="AU662" s="199" t="s">
        <v>202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279</v>
      </c>
      <c r="AH663" s="173"/>
      <c r="AI663" s="180"/>
      <c r="AJ663" s="180"/>
      <c r="AK663" s="180"/>
      <c r="AL663" s="178"/>
      <c r="AM663" s="180"/>
      <c r="AN663" s="180"/>
      <c r="AO663" s="180"/>
      <c r="AP663" s="178"/>
      <c r="AQ663" s="201"/>
      <c r="AR663" s="194"/>
      <c r="AS663" s="172" t="s">
        <v>279</v>
      </c>
      <c r="AT663" s="173"/>
      <c r="AU663" s="194"/>
      <c r="AV663" s="194"/>
      <c r="AW663" s="172" t="s">
        <v>252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286</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267</v>
      </c>
      <c r="AJ667" s="179"/>
      <c r="AK667" s="179"/>
      <c r="AL667" s="177"/>
      <c r="AM667" s="179" t="s">
        <v>345</v>
      </c>
      <c r="AN667" s="179"/>
      <c r="AO667" s="179"/>
      <c r="AP667" s="177"/>
      <c r="AQ667" s="177" t="s">
        <v>278</v>
      </c>
      <c r="AR667" s="169"/>
      <c r="AS667" s="169"/>
      <c r="AT667" s="170"/>
      <c r="AU667" s="199" t="s">
        <v>202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279</v>
      </c>
      <c r="AH668" s="173"/>
      <c r="AI668" s="180"/>
      <c r="AJ668" s="180"/>
      <c r="AK668" s="180"/>
      <c r="AL668" s="178"/>
      <c r="AM668" s="180"/>
      <c r="AN668" s="180"/>
      <c r="AO668" s="180"/>
      <c r="AP668" s="178"/>
      <c r="AQ668" s="201"/>
      <c r="AR668" s="194"/>
      <c r="AS668" s="172" t="s">
        <v>279</v>
      </c>
      <c r="AT668" s="173"/>
      <c r="AU668" s="194"/>
      <c r="AV668" s="194"/>
      <c r="AW668" s="172" t="s">
        <v>252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287</v>
      </c>
      <c r="F672" s="167"/>
      <c r="G672" s="168" t="s">
        <v>285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267</v>
      </c>
      <c r="AJ672" s="179"/>
      <c r="AK672" s="179"/>
      <c r="AL672" s="177"/>
      <c r="AM672" s="179" t="s">
        <v>345</v>
      </c>
      <c r="AN672" s="179"/>
      <c r="AO672" s="179"/>
      <c r="AP672" s="177"/>
      <c r="AQ672" s="177" t="s">
        <v>278</v>
      </c>
      <c r="AR672" s="169"/>
      <c r="AS672" s="169"/>
      <c r="AT672" s="170"/>
      <c r="AU672" s="199" t="s">
        <v>202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279</v>
      </c>
      <c r="AH673" s="173"/>
      <c r="AI673" s="180"/>
      <c r="AJ673" s="180"/>
      <c r="AK673" s="180"/>
      <c r="AL673" s="178"/>
      <c r="AM673" s="180"/>
      <c r="AN673" s="180"/>
      <c r="AO673" s="180"/>
      <c r="AP673" s="178"/>
      <c r="AQ673" s="201"/>
      <c r="AR673" s="194"/>
      <c r="AS673" s="172" t="s">
        <v>279</v>
      </c>
      <c r="AT673" s="173"/>
      <c r="AU673" s="194"/>
      <c r="AV673" s="194"/>
      <c r="AW673" s="172" t="s">
        <v>252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287</v>
      </c>
      <c r="F677" s="167"/>
      <c r="G677" s="168" t="s">
        <v>285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267</v>
      </c>
      <c r="AJ677" s="179"/>
      <c r="AK677" s="179"/>
      <c r="AL677" s="177"/>
      <c r="AM677" s="179" t="s">
        <v>345</v>
      </c>
      <c r="AN677" s="179"/>
      <c r="AO677" s="179"/>
      <c r="AP677" s="177"/>
      <c r="AQ677" s="177" t="s">
        <v>278</v>
      </c>
      <c r="AR677" s="169"/>
      <c r="AS677" s="169"/>
      <c r="AT677" s="170"/>
      <c r="AU677" s="199" t="s">
        <v>202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279</v>
      </c>
      <c r="AH678" s="173"/>
      <c r="AI678" s="180"/>
      <c r="AJ678" s="180"/>
      <c r="AK678" s="180"/>
      <c r="AL678" s="178"/>
      <c r="AM678" s="180"/>
      <c r="AN678" s="180"/>
      <c r="AO678" s="180"/>
      <c r="AP678" s="178"/>
      <c r="AQ678" s="201"/>
      <c r="AR678" s="194"/>
      <c r="AS678" s="172" t="s">
        <v>279</v>
      </c>
      <c r="AT678" s="173"/>
      <c r="AU678" s="194"/>
      <c r="AV678" s="194"/>
      <c r="AW678" s="172" t="s">
        <v>252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287</v>
      </c>
      <c r="F682" s="167"/>
      <c r="G682" s="168" t="s">
        <v>285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267</v>
      </c>
      <c r="AJ682" s="179"/>
      <c r="AK682" s="179"/>
      <c r="AL682" s="177"/>
      <c r="AM682" s="179" t="s">
        <v>345</v>
      </c>
      <c r="AN682" s="179"/>
      <c r="AO682" s="179"/>
      <c r="AP682" s="177"/>
      <c r="AQ682" s="177" t="s">
        <v>278</v>
      </c>
      <c r="AR682" s="169"/>
      <c r="AS682" s="169"/>
      <c r="AT682" s="170"/>
      <c r="AU682" s="199" t="s">
        <v>202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279</v>
      </c>
      <c r="AH683" s="173"/>
      <c r="AI683" s="180"/>
      <c r="AJ683" s="180"/>
      <c r="AK683" s="180"/>
      <c r="AL683" s="178"/>
      <c r="AM683" s="180"/>
      <c r="AN683" s="180"/>
      <c r="AO683" s="180"/>
      <c r="AP683" s="178"/>
      <c r="AQ683" s="201"/>
      <c r="AR683" s="194"/>
      <c r="AS683" s="172" t="s">
        <v>279</v>
      </c>
      <c r="AT683" s="173"/>
      <c r="AU683" s="194"/>
      <c r="AV683" s="194"/>
      <c r="AW683" s="172" t="s">
        <v>252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287</v>
      </c>
      <c r="F687" s="167"/>
      <c r="G687" s="168" t="s">
        <v>285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267</v>
      </c>
      <c r="AJ687" s="179"/>
      <c r="AK687" s="179"/>
      <c r="AL687" s="177"/>
      <c r="AM687" s="179" t="s">
        <v>345</v>
      </c>
      <c r="AN687" s="179"/>
      <c r="AO687" s="179"/>
      <c r="AP687" s="177"/>
      <c r="AQ687" s="177" t="s">
        <v>278</v>
      </c>
      <c r="AR687" s="169"/>
      <c r="AS687" s="169"/>
      <c r="AT687" s="170"/>
      <c r="AU687" s="199" t="s">
        <v>202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279</v>
      </c>
      <c r="AH688" s="173"/>
      <c r="AI688" s="180"/>
      <c r="AJ688" s="180"/>
      <c r="AK688" s="180"/>
      <c r="AL688" s="178"/>
      <c r="AM688" s="180"/>
      <c r="AN688" s="180"/>
      <c r="AO688" s="180"/>
      <c r="AP688" s="178"/>
      <c r="AQ688" s="201"/>
      <c r="AR688" s="194"/>
      <c r="AS688" s="172" t="s">
        <v>279</v>
      </c>
      <c r="AT688" s="173"/>
      <c r="AU688" s="194"/>
      <c r="AV688" s="194"/>
      <c r="AW688" s="172" t="s">
        <v>252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287</v>
      </c>
      <c r="F692" s="167"/>
      <c r="G692" s="168" t="s">
        <v>285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267</v>
      </c>
      <c r="AJ692" s="179"/>
      <c r="AK692" s="179"/>
      <c r="AL692" s="177"/>
      <c r="AM692" s="179" t="s">
        <v>345</v>
      </c>
      <c r="AN692" s="179"/>
      <c r="AO692" s="179"/>
      <c r="AP692" s="177"/>
      <c r="AQ692" s="177" t="s">
        <v>278</v>
      </c>
      <c r="AR692" s="169"/>
      <c r="AS692" s="169"/>
      <c r="AT692" s="170"/>
      <c r="AU692" s="199" t="s">
        <v>202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279</v>
      </c>
      <c r="AH693" s="173"/>
      <c r="AI693" s="180"/>
      <c r="AJ693" s="180"/>
      <c r="AK693" s="180"/>
      <c r="AL693" s="178"/>
      <c r="AM693" s="180"/>
      <c r="AN693" s="180"/>
      <c r="AO693" s="180"/>
      <c r="AP693" s="178"/>
      <c r="AQ693" s="201"/>
      <c r="AR693" s="194"/>
      <c r="AS693" s="172" t="s">
        <v>279</v>
      </c>
      <c r="AT693" s="173"/>
      <c r="AU693" s="194"/>
      <c r="AV693" s="194"/>
      <c r="AW693" s="172" t="s">
        <v>252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122</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100</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67</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57</v>
      </c>
      <c r="AE701" s="658"/>
      <c r="AF701" s="658"/>
      <c r="AG701" s="660" t="s">
        <v>47</v>
      </c>
      <c r="AH701" s="658"/>
      <c r="AI701" s="658"/>
      <c r="AJ701" s="658"/>
      <c r="AK701" s="658"/>
      <c r="AL701" s="658"/>
      <c r="AM701" s="658"/>
      <c r="AN701" s="658"/>
      <c r="AO701" s="658"/>
      <c r="AP701" s="658"/>
      <c r="AQ701" s="658"/>
      <c r="AR701" s="658"/>
      <c r="AS701" s="658"/>
      <c r="AT701" s="658"/>
      <c r="AU701" s="658"/>
      <c r="AV701" s="658"/>
      <c r="AW701" s="658"/>
      <c r="AX701" s="661"/>
    </row>
    <row r="702" spans="1:50" ht="27" customHeight="1" x14ac:dyDescent="0.15">
      <c r="A702" s="88" t="s">
        <v>207</v>
      </c>
      <c r="B702" s="89"/>
      <c r="C702" s="623" t="s">
        <v>208</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485</v>
      </c>
      <c r="AE702" s="627"/>
      <c r="AF702" s="627"/>
      <c r="AG702" s="628" t="s">
        <v>505</v>
      </c>
      <c r="AH702" s="629"/>
      <c r="AI702" s="629"/>
      <c r="AJ702" s="629"/>
      <c r="AK702" s="629"/>
      <c r="AL702" s="629"/>
      <c r="AM702" s="629"/>
      <c r="AN702" s="629"/>
      <c r="AO702" s="629"/>
      <c r="AP702" s="629"/>
      <c r="AQ702" s="629"/>
      <c r="AR702" s="629"/>
      <c r="AS702" s="629"/>
      <c r="AT702" s="629"/>
      <c r="AU702" s="629"/>
      <c r="AV702" s="629"/>
      <c r="AW702" s="629"/>
      <c r="AX702" s="630"/>
    </row>
    <row r="703" spans="1:50" ht="47.25" customHeight="1" x14ac:dyDescent="0.15">
      <c r="A703" s="90"/>
      <c r="B703" s="91"/>
      <c r="C703" s="631" t="s">
        <v>83</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485</v>
      </c>
      <c r="AE703" s="595"/>
      <c r="AF703" s="595"/>
      <c r="AG703" s="589" t="s">
        <v>500</v>
      </c>
      <c r="AH703" s="590"/>
      <c r="AI703" s="590"/>
      <c r="AJ703" s="590"/>
      <c r="AK703" s="590"/>
      <c r="AL703" s="590"/>
      <c r="AM703" s="590"/>
      <c r="AN703" s="590"/>
      <c r="AO703" s="590"/>
      <c r="AP703" s="590"/>
      <c r="AQ703" s="590"/>
      <c r="AR703" s="590"/>
      <c r="AS703" s="590"/>
      <c r="AT703" s="590"/>
      <c r="AU703" s="590"/>
      <c r="AV703" s="590"/>
      <c r="AW703" s="590"/>
      <c r="AX703" s="591"/>
    </row>
    <row r="704" spans="1:50" ht="27" customHeight="1" x14ac:dyDescent="0.15">
      <c r="A704" s="92"/>
      <c r="B704" s="93"/>
      <c r="C704" s="633" t="s">
        <v>210</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485</v>
      </c>
      <c r="AE704" s="606"/>
      <c r="AF704" s="606"/>
      <c r="AG704" s="97" t="s">
        <v>501</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6" t="s">
        <v>90</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485</v>
      </c>
      <c r="AE705" s="640"/>
      <c r="AF705" s="640"/>
      <c r="AG705" s="94" t="s">
        <v>546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112</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502</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352</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502</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12</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453</v>
      </c>
      <c r="AE708" s="579"/>
      <c r="AF708" s="579"/>
      <c r="AG708" s="581" t="s">
        <v>545</v>
      </c>
      <c r="AH708" s="582"/>
      <c r="AI708" s="582"/>
      <c r="AJ708" s="582"/>
      <c r="AK708" s="582"/>
      <c r="AL708" s="582"/>
      <c r="AM708" s="582"/>
      <c r="AN708" s="582"/>
      <c r="AO708" s="582"/>
      <c r="AP708" s="582"/>
      <c r="AQ708" s="582"/>
      <c r="AR708" s="582"/>
      <c r="AS708" s="582"/>
      <c r="AT708" s="582"/>
      <c r="AU708" s="582"/>
      <c r="AV708" s="582"/>
      <c r="AW708" s="582"/>
      <c r="AX708" s="583"/>
    </row>
    <row r="709" spans="1:50" ht="42" customHeight="1" x14ac:dyDescent="0.15">
      <c r="A709" s="106"/>
      <c r="B709" s="107"/>
      <c r="C709" s="592" t="s">
        <v>183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485</v>
      </c>
      <c r="AE709" s="595"/>
      <c r="AF709" s="595"/>
      <c r="AG709" s="589" t="s">
        <v>503</v>
      </c>
      <c r="AH709" s="590"/>
      <c r="AI709" s="590"/>
      <c r="AJ709" s="590"/>
      <c r="AK709" s="590"/>
      <c r="AL709" s="590"/>
      <c r="AM709" s="590"/>
      <c r="AN709" s="590"/>
      <c r="AO709" s="590"/>
      <c r="AP709" s="590"/>
      <c r="AQ709" s="590"/>
      <c r="AR709" s="590"/>
      <c r="AS709" s="590"/>
      <c r="AT709" s="590"/>
      <c r="AU709" s="590"/>
      <c r="AV709" s="590"/>
      <c r="AW709" s="590"/>
      <c r="AX709" s="591"/>
    </row>
    <row r="710" spans="1:50" ht="42" customHeight="1" x14ac:dyDescent="0.15">
      <c r="A710" s="106"/>
      <c r="B710" s="107"/>
      <c r="C710" s="592" t="s">
        <v>18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485</v>
      </c>
      <c r="AE710" s="595"/>
      <c r="AF710" s="595"/>
      <c r="AG710" s="589" t="s">
        <v>504</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80</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485</v>
      </c>
      <c r="AE711" s="595"/>
      <c r="AF711" s="595"/>
      <c r="AG711" s="589" t="s">
        <v>543</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309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453</v>
      </c>
      <c r="AE712" s="606"/>
      <c r="AF712" s="606"/>
      <c r="AG712" s="607" t="s">
        <v>545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318</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453</v>
      </c>
      <c r="AE713" s="595"/>
      <c r="AF713" s="613"/>
      <c r="AG713" s="589" t="s">
        <v>545</v>
      </c>
      <c r="AH713" s="590"/>
      <c r="AI713" s="590"/>
      <c r="AJ713" s="590"/>
      <c r="AK713" s="590"/>
      <c r="AL713" s="590"/>
      <c r="AM713" s="590"/>
      <c r="AN713" s="590"/>
      <c r="AO713" s="590"/>
      <c r="AP713" s="590"/>
      <c r="AQ713" s="590"/>
      <c r="AR713" s="590"/>
      <c r="AS713" s="590"/>
      <c r="AT713" s="590"/>
      <c r="AU713" s="590"/>
      <c r="AV713" s="590"/>
      <c r="AW713" s="590"/>
      <c r="AX713" s="591"/>
    </row>
    <row r="714" spans="1:50" ht="42" customHeight="1" x14ac:dyDescent="0.15">
      <c r="A714" s="108"/>
      <c r="B714" s="109"/>
      <c r="C714" s="614" t="s">
        <v>266</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485</v>
      </c>
      <c r="AE714" s="618"/>
      <c r="AF714" s="619"/>
      <c r="AG714" s="620" t="s">
        <v>544</v>
      </c>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04" t="s">
        <v>88</v>
      </c>
      <c r="B715" s="105"/>
      <c r="C715" s="575" t="s">
        <v>357</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485</v>
      </c>
      <c r="AE715" s="579"/>
      <c r="AF715" s="580"/>
      <c r="AG715" s="581" t="s">
        <v>506</v>
      </c>
      <c r="AH715" s="582"/>
      <c r="AI715" s="582"/>
      <c r="AJ715" s="582"/>
      <c r="AK715" s="582"/>
      <c r="AL715" s="582"/>
      <c r="AM715" s="582"/>
      <c r="AN715" s="582"/>
      <c r="AO715" s="582"/>
      <c r="AP715" s="582"/>
      <c r="AQ715" s="582"/>
      <c r="AR715" s="582"/>
      <c r="AS715" s="582"/>
      <c r="AT715" s="582"/>
      <c r="AU715" s="582"/>
      <c r="AV715" s="582"/>
      <c r="AW715" s="582"/>
      <c r="AX715" s="583"/>
    </row>
    <row r="716" spans="1:50" ht="62.25" customHeight="1" x14ac:dyDescent="0.15">
      <c r="A716" s="106"/>
      <c r="B716" s="107"/>
      <c r="C716" s="584" t="s">
        <v>96</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485</v>
      </c>
      <c r="AE716" s="588"/>
      <c r="AF716" s="588"/>
      <c r="AG716" s="589" t="s">
        <v>507</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6"/>
      <c r="B717" s="107"/>
      <c r="C717" s="592" t="s">
        <v>288</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485</v>
      </c>
      <c r="AE717" s="595"/>
      <c r="AF717" s="595"/>
      <c r="AG717" s="589" t="s">
        <v>508</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8"/>
      <c r="B718" s="109"/>
      <c r="C718" s="592" t="s">
        <v>93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485</v>
      </c>
      <c r="AE718" s="595"/>
      <c r="AF718" s="595"/>
      <c r="AG718" s="163" t="s">
        <v>509</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157" t="s">
        <v>54</v>
      </c>
      <c r="B719" s="158"/>
      <c r="C719" s="596" t="s">
        <v>213</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c r="AE719" s="579"/>
      <c r="AF719" s="579"/>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599" t="s">
        <v>228</v>
      </c>
      <c r="D720" s="600"/>
      <c r="E720" s="600"/>
      <c r="F720" s="601"/>
      <c r="G720" s="602" t="s">
        <v>46</v>
      </c>
      <c r="H720" s="600"/>
      <c r="I720" s="600"/>
      <c r="J720" s="600"/>
      <c r="K720" s="600"/>
      <c r="L720" s="600"/>
      <c r="M720" s="600"/>
      <c r="N720" s="602" t="s">
        <v>240</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91" t="s">
        <v>103</v>
      </c>
      <c r="D726" s="286"/>
      <c r="E726" s="286"/>
      <c r="F726" s="493"/>
      <c r="G726" s="359" t="s">
        <v>7</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7" t="s">
        <v>106</v>
      </c>
      <c r="D727" s="528"/>
      <c r="E727" s="528"/>
      <c r="F727" s="529"/>
      <c r="G727" s="530" t="s">
        <v>510</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81</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62</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178</v>
      </c>
      <c r="B731" s="542"/>
      <c r="C731" s="542"/>
      <c r="D731" s="542"/>
      <c r="E731" s="543"/>
      <c r="F731" s="544" t="s">
        <v>551</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97</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t="s">
        <v>209</v>
      </c>
      <c r="B733" s="546"/>
      <c r="C733" s="546"/>
      <c r="D733" s="546"/>
      <c r="E733" s="547"/>
      <c r="F733" s="544" t="s">
        <v>550</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82</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368</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397</v>
      </c>
      <c r="B737" s="188"/>
      <c r="C737" s="188"/>
      <c r="D737" s="189"/>
      <c r="E737" s="509" t="s">
        <v>276</v>
      </c>
      <c r="F737" s="509"/>
      <c r="G737" s="509"/>
      <c r="H737" s="509"/>
      <c r="I737" s="509"/>
      <c r="J737" s="509"/>
      <c r="K737" s="509"/>
      <c r="L737" s="509"/>
      <c r="M737" s="509"/>
      <c r="N737" s="461" t="s">
        <v>193</v>
      </c>
      <c r="O737" s="461"/>
      <c r="P737" s="461"/>
      <c r="Q737" s="461"/>
      <c r="R737" s="509" t="s">
        <v>511</v>
      </c>
      <c r="S737" s="509"/>
      <c r="T737" s="509"/>
      <c r="U737" s="509"/>
      <c r="V737" s="509"/>
      <c r="W737" s="509"/>
      <c r="X737" s="509"/>
      <c r="Y737" s="509"/>
      <c r="Z737" s="509"/>
      <c r="AA737" s="461" t="s">
        <v>394</v>
      </c>
      <c r="AB737" s="461"/>
      <c r="AC737" s="461"/>
      <c r="AD737" s="461"/>
      <c r="AE737" s="509" t="s">
        <v>513</v>
      </c>
      <c r="AF737" s="509"/>
      <c r="AG737" s="509"/>
      <c r="AH737" s="509"/>
      <c r="AI737" s="509"/>
      <c r="AJ737" s="509"/>
      <c r="AK737" s="509"/>
      <c r="AL737" s="509"/>
      <c r="AM737" s="509"/>
      <c r="AN737" s="461" t="s">
        <v>392</v>
      </c>
      <c r="AO737" s="461"/>
      <c r="AP737" s="461"/>
      <c r="AQ737" s="461"/>
      <c r="AR737" s="510" t="s">
        <v>265</v>
      </c>
      <c r="AS737" s="511"/>
      <c r="AT737" s="511"/>
      <c r="AU737" s="511"/>
      <c r="AV737" s="511"/>
      <c r="AW737" s="511"/>
      <c r="AX737" s="512"/>
      <c r="AY737" s="48"/>
      <c r="AZ737" s="48"/>
    </row>
    <row r="738" spans="1:52" ht="24.75" customHeight="1" x14ac:dyDescent="0.15">
      <c r="A738" s="508" t="s">
        <v>148</v>
      </c>
      <c r="B738" s="188"/>
      <c r="C738" s="188"/>
      <c r="D738" s="189"/>
      <c r="E738" s="509" t="s">
        <v>514</v>
      </c>
      <c r="F738" s="509"/>
      <c r="G738" s="509"/>
      <c r="H738" s="509"/>
      <c r="I738" s="509"/>
      <c r="J738" s="509"/>
      <c r="K738" s="509"/>
      <c r="L738" s="509"/>
      <c r="M738" s="509"/>
      <c r="N738" s="461" t="s">
        <v>391</v>
      </c>
      <c r="O738" s="461"/>
      <c r="P738" s="461"/>
      <c r="Q738" s="461"/>
      <c r="R738" s="509" t="s">
        <v>297</v>
      </c>
      <c r="S738" s="509"/>
      <c r="T738" s="509"/>
      <c r="U738" s="509"/>
      <c r="V738" s="509"/>
      <c r="W738" s="509"/>
      <c r="X738" s="509"/>
      <c r="Y738" s="509"/>
      <c r="Z738" s="509"/>
      <c r="AA738" s="461" t="s">
        <v>166</v>
      </c>
      <c r="AB738" s="461"/>
      <c r="AC738" s="461"/>
      <c r="AD738" s="461"/>
      <c r="AE738" s="509" t="s">
        <v>515</v>
      </c>
      <c r="AF738" s="509"/>
      <c r="AG738" s="509"/>
      <c r="AH738" s="509"/>
      <c r="AI738" s="509"/>
      <c r="AJ738" s="509"/>
      <c r="AK738" s="509"/>
      <c r="AL738" s="509"/>
      <c r="AM738" s="509"/>
      <c r="AN738" s="461" t="s">
        <v>153</v>
      </c>
      <c r="AO738" s="461"/>
      <c r="AP738" s="461"/>
      <c r="AQ738" s="461"/>
      <c r="AR738" s="510" t="s">
        <v>255</v>
      </c>
      <c r="AS738" s="511"/>
      <c r="AT738" s="511"/>
      <c r="AU738" s="511"/>
      <c r="AV738" s="511"/>
      <c r="AW738" s="511"/>
      <c r="AX738" s="512"/>
    </row>
    <row r="739" spans="1:52" ht="24.75" customHeight="1" x14ac:dyDescent="0.15">
      <c r="A739" s="508" t="s">
        <v>380</v>
      </c>
      <c r="B739" s="188"/>
      <c r="C739" s="188"/>
      <c r="D739" s="189"/>
      <c r="E739" s="509" t="s">
        <v>515</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325</v>
      </c>
      <c r="B740" s="519"/>
      <c r="C740" s="519"/>
      <c r="D740" s="520"/>
      <c r="E740" s="521" t="s">
        <v>237</v>
      </c>
      <c r="F740" s="522"/>
      <c r="G740" s="522"/>
      <c r="H740" s="19" t="str">
        <f>IF(E740="","","(")</f>
        <v>(</v>
      </c>
      <c r="I740" s="522"/>
      <c r="J740" s="522"/>
      <c r="K740" s="19" t="str">
        <f>IF(OR(I740="　",I740=""),"","-")</f>
        <v/>
      </c>
      <c r="L740" s="523">
        <v>47</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386</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7" t="s">
        <v>493</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516</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52</v>
      </c>
      <c r="H781" s="286"/>
      <c r="I781" s="286"/>
      <c r="J781" s="286"/>
      <c r="K781" s="286"/>
      <c r="L781" s="492" t="s">
        <v>53</v>
      </c>
      <c r="M781" s="286"/>
      <c r="N781" s="286"/>
      <c r="O781" s="286"/>
      <c r="P781" s="286"/>
      <c r="Q781" s="286"/>
      <c r="R781" s="286"/>
      <c r="S781" s="286"/>
      <c r="T781" s="286"/>
      <c r="U781" s="286"/>
      <c r="V781" s="286"/>
      <c r="W781" s="286"/>
      <c r="X781" s="493"/>
      <c r="Y781" s="494" t="s">
        <v>55</v>
      </c>
      <c r="Z781" s="495"/>
      <c r="AA781" s="495"/>
      <c r="AB781" s="496"/>
      <c r="AC781" s="491" t="s">
        <v>52</v>
      </c>
      <c r="AD781" s="286"/>
      <c r="AE781" s="286"/>
      <c r="AF781" s="286"/>
      <c r="AG781" s="286"/>
      <c r="AH781" s="492" t="s">
        <v>53</v>
      </c>
      <c r="AI781" s="286"/>
      <c r="AJ781" s="286"/>
      <c r="AK781" s="286"/>
      <c r="AL781" s="286"/>
      <c r="AM781" s="286"/>
      <c r="AN781" s="286"/>
      <c r="AO781" s="286"/>
      <c r="AP781" s="286"/>
      <c r="AQ781" s="286"/>
      <c r="AR781" s="286"/>
      <c r="AS781" s="286"/>
      <c r="AT781" s="493"/>
      <c r="AU781" s="494" t="s">
        <v>55</v>
      </c>
      <c r="AV781" s="495"/>
      <c r="AW781" s="495"/>
      <c r="AX781" s="497"/>
    </row>
    <row r="782" spans="1:50" ht="24.75" customHeight="1" x14ac:dyDescent="0.15">
      <c r="A782" s="85"/>
      <c r="B782" s="86"/>
      <c r="C782" s="86"/>
      <c r="D782" s="86"/>
      <c r="E782" s="86"/>
      <c r="F782" s="87"/>
      <c r="G782" s="498" t="s">
        <v>520</v>
      </c>
      <c r="H782" s="499"/>
      <c r="I782" s="499"/>
      <c r="J782" s="499"/>
      <c r="K782" s="500"/>
      <c r="L782" s="501" t="s">
        <v>521</v>
      </c>
      <c r="M782" s="502"/>
      <c r="N782" s="502"/>
      <c r="O782" s="502"/>
      <c r="P782" s="502"/>
      <c r="Q782" s="502"/>
      <c r="R782" s="502"/>
      <c r="S782" s="502"/>
      <c r="T782" s="502"/>
      <c r="U782" s="502"/>
      <c r="V782" s="502"/>
      <c r="W782" s="502"/>
      <c r="X782" s="503"/>
      <c r="Y782" s="504">
        <v>7</v>
      </c>
      <c r="Z782" s="505"/>
      <c r="AA782" s="505"/>
      <c r="AB782" s="506"/>
      <c r="AC782" s="498" t="s">
        <v>520</v>
      </c>
      <c r="AD782" s="499"/>
      <c r="AE782" s="499"/>
      <c r="AF782" s="499"/>
      <c r="AG782" s="500"/>
      <c r="AH782" s="501" t="s">
        <v>522</v>
      </c>
      <c r="AI782" s="502"/>
      <c r="AJ782" s="502"/>
      <c r="AK782" s="502"/>
      <c r="AL782" s="502"/>
      <c r="AM782" s="502"/>
      <c r="AN782" s="502"/>
      <c r="AO782" s="502"/>
      <c r="AP782" s="502"/>
      <c r="AQ782" s="502"/>
      <c r="AR782" s="502"/>
      <c r="AS782" s="502"/>
      <c r="AT782" s="503"/>
      <c r="AU782" s="504">
        <v>17</v>
      </c>
      <c r="AV782" s="505"/>
      <c r="AW782" s="505"/>
      <c r="AX782" s="507"/>
    </row>
    <row r="783" spans="1:50" ht="24.75" hidden="1" customHeight="1" x14ac:dyDescent="0.15">
      <c r="A783" s="85"/>
      <c r="B783" s="86"/>
      <c r="C783" s="86"/>
      <c r="D783" s="86"/>
      <c r="E783" s="86"/>
      <c r="F783" s="87"/>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hidden="1"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hidden="1"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hidden="1"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hidden="1"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hidden="1"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hidden="1"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hidden="1"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hidden="1"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59</v>
      </c>
      <c r="H792" s="481"/>
      <c r="I792" s="481"/>
      <c r="J792" s="481"/>
      <c r="K792" s="481"/>
      <c r="L792" s="482"/>
      <c r="M792" s="379"/>
      <c r="N792" s="379"/>
      <c r="O792" s="379"/>
      <c r="P792" s="379"/>
      <c r="Q792" s="379"/>
      <c r="R792" s="379"/>
      <c r="S792" s="379"/>
      <c r="T792" s="379"/>
      <c r="U792" s="379"/>
      <c r="V792" s="379"/>
      <c r="W792" s="379"/>
      <c r="X792" s="380"/>
      <c r="Y792" s="483">
        <f>SUM(Y782:AB791)</f>
        <v>7</v>
      </c>
      <c r="Z792" s="484"/>
      <c r="AA792" s="484"/>
      <c r="AB792" s="485"/>
      <c r="AC792" s="480" t="s">
        <v>59</v>
      </c>
      <c r="AD792" s="481"/>
      <c r="AE792" s="481"/>
      <c r="AF792" s="481"/>
      <c r="AG792" s="481"/>
      <c r="AH792" s="482"/>
      <c r="AI792" s="379"/>
      <c r="AJ792" s="379"/>
      <c r="AK792" s="379"/>
      <c r="AL792" s="379"/>
      <c r="AM792" s="379"/>
      <c r="AN792" s="379"/>
      <c r="AO792" s="379"/>
      <c r="AP792" s="379"/>
      <c r="AQ792" s="379"/>
      <c r="AR792" s="379"/>
      <c r="AS792" s="379"/>
      <c r="AT792" s="380"/>
      <c r="AU792" s="483">
        <f>SUM(AU782:AX791)</f>
        <v>17</v>
      </c>
      <c r="AV792" s="484"/>
      <c r="AW792" s="484"/>
      <c r="AX792" s="486"/>
    </row>
    <row r="793" spans="1:50" ht="24.75" customHeight="1" x14ac:dyDescent="0.15">
      <c r="A793" s="85"/>
      <c r="B793" s="86"/>
      <c r="C793" s="86"/>
      <c r="D793" s="86"/>
      <c r="E793" s="86"/>
      <c r="F793" s="87"/>
      <c r="G793" s="487" t="s">
        <v>523</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512</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customHeight="1" x14ac:dyDescent="0.15">
      <c r="A794" s="85"/>
      <c r="B794" s="86"/>
      <c r="C794" s="86"/>
      <c r="D794" s="86"/>
      <c r="E794" s="86"/>
      <c r="F794" s="87"/>
      <c r="G794" s="491" t="s">
        <v>52</v>
      </c>
      <c r="H794" s="286"/>
      <c r="I794" s="286"/>
      <c r="J794" s="286"/>
      <c r="K794" s="286"/>
      <c r="L794" s="492" t="s">
        <v>53</v>
      </c>
      <c r="M794" s="286"/>
      <c r="N794" s="286"/>
      <c r="O794" s="286"/>
      <c r="P794" s="286"/>
      <c r="Q794" s="286"/>
      <c r="R794" s="286"/>
      <c r="S794" s="286"/>
      <c r="T794" s="286"/>
      <c r="U794" s="286"/>
      <c r="V794" s="286"/>
      <c r="W794" s="286"/>
      <c r="X794" s="493"/>
      <c r="Y794" s="494" t="s">
        <v>55</v>
      </c>
      <c r="Z794" s="495"/>
      <c r="AA794" s="495"/>
      <c r="AB794" s="496"/>
      <c r="AC794" s="491" t="s">
        <v>52</v>
      </c>
      <c r="AD794" s="286"/>
      <c r="AE794" s="286"/>
      <c r="AF794" s="286"/>
      <c r="AG794" s="286"/>
      <c r="AH794" s="492" t="s">
        <v>53</v>
      </c>
      <c r="AI794" s="286"/>
      <c r="AJ794" s="286"/>
      <c r="AK794" s="286"/>
      <c r="AL794" s="286"/>
      <c r="AM794" s="286"/>
      <c r="AN794" s="286"/>
      <c r="AO794" s="286"/>
      <c r="AP794" s="286"/>
      <c r="AQ794" s="286"/>
      <c r="AR794" s="286"/>
      <c r="AS794" s="286"/>
      <c r="AT794" s="493"/>
      <c r="AU794" s="494" t="s">
        <v>55</v>
      </c>
      <c r="AV794" s="495"/>
      <c r="AW794" s="495"/>
      <c r="AX794" s="497"/>
    </row>
    <row r="795" spans="1:50" ht="42.75" customHeight="1" x14ac:dyDescent="0.15">
      <c r="A795" s="85"/>
      <c r="B795" s="86"/>
      <c r="C795" s="86"/>
      <c r="D795" s="86"/>
      <c r="E795" s="86"/>
      <c r="F795" s="87"/>
      <c r="G795" s="498" t="s">
        <v>520</v>
      </c>
      <c r="H795" s="499"/>
      <c r="I795" s="499"/>
      <c r="J795" s="499"/>
      <c r="K795" s="500"/>
      <c r="L795" s="501" t="s">
        <v>524</v>
      </c>
      <c r="M795" s="502"/>
      <c r="N795" s="502"/>
      <c r="O795" s="502"/>
      <c r="P795" s="502"/>
      <c r="Q795" s="502"/>
      <c r="R795" s="502"/>
      <c r="S795" s="502"/>
      <c r="T795" s="502"/>
      <c r="U795" s="502"/>
      <c r="V795" s="502"/>
      <c r="W795" s="502"/>
      <c r="X795" s="503"/>
      <c r="Y795" s="504">
        <v>0.9</v>
      </c>
      <c r="Z795" s="505"/>
      <c r="AA795" s="505"/>
      <c r="AB795" s="506"/>
      <c r="AC795" s="498" t="s">
        <v>525</v>
      </c>
      <c r="AD795" s="499"/>
      <c r="AE795" s="499"/>
      <c r="AF795" s="499"/>
      <c r="AG795" s="500"/>
      <c r="AH795" s="501" t="s">
        <v>526</v>
      </c>
      <c r="AI795" s="502"/>
      <c r="AJ795" s="502"/>
      <c r="AK795" s="502"/>
      <c r="AL795" s="502"/>
      <c r="AM795" s="502"/>
      <c r="AN795" s="502"/>
      <c r="AO795" s="502"/>
      <c r="AP795" s="502"/>
      <c r="AQ795" s="502"/>
      <c r="AR795" s="502"/>
      <c r="AS795" s="502"/>
      <c r="AT795" s="503"/>
      <c r="AU795" s="504">
        <v>1.5</v>
      </c>
      <c r="AV795" s="505"/>
      <c r="AW795" s="505"/>
      <c r="AX795" s="507"/>
    </row>
    <row r="796" spans="1:50" ht="24.75" hidden="1"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customHeight="1" x14ac:dyDescent="0.15">
      <c r="A805" s="85"/>
      <c r="B805" s="86"/>
      <c r="C805" s="86"/>
      <c r="D805" s="86"/>
      <c r="E805" s="86"/>
      <c r="F805" s="87"/>
      <c r="G805" s="480" t="s">
        <v>59</v>
      </c>
      <c r="H805" s="481"/>
      <c r="I805" s="481"/>
      <c r="J805" s="481"/>
      <c r="K805" s="481"/>
      <c r="L805" s="482"/>
      <c r="M805" s="379"/>
      <c r="N805" s="379"/>
      <c r="O805" s="379"/>
      <c r="P805" s="379"/>
      <c r="Q805" s="379"/>
      <c r="R805" s="379"/>
      <c r="S805" s="379"/>
      <c r="T805" s="379"/>
      <c r="U805" s="379"/>
      <c r="V805" s="379"/>
      <c r="W805" s="379"/>
      <c r="X805" s="380"/>
      <c r="Y805" s="483">
        <f>SUM(Y795:AB804)</f>
        <v>0.9</v>
      </c>
      <c r="Z805" s="484"/>
      <c r="AA805" s="484"/>
      <c r="AB805" s="485"/>
      <c r="AC805" s="480" t="s">
        <v>59</v>
      </c>
      <c r="AD805" s="481"/>
      <c r="AE805" s="481"/>
      <c r="AF805" s="481"/>
      <c r="AG805" s="481"/>
      <c r="AH805" s="482"/>
      <c r="AI805" s="379"/>
      <c r="AJ805" s="379"/>
      <c r="AK805" s="379"/>
      <c r="AL805" s="379"/>
      <c r="AM805" s="379"/>
      <c r="AN805" s="379"/>
      <c r="AO805" s="379"/>
      <c r="AP805" s="379"/>
      <c r="AQ805" s="379"/>
      <c r="AR805" s="379"/>
      <c r="AS805" s="379"/>
      <c r="AT805" s="380"/>
      <c r="AU805" s="483">
        <f>SUM(AU795:AX804)</f>
        <v>1.5</v>
      </c>
      <c r="AV805" s="484"/>
      <c r="AW805" s="484"/>
      <c r="AX805" s="486"/>
    </row>
    <row r="806" spans="1:50" ht="24.75" hidden="1" customHeight="1" x14ac:dyDescent="0.15">
      <c r="A806" s="85"/>
      <c r="B806" s="86"/>
      <c r="C806" s="86"/>
      <c r="D806" s="86"/>
      <c r="E806" s="86"/>
      <c r="F806" s="87"/>
      <c r="G806" s="487" t="s">
        <v>256</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227</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52</v>
      </c>
      <c r="H807" s="286"/>
      <c r="I807" s="286"/>
      <c r="J807" s="286"/>
      <c r="K807" s="286"/>
      <c r="L807" s="492" t="s">
        <v>53</v>
      </c>
      <c r="M807" s="286"/>
      <c r="N807" s="286"/>
      <c r="O807" s="286"/>
      <c r="P807" s="286"/>
      <c r="Q807" s="286"/>
      <c r="R807" s="286"/>
      <c r="S807" s="286"/>
      <c r="T807" s="286"/>
      <c r="U807" s="286"/>
      <c r="V807" s="286"/>
      <c r="W807" s="286"/>
      <c r="X807" s="493"/>
      <c r="Y807" s="494" t="s">
        <v>55</v>
      </c>
      <c r="Z807" s="495"/>
      <c r="AA807" s="495"/>
      <c r="AB807" s="496"/>
      <c r="AC807" s="491" t="s">
        <v>52</v>
      </c>
      <c r="AD807" s="286"/>
      <c r="AE807" s="286"/>
      <c r="AF807" s="286"/>
      <c r="AG807" s="286"/>
      <c r="AH807" s="492" t="s">
        <v>53</v>
      </c>
      <c r="AI807" s="286"/>
      <c r="AJ807" s="286"/>
      <c r="AK807" s="286"/>
      <c r="AL807" s="286"/>
      <c r="AM807" s="286"/>
      <c r="AN807" s="286"/>
      <c r="AO807" s="286"/>
      <c r="AP807" s="286"/>
      <c r="AQ807" s="286"/>
      <c r="AR807" s="286"/>
      <c r="AS807" s="286"/>
      <c r="AT807" s="493"/>
      <c r="AU807" s="494" t="s">
        <v>55</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59</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59</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320</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253</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52</v>
      </c>
      <c r="H820" s="286"/>
      <c r="I820" s="286"/>
      <c r="J820" s="286"/>
      <c r="K820" s="286"/>
      <c r="L820" s="492" t="s">
        <v>53</v>
      </c>
      <c r="M820" s="286"/>
      <c r="N820" s="286"/>
      <c r="O820" s="286"/>
      <c r="P820" s="286"/>
      <c r="Q820" s="286"/>
      <c r="R820" s="286"/>
      <c r="S820" s="286"/>
      <c r="T820" s="286"/>
      <c r="U820" s="286"/>
      <c r="V820" s="286"/>
      <c r="W820" s="286"/>
      <c r="X820" s="493"/>
      <c r="Y820" s="494" t="s">
        <v>55</v>
      </c>
      <c r="Z820" s="495"/>
      <c r="AA820" s="495"/>
      <c r="AB820" s="496"/>
      <c r="AC820" s="491" t="s">
        <v>52</v>
      </c>
      <c r="AD820" s="286"/>
      <c r="AE820" s="286"/>
      <c r="AF820" s="286"/>
      <c r="AG820" s="286"/>
      <c r="AH820" s="492" t="s">
        <v>53</v>
      </c>
      <c r="AI820" s="286"/>
      <c r="AJ820" s="286"/>
      <c r="AK820" s="286"/>
      <c r="AL820" s="286"/>
      <c r="AM820" s="286"/>
      <c r="AN820" s="286"/>
      <c r="AO820" s="286"/>
      <c r="AP820" s="286"/>
      <c r="AQ820" s="286"/>
      <c r="AR820" s="286"/>
      <c r="AS820" s="286"/>
      <c r="AT820" s="493"/>
      <c r="AU820" s="494" t="s">
        <v>55</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59</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59</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customHeight="1" x14ac:dyDescent="0.15">
      <c r="A832" s="465" t="s">
        <v>215</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365</v>
      </c>
      <c r="AM832" s="469"/>
      <c r="AN832" s="469"/>
      <c r="AO832" s="38" t="s">
        <v>242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17</v>
      </c>
      <c r="Q837" s="460"/>
      <c r="R837" s="460"/>
      <c r="S837" s="460"/>
      <c r="T837" s="460"/>
      <c r="U837" s="460"/>
      <c r="V837" s="460"/>
      <c r="W837" s="460"/>
      <c r="X837" s="460"/>
      <c r="Y837" s="454" t="s">
        <v>331</v>
      </c>
      <c r="Z837" s="454"/>
      <c r="AA837" s="454"/>
      <c r="AB837" s="454"/>
      <c r="AC837" s="239" t="s">
        <v>280</v>
      </c>
      <c r="AD837" s="239"/>
      <c r="AE837" s="239"/>
      <c r="AF837" s="239"/>
      <c r="AG837" s="239"/>
      <c r="AH837" s="454" t="s">
        <v>378</v>
      </c>
      <c r="AI837" s="460"/>
      <c r="AJ837" s="460"/>
      <c r="AK837" s="460"/>
      <c r="AL837" s="460" t="s">
        <v>16</v>
      </c>
      <c r="AM837" s="460"/>
      <c r="AN837" s="460"/>
      <c r="AO837" s="415"/>
      <c r="AP837" s="239" t="s">
        <v>334</v>
      </c>
      <c r="AQ837" s="239"/>
      <c r="AR837" s="239"/>
      <c r="AS837" s="239"/>
      <c r="AT837" s="239"/>
      <c r="AU837" s="239"/>
      <c r="AV837" s="239"/>
      <c r="AW837" s="239"/>
      <c r="AX837" s="239"/>
    </row>
    <row r="838" spans="1:50" ht="30" customHeight="1" x14ac:dyDescent="0.15">
      <c r="A838" s="417">
        <v>1</v>
      </c>
      <c r="B838" s="417">
        <v>1</v>
      </c>
      <c r="C838" s="456" t="s">
        <v>527</v>
      </c>
      <c r="D838" s="456"/>
      <c r="E838" s="456"/>
      <c r="F838" s="456"/>
      <c r="G838" s="456"/>
      <c r="H838" s="456"/>
      <c r="I838" s="456"/>
      <c r="J838" s="419">
        <v>9010001008669</v>
      </c>
      <c r="K838" s="419"/>
      <c r="L838" s="419"/>
      <c r="M838" s="419"/>
      <c r="N838" s="419"/>
      <c r="O838" s="419"/>
      <c r="P838" s="420" t="s">
        <v>532</v>
      </c>
      <c r="Q838" s="420"/>
      <c r="R838" s="420"/>
      <c r="S838" s="420"/>
      <c r="T838" s="420"/>
      <c r="U838" s="420"/>
      <c r="V838" s="420"/>
      <c r="W838" s="420"/>
      <c r="X838" s="420"/>
      <c r="Y838" s="421">
        <v>7</v>
      </c>
      <c r="Z838" s="422"/>
      <c r="AA838" s="422"/>
      <c r="AB838" s="423"/>
      <c r="AC838" s="457" t="s">
        <v>383</v>
      </c>
      <c r="AD838" s="458"/>
      <c r="AE838" s="458"/>
      <c r="AF838" s="458"/>
      <c r="AG838" s="458"/>
      <c r="AH838" s="459">
        <v>1</v>
      </c>
      <c r="AI838" s="459"/>
      <c r="AJ838" s="459"/>
      <c r="AK838" s="459"/>
      <c r="AL838" s="426">
        <v>98.9</v>
      </c>
      <c r="AM838" s="427"/>
      <c r="AN838" s="427"/>
      <c r="AO838" s="428"/>
      <c r="AP838" s="235" t="s">
        <v>533</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69</v>
      </c>
      <c r="D870" s="460"/>
      <c r="E870" s="460"/>
      <c r="F870" s="460"/>
      <c r="G870" s="460"/>
      <c r="H870" s="460"/>
      <c r="I870" s="460"/>
      <c r="J870" s="239" t="s">
        <v>72</v>
      </c>
      <c r="K870" s="461"/>
      <c r="L870" s="461"/>
      <c r="M870" s="461"/>
      <c r="N870" s="461"/>
      <c r="O870" s="461"/>
      <c r="P870" s="460" t="s">
        <v>17</v>
      </c>
      <c r="Q870" s="460"/>
      <c r="R870" s="460"/>
      <c r="S870" s="460"/>
      <c r="T870" s="460"/>
      <c r="U870" s="460"/>
      <c r="V870" s="460"/>
      <c r="W870" s="460"/>
      <c r="X870" s="460"/>
      <c r="Y870" s="454" t="s">
        <v>331</v>
      </c>
      <c r="Z870" s="454"/>
      <c r="AA870" s="454"/>
      <c r="AB870" s="454"/>
      <c r="AC870" s="239" t="s">
        <v>280</v>
      </c>
      <c r="AD870" s="239"/>
      <c r="AE870" s="239"/>
      <c r="AF870" s="239"/>
      <c r="AG870" s="239"/>
      <c r="AH870" s="454" t="s">
        <v>378</v>
      </c>
      <c r="AI870" s="460"/>
      <c r="AJ870" s="460"/>
      <c r="AK870" s="460"/>
      <c r="AL870" s="460" t="s">
        <v>16</v>
      </c>
      <c r="AM870" s="460"/>
      <c r="AN870" s="460"/>
      <c r="AO870" s="415"/>
      <c r="AP870" s="239" t="s">
        <v>334</v>
      </c>
      <c r="AQ870" s="239"/>
      <c r="AR870" s="239"/>
      <c r="AS870" s="239"/>
      <c r="AT870" s="239"/>
      <c r="AU870" s="239"/>
      <c r="AV870" s="239"/>
      <c r="AW870" s="239"/>
      <c r="AX870" s="239"/>
    </row>
    <row r="871" spans="1:50" ht="30" customHeight="1" x14ac:dyDescent="0.15">
      <c r="A871" s="417">
        <v>1</v>
      </c>
      <c r="B871" s="417">
        <v>1</v>
      </c>
      <c r="C871" s="456" t="s">
        <v>528</v>
      </c>
      <c r="D871" s="456"/>
      <c r="E871" s="456"/>
      <c r="F871" s="456"/>
      <c r="G871" s="456"/>
      <c r="H871" s="456"/>
      <c r="I871" s="456"/>
      <c r="J871" s="419">
        <v>7010001042703</v>
      </c>
      <c r="K871" s="419"/>
      <c r="L871" s="419"/>
      <c r="M871" s="419"/>
      <c r="N871" s="419"/>
      <c r="O871" s="419"/>
      <c r="P871" s="420" t="s">
        <v>535</v>
      </c>
      <c r="Q871" s="420"/>
      <c r="R871" s="420"/>
      <c r="S871" s="420"/>
      <c r="T871" s="420"/>
      <c r="U871" s="420"/>
      <c r="V871" s="420"/>
      <c r="W871" s="420"/>
      <c r="X871" s="420"/>
      <c r="Y871" s="421">
        <v>17</v>
      </c>
      <c r="Z871" s="422"/>
      <c r="AA871" s="422"/>
      <c r="AB871" s="423"/>
      <c r="AC871" s="457" t="s">
        <v>383</v>
      </c>
      <c r="AD871" s="458"/>
      <c r="AE871" s="458"/>
      <c r="AF871" s="458"/>
      <c r="AG871" s="458"/>
      <c r="AH871" s="459">
        <v>1</v>
      </c>
      <c r="AI871" s="459"/>
      <c r="AJ871" s="459"/>
      <c r="AK871" s="459"/>
      <c r="AL871" s="426">
        <v>97.9</v>
      </c>
      <c r="AM871" s="427"/>
      <c r="AN871" s="427"/>
      <c r="AO871" s="428"/>
      <c r="AP871" s="235" t="s">
        <v>533</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69</v>
      </c>
      <c r="D903" s="460"/>
      <c r="E903" s="460"/>
      <c r="F903" s="460"/>
      <c r="G903" s="460"/>
      <c r="H903" s="460"/>
      <c r="I903" s="460"/>
      <c r="J903" s="239" t="s">
        <v>72</v>
      </c>
      <c r="K903" s="461"/>
      <c r="L903" s="461"/>
      <c r="M903" s="461"/>
      <c r="N903" s="461"/>
      <c r="O903" s="461"/>
      <c r="P903" s="460" t="s">
        <v>17</v>
      </c>
      <c r="Q903" s="460"/>
      <c r="R903" s="460"/>
      <c r="S903" s="460"/>
      <c r="T903" s="460"/>
      <c r="U903" s="460"/>
      <c r="V903" s="460"/>
      <c r="W903" s="460"/>
      <c r="X903" s="460"/>
      <c r="Y903" s="454" t="s">
        <v>331</v>
      </c>
      <c r="Z903" s="454"/>
      <c r="AA903" s="454"/>
      <c r="AB903" s="454"/>
      <c r="AC903" s="239" t="s">
        <v>280</v>
      </c>
      <c r="AD903" s="239"/>
      <c r="AE903" s="239"/>
      <c r="AF903" s="239"/>
      <c r="AG903" s="239"/>
      <c r="AH903" s="454" t="s">
        <v>378</v>
      </c>
      <c r="AI903" s="460"/>
      <c r="AJ903" s="460"/>
      <c r="AK903" s="460"/>
      <c r="AL903" s="460" t="s">
        <v>16</v>
      </c>
      <c r="AM903" s="460"/>
      <c r="AN903" s="460"/>
      <c r="AO903" s="415"/>
      <c r="AP903" s="239" t="s">
        <v>334</v>
      </c>
      <c r="AQ903" s="239"/>
      <c r="AR903" s="239"/>
      <c r="AS903" s="239"/>
      <c r="AT903" s="239"/>
      <c r="AU903" s="239"/>
      <c r="AV903" s="239"/>
      <c r="AW903" s="239"/>
      <c r="AX903" s="239"/>
    </row>
    <row r="904" spans="1:50" ht="30" customHeight="1" x14ac:dyDescent="0.15">
      <c r="A904" s="417">
        <v>1</v>
      </c>
      <c r="B904" s="417">
        <v>1</v>
      </c>
      <c r="C904" s="456" t="s">
        <v>528</v>
      </c>
      <c r="D904" s="456"/>
      <c r="E904" s="456"/>
      <c r="F904" s="456"/>
      <c r="G904" s="456"/>
      <c r="H904" s="456"/>
      <c r="I904" s="456"/>
      <c r="J904" s="419">
        <v>7010001042703</v>
      </c>
      <c r="K904" s="419"/>
      <c r="L904" s="419"/>
      <c r="M904" s="419"/>
      <c r="N904" s="419"/>
      <c r="O904" s="419"/>
      <c r="P904" s="420" t="s">
        <v>536</v>
      </c>
      <c r="Q904" s="420"/>
      <c r="R904" s="420"/>
      <c r="S904" s="420"/>
      <c r="T904" s="420"/>
      <c r="U904" s="420"/>
      <c r="V904" s="420"/>
      <c r="W904" s="420"/>
      <c r="X904" s="420"/>
      <c r="Y904" s="421">
        <v>0.9</v>
      </c>
      <c r="Z904" s="422"/>
      <c r="AA904" s="422"/>
      <c r="AB904" s="423"/>
      <c r="AC904" s="457" t="s">
        <v>225</v>
      </c>
      <c r="AD904" s="458"/>
      <c r="AE904" s="458"/>
      <c r="AF904" s="458"/>
      <c r="AG904" s="458"/>
      <c r="AH904" s="459">
        <v>3</v>
      </c>
      <c r="AI904" s="459"/>
      <c r="AJ904" s="459"/>
      <c r="AK904" s="459"/>
      <c r="AL904" s="426">
        <v>100</v>
      </c>
      <c r="AM904" s="427"/>
      <c r="AN904" s="427"/>
      <c r="AO904" s="428"/>
      <c r="AP904" s="235" t="s">
        <v>541</v>
      </c>
      <c r="AQ904" s="235"/>
      <c r="AR904" s="235"/>
      <c r="AS904" s="235"/>
      <c r="AT904" s="235"/>
      <c r="AU904" s="235"/>
      <c r="AV904" s="235"/>
      <c r="AW904" s="235"/>
      <c r="AX904" s="235"/>
    </row>
    <row r="905" spans="1:50" ht="30" customHeight="1" x14ac:dyDescent="0.15">
      <c r="A905" s="417">
        <v>2</v>
      </c>
      <c r="B905" s="417">
        <v>1</v>
      </c>
      <c r="C905" s="456" t="s">
        <v>529</v>
      </c>
      <c r="D905" s="456"/>
      <c r="E905" s="456"/>
      <c r="F905" s="456"/>
      <c r="G905" s="456"/>
      <c r="H905" s="456"/>
      <c r="I905" s="456"/>
      <c r="J905" s="419">
        <v>7010001025732</v>
      </c>
      <c r="K905" s="419"/>
      <c r="L905" s="419"/>
      <c r="M905" s="419"/>
      <c r="N905" s="419"/>
      <c r="O905" s="419"/>
      <c r="P905" s="420" t="s">
        <v>537</v>
      </c>
      <c r="Q905" s="420"/>
      <c r="R905" s="420"/>
      <c r="S905" s="420"/>
      <c r="T905" s="420"/>
      <c r="U905" s="420"/>
      <c r="V905" s="420"/>
      <c r="W905" s="420"/>
      <c r="X905" s="420"/>
      <c r="Y905" s="421">
        <v>0.8</v>
      </c>
      <c r="Z905" s="422"/>
      <c r="AA905" s="422"/>
      <c r="AB905" s="423"/>
      <c r="AC905" s="457" t="s">
        <v>225</v>
      </c>
      <c r="AD905" s="457"/>
      <c r="AE905" s="457"/>
      <c r="AF905" s="457"/>
      <c r="AG905" s="457"/>
      <c r="AH905" s="459">
        <v>3</v>
      </c>
      <c r="AI905" s="459"/>
      <c r="AJ905" s="459"/>
      <c r="AK905" s="459"/>
      <c r="AL905" s="426">
        <v>100</v>
      </c>
      <c r="AM905" s="427"/>
      <c r="AN905" s="427"/>
      <c r="AO905" s="428"/>
      <c r="AP905" s="235" t="s">
        <v>533</v>
      </c>
      <c r="AQ905" s="235"/>
      <c r="AR905" s="235"/>
      <c r="AS905" s="235"/>
      <c r="AT905" s="235"/>
      <c r="AU905" s="235"/>
      <c r="AV905" s="235"/>
      <c r="AW905" s="235"/>
      <c r="AX905" s="235"/>
    </row>
    <row r="906" spans="1:50" ht="30" customHeight="1" x14ac:dyDescent="0.15">
      <c r="A906" s="417">
        <v>3</v>
      </c>
      <c r="B906" s="417">
        <v>1</v>
      </c>
      <c r="C906" s="456" t="s">
        <v>529</v>
      </c>
      <c r="D906" s="456"/>
      <c r="E906" s="456"/>
      <c r="F906" s="456"/>
      <c r="G906" s="456"/>
      <c r="H906" s="456"/>
      <c r="I906" s="456"/>
      <c r="J906" s="419">
        <v>7010001025732</v>
      </c>
      <c r="K906" s="419"/>
      <c r="L906" s="419"/>
      <c r="M906" s="419"/>
      <c r="N906" s="419"/>
      <c r="O906" s="419"/>
      <c r="P906" s="420" t="s">
        <v>538</v>
      </c>
      <c r="Q906" s="420"/>
      <c r="R906" s="420"/>
      <c r="S906" s="420"/>
      <c r="T906" s="420"/>
      <c r="U906" s="420"/>
      <c r="V906" s="420"/>
      <c r="W906" s="420"/>
      <c r="X906" s="420"/>
      <c r="Y906" s="421">
        <v>0.5</v>
      </c>
      <c r="Z906" s="422"/>
      <c r="AA906" s="422"/>
      <c r="AB906" s="423"/>
      <c r="AC906" s="457" t="s">
        <v>225</v>
      </c>
      <c r="AD906" s="457"/>
      <c r="AE906" s="457"/>
      <c r="AF906" s="457"/>
      <c r="AG906" s="457"/>
      <c r="AH906" s="425">
        <v>3</v>
      </c>
      <c r="AI906" s="425"/>
      <c r="AJ906" s="425"/>
      <c r="AK906" s="425"/>
      <c r="AL906" s="426">
        <v>100</v>
      </c>
      <c r="AM906" s="427"/>
      <c r="AN906" s="427"/>
      <c r="AO906" s="428"/>
      <c r="AP906" s="235" t="s">
        <v>533</v>
      </c>
      <c r="AQ906" s="235"/>
      <c r="AR906" s="235"/>
      <c r="AS906" s="235"/>
      <c r="AT906" s="235"/>
      <c r="AU906" s="235"/>
      <c r="AV906" s="235"/>
      <c r="AW906" s="235"/>
      <c r="AX906" s="235"/>
    </row>
    <row r="907" spans="1:50" ht="30" customHeight="1" x14ac:dyDescent="0.15">
      <c r="A907" s="417">
        <v>4</v>
      </c>
      <c r="B907" s="417">
        <v>1</v>
      </c>
      <c r="C907" s="462" t="s">
        <v>530</v>
      </c>
      <c r="D907" s="463"/>
      <c r="E907" s="463"/>
      <c r="F907" s="463"/>
      <c r="G907" s="463"/>
      <c r="H907" s="463"/>
      <c r="I907" s="464"/>
      <c r="J907" s="419">
        <v>1010001004320</v>
      </c>
      <c r="K907" s="419"/>
      <c r="L907" s="419"/>
      <c r="M907" s="419"/>
      <c r="N907" s="419"/>
      <c r="O907" s="419"/>
      <c r="P907" s="420" t="s">
        <v>539</v>
      </c>
      <c r="Q907" s="420"/>
      <c r="R907" s="420"/>
      <c r="S907" s="420"/>
      <c r="T907" s="420"/>
      <c r="U907" s="420"/>
      <c r="V907" s="420"/>
      <c r="W907" s="420"/>
      <c r="X907" s="420"/>
      <c r="Y907" s="421">
        <v>0.4</v>
      </c>
      <c r="Z907" s="422"/>
      <c r="AA907" s="422"/>
      <c r="AB907" s="423"/>
      <c r="AC907" s="457" t="s">
        <v>225</v>
      </c>
      <c r="AD907" s="457"/>
      <c r="AE907" s="457"/>
      <c r="AF907" s="457"/>
      <c r="AG907" s="457"/>
      <c r="AH907" s="425">
        <v>3</v>
      </c>
      <c r="AI907" s="425"/>
      <c r="AJ907" s="425"/>
      <c r="AK907" s="425"/>
      <c r="AL907" s="426">
        <v>100</v>
      </c>
      <c r="AM907" s="427"/>
      <c r="AN907" s="427"/>
      <c r="AO907" s="428"/>
      <c r="AP907" s="235" t="s">
        <v>533</v>
      </c>
      <c r="AQ907" s="235"/>
      <c r="AR907" s="235"/>
      <c r="AS907" s="235"/>
      <c r="AT907" s="235"/>
      <c r="AU907" s="235"/>
      <c r="AV907" s="235"/>
      <c r="AW907" s="235"/>
      <c r="AX907" s="235"/>
    </row>
    <row r="908" spans="1:50" ht="30" customHeight="1" x14ac:dyDescent="0.15">
      <c r="A908" s="417">
        <v>5</v>
      </c>
      <c r="B908" s="417">
        <v>1</v>
      </c>
      <c r="C908" s="456" t="s">
        <v>531</v>
      </c>
      <c r="D908" s="456"/>
      <c r="E908" s="456"/>
      <c r="F908" s="456"/>
      <c r="G908" s="456"/>
      <c r="H908" s="456"/>
      <c r="I908" s="456"/>
      <c r="J908" s="419">
        <v>3010005014421</v>
      </c>
      <c r="K908" s="419"/>
      <c r="L908" s="419"/>
      <c r="M908" s="419"/>
      <c r="N908" s="419"/>
      <c r="O908" s="419"/>
      <c r="P908" s="420" t="s">
        <v>540</v>
      </c>
      <c r="Q908" s="420"/>
      <c r="R908" s="420"/>
      <c r="S908" s="420"/>
      <c r="T908" s="420"/>
      <c r="U908" s="420"/>
      <c r="V908" s="420"/>
      <c r="W908" s="420"/>
      <c r="X908" s="420"/>
      <c r="Y908" s="421">
        <v>0.1</v>
      </c>
      <c r="Z908" s="422"/>
      <c r="AA908" s="422"/>
      <c r="AB908" s="423"/>
      <c r="AC908" s="424" t="s">
        <v>384</v>
      </c>
      <c r="AD908" s="424"/>
      <c r="AE908" s="424"/>
      <c r="AF908" s="424"/>
      <c r="AG908" s="424"/>
      <c r="AH908" s="425">
        <v>1</v>
      </c>
      <c r="AI908" s="425"/>
      <c r="AJ908" s="425"/>
      <c r="AK908" s="425"/>
      <c r="AL908" s="426">
        <v>100</v>
      </c>
      <c r="AM908" s="427"/>
      <c r="AN908" s="427"/>
      <c r="AO908" s="428"/>
      <c r="AP908" s="235" t="s">
        <v>533</v>
      </c>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69</v>
      </c>
      <c r="D936" s="460"/>
      <c r="E936" s="460"/>
      <c r="F936" s="460"/>
      <c r="G936" s="460"/>
      <c r="H936" s="460"/>
      <c r="I936" s="460"/>
      <c r="J936" s="239" t="s">
        <v>72</v>
      </c>
      <c r="K936" s="461"/>
      <c r="L936" s="461"/>
      <c r="M936" s="461"/>
      <c r="N936" s="461"/>
      <c r="O936" s="461"/>
      <c r="P936" s="460" t="s">
        <v>17</v>
      </c>
      <c r="Q936" s="460"/>
      <c r="R936" s="460"/>
      <c r="S936" s="460"/>
      <c r="T936" s="460"/>
      <c r="U936" s="460"/>
      <c r="V936" s="460"/>
      <c r="W936" s="460"/>
      <c r="X936" s="460"/>
      <c r="Y936" s="454" t="s">
        <v>331</v>
      </c>
      <c r="Z936" s="454"/>
      <c r="AA936" s="454"/>
      <c r="AB936" s="454"/>
      <c r="AC936" s="239" t="s">
        <v>280</v>
      </c>
      <c r="AD936" s="239"/>
      <c r="AE936" s="239"/>
      <c r="AF936" s="239"/>
      <c r="AG936" s="239"/>
      <c r="AH936" s="454" t="s">
        <v>378</v>
      </c>
      <c r="AI936" s="460"/>
      <c r="AJ936" s="460"/>
      <c r="AK936" s="460"/>
      <c r="AL936" s="460" t="s">
        <v>16</v>
      </c>
      <c r="AM936" s="460"/>
      <c r="AN936" s="460"/>
      <c r="AO936" s="415"/>
      <c r="AP936" s="239" t="s">
        <v>334</v>
      </c>
      <c r="AQ936" s="239"/>
      <c r="AR936" s="239"/>
      <c r="AS936" s="239"/>
      <c r="AT936" s="239"/>
      <c r="AU936" s="239"/>
      <c r="AV936" s="239"/>
      <c r="AW936" s="239"/>
      <c r="AX936" s="239"/>
    </row>
    <row r="937" spans="1:50" ht="30" customHeight="1" x14ac:dyDescent="0.15">
      <c r="A937" s="417">
        <v>1</v>
      </c>
      <c r="B937" s="417">
        <v>1</v>
      </c>
      <c r="C937" s="456" t="s">
        <v>302</v>
      </c>
      <c r="D937" s="456"/>
      <c r="E937" s="456"/>
      <c r="F937" s="456"/>
      <c r="G937" s="456"/>
      <c r="H937" s="456"/>
      <c r="I937" s="456"/>
      <c r="J937" s="419">
        <v>2000020080004</v>
      </c>
      <c r="K937" s="419"/>
      <c r="L937" s="419"/>
      <c r="M937" s="419"/>
      <c r="N937" s="419"/>
      <c r="O937" s="419"/>
      <c r="P937" s="420" t="s">
        <v>534</v>
      </c>
      <c r="Q937" s="420"/>
      <c r="R937" s="420"/>
      <c r="S937" s="420"/>
      <c r="T937" s="420"/>
      <c r="U937" s="420"/>
      <c r="V937" s="420"/>
      <c r="W937" s="420"/>
      <c r="X937" s="420"/>
      <c r="Y937" s="421">
        <v>1.5</v>
      </c>
      <c r="Z937" s="422"/>
      <c r="AA937" s="422"/>
      <c r="AB937" s="423"/>
      <c r="AC937" s="457" t="s">
        <v>384</v>
      </c>
      <c r="AD937" s="458"/>
      <c r="AE937" s="458"/>
      <c r="AF937" s="458"/>
      <c r="AG937" s="458"/>
      <c r="AH937" s="459">
        <v>1</v>
      </c>
      <c r="AI937" s="459"/>
      <c r="AJ937" s="459"/>
      <c r="AK937" s="459"/>
      <c r="AL937" s="426">
        <v>100</v>
      </c>
      <c r="AM937" s="427"/>
      <c r="AN937" s="427"/>
      <c r="AO937" s="428"/>
      <c r="AP937" s="235" t="s">
        <v>533</v>
      </c>
      <c r="AQ937" s="235"/>
      <c r="AR937" s="235"/>
      <c r="AS937" s="235"/>
      <c r="AT937" s="235"/>
      <c r="AU937" s="235"/>
      <c r="AV937" s="235"/>
      <c r="AW937" s="235"/>
      <c r="AX937" s="235"/>
    </row>
    <row r="938" spans="1:50" ht="30" customHeight="1" x14ac:dyDescent="0.15">
      <c r="A938" s="417">
        <v>2</v>
      </c>
      <c r="B938" s="417">
        <v>1</v>
      </c>
      <c r="C938" s="456" t="s">
        <v>517</v>
      </c>
      <c r="D938" s="456"/>
      <c r="E938" s="456"/>
      <c r="F938" s="456"/>
      <c r="G938" s="456"/>
      <c r="H938" s="456"/>
      <c r="I938" s="456"/>
      <c r="J938" s="419">
        <v>1000020410004</v>
      </c>
      <c r="K938" s="419"/>
      <c r="L938" s="419"/>
      <c r="M938" s="419"/>
      <c r="N938" s="419"/>
      <c r="O938" s="419"/>
      <c r="P938" s="420" t="s">
        <v>534</v>
      </c>
      <c r="Q938" s="420"/>
      <c r="R938" s="420"/>
      <c r="S938" s="420"/>
      <c r="T938" s="420"/>
      <c r="U938" s="420"/>
      <c r="V938" s="420"/>
      <c r="W938" s="420"/>
      <c r="X938" s="420"/>
      <c r="Y938" s="421">
        <v>1.3</v>
      </c>
      <c r="Z938" s="422"/>
      <c r="AA938" s="422"/>
      <c r="AB938" s="423"/>
      <c r="AC938" s="457" t="s">
        <v>384</v>
      </c>
      <c r="AD938" s="457"/>
      <c r="AE938" s="457"/>
      <c r="AF938" s="457"/>
      <c r="AG938" s="457"/>
      <c r="AH938" s="459">
        <v>1</v>
      </c>
      <c r="AI938" s="459"/>
      <c r="AJ938" s="459"/>
      <c r="AK938" s="459"/>
      <c r="AL938" s="426">
        <v>100</v>
      </c>
      <c r="AM938" s="427"/>
      <c r="AN938" s="427"/>
      <c r="AO938" s="428"/>
      <c r="AP938" s="235" t="s">
        <v>533</v>
      </c>
      <c r="AQ938" s="235"/>
      <c r="AR938" s="235"/>
      <c r="AS938" s="235"/>
      <c r="AT938" s="235"/>
      <c r="AU938" s="235"/>
      <c r="AV938" s="235"/>
      <c r="AW938" s="235"/>
      <c r="AX938" s="235"/>
    </row>
    <row r="939" spans="1:50" ht="30" customHeight="1" x14ac:dyDescent="0.15">
      <c r="A939" s="417">
        <v>3</v>
      </c>
      <c r="B939" s="417">
        <v>1</v>
      </c>
      <c r="C939" s="456" t="s">
        <v>518</v>
      </c>
      <c r="D939" s="456"/>
      <c r="E939" s="456"/>
      <c r="F939" s="456"/>
      <c r="G939" s="456"/>
      <c r="H939" s="456"/>
      <c r="I939" s="456"/>
      <c r="J939" s="419">
        <v>6000020400009</v>
      </c>
      <c r="K939" s="419"/>
      <c r="L939" s="419"/>
      <c r="M939" s="419"/>
      <c r="N939" s="419"/>
      <c r="O939" s="419"/>
      <c r="P939" s="420" t="s">
        <v>534</v>
      </c>
      <c r="Q939" s="420"/>
      <c r="R939" s="420"/>
      <c r="S939" s="420"/>
      <c r="T939" s="420"/>
      <c r="U939" s="420"/>
      <c r="V939" s="420"/>
      <c r="W939" s="420"/>
      <c r="X939" s="420"/>
      <c r="Y939" s="421">
        <v>1.2</v>
      </c>
      <c r="Z939" s="422"/>
      <c r="AA939" s="422"/>
      <c r="AB939" s="423"/>
      <c r="AC939" s="457" t="s">
        <v>384</v>
      </c>
      <c r="AD939" s="457"/>
      <c r="AE939" s="457"/>
      <c r="AF939" s="457"/>
      <c r="AG939" s="457"/>
      <c r="AH939" s="425">
        <v>1</v>
      </c>
      <c r="AI939" s="425"/>
      <c r="AJ939" s="425"/>
      <c r="AK939" s="425"/>
      <c r="AL939" s="426">
        <v>100</v>
      </c>
      <c r="AM939" s="427"/>
      <c r="AN939" s="427"/>
      <c r="AO939" s="428"/>
      <c r="AP939" s="235" t="s">
        <v>533</v>
      </c>
      <c r="AQ939" s="235"/>
      <c r="AR939" s="235"/>
      <c r="AS939" s="235"/>
      <c r="AT939" s="235"/>
      <c r="AU939" s="235"/>
      <c r="AV939" s="235"/>
      <c r="AW939" s="235"/>
      <c r="AX939" s="235"/>
    </row>
    <row r="940" spans="1:50" ht="30" customHeight="1" x14ac:dyDescent="0.15">
      <c r="A940" s="417">
        <v>4</v>
      </c>
      <c r="B940" s="417">
        <v>1</v>
      </c>
      <c r="C940" s="456" t="s">
        <v>270</v>
      </c>
      <c r="D940" s="456"/>
      <c r="E940" s="456"/>
      <c r="F940" s="456"/>
      <c r="G940" s="456"/>
      <c r="H940" s="456"/>
      <c r="I940" s="456"/>
      <c r="J940" s="419">
        <v>1000020230006</v>
      </c>
      <c r="K940" s="419"/>
      <c r="L940" s="419"/>
      <c r="M940" s="419"/>
      <c r="N940" s="419"/>
      <c r="O940" s="419"/>
      <c r="P940" s="420" t="s">
        <v>534</v>
      </c>
      <c r="Q940" s="420"/>
      <c r="R940" s="420"/>
      <c r="S940" s="420"/>
      <c r="T940" s="420"/>
      <c r="U940" s="420"/>
      <c r="V940" s="420"/>
      <c r="W940" s="420"/>
      <c r="X940" s="420"/>
      <c r="Y940" s="421">
        <v>1.1000000000000001</v>
      </c>
      <c r="Z940" s="422"/>
      <c r="AA940" s="422"/>
      <c r="AB940" s="423"/>
      <c r="AC940" s="457" t="s">
        <v>384</v>
      </c>
      <c r="AD940" s="457"/>
      <c r="AE940" s="457"/>
      <c r="AF940" s="457"/>
      <c r="AG940" s="457"/>
      <c r="AH940" s="425">
        <v>1</v>
      </c>
      <c r="AI940" s="425"/>
      <c r="AJ940" s="425"/>
      <c r="AK940" s="425"/>
      <c r="AL940" s="426">
        <v>100</v>
      </c>
      <c r="AM940" s="427"/>
      <c r="AN940" s="427"/>
      <c r="AO940" s="428"/>
      <c r="AP940" s="235" t="s">
        <v>533</v>
      </c>
      <c r="AQ940" s="235"/>
      <c r="AR940" s="235"/>
      <c r="AS940" s="235"/>
      <c r="AT940" s="235"/>
      <c r="AU940" s="235"/>
      <c r="AV940" s="235"/>
      <c r="AW940" s="235"/>
      <c r="AX940" s="235"/>
    </row>
    <row r="941" spans="1:50" ht="30" customHeight="1" x14ac:dyDescent="0.15">
      <c r="A941" s="417">
        <v>5</v>
      </c>
      <c r="B941" s="417">
        <v>1</v>
      </c>
      <c r="C941" s="456" t="s">
        <v>519</v>
      </c>
      <c r="D941" s="456"/>
      <c r="E941" s="456"/>
      <c r="F941" s="456"/>
      <c r="G941" s="456"/>
      <c r="H941" s="456"/>
      <c r="I941" s="456"/>
      <c r="J941" s="419">
        <v>5000020240001</v>
      </c>
      <c r="K941" s="419"/>
      <c r="L941" s="419"/>
      <c r="M941" s="419"/>
      <c r="N941" s="419"/>
      <c r="O941" s="419"/>
      <c r="P941" s="420" t="s">
        <v>534</v>
      </c>
      <c r="Q941" s="420"/>
      <c r="R941" s="420"/>
      <c r="S941" s="420"/>
      <c r="T941" s="420"/>
      <c r="U941" s="420"/>
      <c r="V941" s="420"/>
      <c r="W941" s="420"/>
      <c r="X941" s="420"/>
      <c r="Y941" s="421">
        <v>0.9</v>
      </c>
      <c r="Z941" s="422"/>
      <c r="AA941" s="422"/>
      <c r="AB941" s="423"/>
      <c r="AC941" s="424" t="s">
        <v>384</v>
      </c>
      <c r="AD941" s="424"/>
      <c r="AE941" s="424"/>
      <c r="AF941" s="424"/>
      <c r="AG941" s="424"/>
      <c r="AH941" s="425">
        <v>1</v>
      </c>
      <c r="AI941" s="425"/>
      <c r="AJ941" s="425"/>
      <c r="AK941" s="425"/>
      <c r="AL941" s="426">
        <v>100</v>
      </c>
      <c r="AM941" s="427"/>
      <c r="AN941" s="427"/>
      <c r="AO941" s="428"/>
      <c r="AP941" s="235" t="s">
        <v>542</v>
      </c>
      <c r="AQ941" s="235"/>
      <c r="AR941" s="235"/>
      <c r="AS941" s="235"/>
      <c r="AT941" s="235"/>
      <c r="AU941" s="235"/>
      <c r="AV941" s="235"/>
      <c r="AW941" s="235"/>
      <c r="AX941" s="235"/>
    </row>
    <row r="942" spans="1:50" ht="30" customHeight="1" x14ac:dyDescent="0.15">
      <c r="A942" s="417">
        <v>6</v>
      </c>
      <c r="B942" s="417">
        <v>1</v>
      </c>
      <c r="C942" s="456" t="s">
        <v>490</v>
      </c>
      <c r="D942" s="456"/>
      <c r="E942" s="456"/>
      <c r="F942" s="456"/>
      <c r="G942" s="456"/>
      <c r="H942" s="456"/>
      <c r="I942" s="456"/>
      <c r="J942" s="419">
        <v>4000020120006</v>
      </c>
      <c r="K942" s="419"/>
      <c r="L942" s="419"/>
      <c r="M942" s="419"/>
      <c r="N942" s="419"/>
      <c r="O942" s="419"/>
      <c r="P942" s="420" t="s">
        <v>534</v>
      </c>
      <c r="Q942" s="420"/>
      <c r="R942" s="420"/>
      <c r="S942" s="420"/>
      <c r="T942" s="420"/>
      <c r="U942" s="420"/>
      <c r="V942" s="420"/>
      <c r="W942" s="420"/>
      <c r="X942" s="420"/>
      <c r="Y942" s="421">
        <v>0.9</v>
      </c>
      <c r="Z942" s="422"/>
      <c r="AA942" s="422"/>
      <c r="AB942" s="423"/>
      <c r="AC942" s="424" t="s">
        <v>384</v>
      </c>
      <c r="AD942" s="424"/>
      <c r="AE942" s="424"/>
      <c r="AF942" s="424"/>
      <c r="AG942" s="424"/>
      <c r="AH942" s="425">
        <v>1</v>
      </c>
      <c r="AI942" s="425"/>
      <c r="AJ942" s="425"/>
      <c r="AK942" s="425"/>
      <c r="AL942" s="426">
        <v>100</v>
      </c>
      <c r="AM942" s="427"/>
      <c r="AN942" s="427"/>
      <c r="AO942" s="428"/>
      <c r="AP942" s="235" t="s">
        <v>533</v>
      </c>
      <c r="AQ942" s="235"/>
      <c r="AR942" s="235"/>
      <c r="AS942" s="235"/>
      <c r="AT942" s="235"/>
      <c r="AU942" s="235"/>
      <c r="AV942" s="235"/>
      <c r="AW942" s="235"/>
      <c r="AX942" s="235"/>
    </row>
    <row r="943" spans="1:50" ht="30" customHeight="1" x14ac:dyDescent="0.15">
      <c r="A943" s="417">
        <v>7</v>
      </c>
      <c r="B943" s="417">
        <v>1</v>
      </c>
      <c r="C943" s="456" t="s">
        <v>141</v>
      </c>
      <c r="D943" s="456"/>
      <c r="E943" s="456"/>
      <c r="F943" s="456"/>
      <c r="G943" s="456"/>
      <c r="H943" s="456"/>
      <c r="I943" s="456"/>
      <c r="J943" s="419">
        <v>7000020100005</v>
      </c>
      <c r="K943" s="419"/>
      <c r="L943" s="419"/>
      <c r="M943" s="419"/>
      <c r="N943" s="419"/>
      <c r="O943" s="419"/>
      <c r="P943" s="420" t="s">
        <v>534</v>
      </c>
      <c r="Q943" s="420"/>
      <c r="R943" s="420"/>
      <c r="S943" s="420"/>
      <c r="T943" s="420"/>
      <c r="U943" s="420"/>
      <c r="V943" s="420"/>
      <c r="W943" s="420"/>
      <c r="X943" s="420"/>
      <c r="Y943" s="421">
        <v>0.7</v>
      </c>
      <c r="Z943" s="422"/>
      <c r="AA943" s="422"/>
      <c r="AB943" s="423"/>
      <c r="AC943" s="424" t="s">
        <v>384</v>
      </c>
      <c r="AD943" s="424"/>
      <c r="AE943" s="424"/>
      <c r="AF943" s="424"/>
      <c r="AG943" s="424"/>
      <c r="AH943" s="425">
        <v>1</v>
      </c>
      <c r="AI943" s="425"/>
      <c r="AJ943" s="425"/>
      <c r="AK943" s="425"/>
      <c r="AL943" s="426">
        <v>100</v>
      </c>
      <c r="AM943" s="427"/>
      <c r="AN943" s="427"/>
      <c r="AO943" s="428"/>
      <c r="AP943" s="235" t="s">
        <v>533</v>
      </c>
      <c r="AQ943" s="235"/>
      <c r="AR943" s="235"/>
      <c r="AS943" s="235"/>
      <c r="AT943" s="235"/>
      <c r="AU943" s="235"/>
      <c r="AV943" s="235"/>
      <c r="AW943" s="235"/>
      <c r="AX943" s="235"/>
    </row>
    <row r="944" spans="1:50" ht="30" customHeight="1" x14ac:dyDescent="0.15">
      <c r="A944" s="417">
        <v>8</v>
      </c>
      <c r="B944" s="417">
        <v>1</v>
      </c>
      <c r="C944" s="456" t="s">
        <v>350</v>
      </c>
      <c r="D944" s="456"/>
      <c r="E944" s="456"/>
      <c r="F944" s="456"/>
      <c r="G944" s="456"/>
      <c r="H944" s="456"/>
      <c r="I944" s="456"/>
      <c r="J944" s="419">
        <v>3000020231002</v>
      </c>
      <c r="K944" s="419"/>
      <c r="L944" s="419"/>
      <c r="M944" s="419"/>
      <c r="N944" s="419"/>
      <c r="O944" s="419"/>
      <c r="P944" s="420" t="s">
        <v>534</v>
      </c>
      <c r="Q944" s="420"/>
      <c r="R944" s="420"/>
      <c r="S944" s="420"/>
      <c r="T944" s="420"/>
      <c r="U944" s="420"/>
      <c r="V944" s="420"/>
      <c r="W944" s="420"/>
      <c r="X944" s="420"/>
      <c r="Y944" s="421">
        <v>0.6</v>
      </c>
      <c r="Z944" s="422"/>
      <c r="AA944" s="422"/>
      <c r="AB944" s="423"/>
      <c r="AC944" s="424" t="s">
        <v>384</v>
      </c>
      <c r="AD944" s="424"/>
      <c r="AE944" s="424"/>
      <c r="AF944" s="424"/>
      <c r="AG944" s="424"/>
      <c r="AH944" s="425">
        <v>1</v>
      </c>
      <c r="AI944" s="425"/>
      <c r="AJ944" s="425"/>
      <c r="AK944" s="425"/>
      <c r="AL944" s="426">
        <v>100</v>
      </c>
      <c r="AM944" s="427"/>
      <c r="AN944" s="427"/>
      <c r="AO944" s="428"/>
      <c r="AP944" s="235" t="s">
        <v>533</v>
      </c>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72</v>
      </c>
      <c r="K969" s="461"/>
      <c r="L969" s="461"/>
      <c r="M969" s="461"/>
      <c r="N969" s="461"/>
      <c r="O969" s="461"/>
      <c r="P969" s="460" t="s">
        <v>17</v>
      </c>
      <c r="Q969" s="460"/>
      <c r="R969" s="460"/>
      <c r="S969" s="460"/>
      <c r="T969" s="460"/>
      <c r="U969" s="460"/>
      <c r="V969" s="460"/>
      <c r="W969" s="460"/>
      <c r="X969" s="460"/>
      <c r="Y969" s="454" t="s">
        <v>331</v>
      </c>
      <c r="Z969" s="454"/>
      <c r="AA969" s="454"/>
      <c r="AB969" s="454"/>
      <c r="AC969" s="239" t="s">
        <v>280</v>
      </c>
      <c r="AD969" s="239"/>
      <c r="AE969" s="239"/>
      <c r="AF969" s="239"/>
      <c r="AG969" s="239"/>
      <c r="AH969" s="454" t="s">
        <v>378</v>
      </c>
      <c r="AI969" s="460"/>
      <c r="AJ969" s="460"/>
      <c r="AK969" s="460"/>
      <c r="AL969" s="460" t="s">
        <v>16</v>
      </c>
      <c r="AM969" s="460"/>
      <c r="AN969" s="460"/>
      <c r="AO969" s="415"/>
      <c r="AP969" s="239" t="s">
        <v>334</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17</v>
      </c>
      <c r="Q1002" s="460"/>
      <c r="R1002" s="460"/>
      <c r="S1002" s="460"/>
      <c r="T1002" s="460"/>
      <c r="U1002" s="460"/>
      <c r="V1002" s="460"/>
      <c r="W1002" s="460"/>
      <c r="X1002" s="460"/>
      <c r="Y1002" s="454" t="s">
        <v>331</v>
      </c>
      <c r="Z1002" s="454"/>
      <c r="AA1002" s="454"/>
      <c r="AB1002" s="454"/>
      <c r="AC1002" s="239" t="s">
        <v>280</v>
      </c>
      <c r="AD1002" s="239"/>
      <c r="AE1002" s="239"/>
      <c r="AF1002" s="239"/>
      <c r="AG1002" s="239"/>
      <c r="AH1002" s="454" t="s">
        <v>378</v>
      </c>
      <c r="AI1002" s="460"/>
      <c r="AJ1002" s="460"/>
      <c r="AK1002" s="460"/>
      <c r="AL1002" s="460" t="s">
        <v>16</v>
      </c>
      <c r="AM1002" s="460"/>
      <c r="AN1002" s="460"/>
      <c r="AO1002" s="415"/>
      <c r="AP1002" s="239" t="s">
        <v>334</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17</v>
      </c>
      <c r="Q1035" s="460"/>
      <c r="R1035" s="460"/>
      <c r="S1035" s="460"/>
      <c r="T1035" s="460"/>
      <c r="U1035" s="460"/>
      <c r="V1035" s="460"/>
      <c r="W1035" s="460"/>
      <c r="X1035" s="460"/>
      <c r="Y1035" s="454" t="s">
        <v>331</v>
      </c>
      <c r="Z1035" s="454"/>
      <c r="AA1035" s="454"/>
      <c r="AB1035" s="454"/>
      <c r="AC1035" s="239" t="s">
        <v>280</v>
      </c>
      <c r="AD1035" s="239"/>
      <c r="AE1035" s="239"/>
      <c r="AF1035" s="239"/>
      <c r="AG1035" s="239"/>
      <c r="AH1035" s="454" t="s">
        <v>378</v>
      </c>
      <c r="AI1035" s="460"/>
      <c r="AJ1035" s="460"/>
      <c r="AK1035" s="460"/>
      <c r="AL1035" s="460" t="s">
        <v>16</v>
      </c>
      <c r="AM1035" s="460"/>
      <c r="AN1035" s="460"/>
      <c r="AO1035" s="415"/>
      <c r="AP1035" s="239" t="s">
        <v>334</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17</v>
      </c>
      <c r="Q1068" s="460"/>
      <c r="R1068" s="460"/>
      <c r="S1068" s="460"/>
      <c r="T1068" s="460"/>
      <c r="U1068" s="460"/>
      <c r="V1068" s="460"/>
      <c r="W1068" s="460"/>
      <c r="X1068" s="460"/>
      <c r="Y1068" s="454" t="s">
        <v>331</v>
      </c>
      <c r="Z1068" s="454"/>
      <c r="AA1068" s="454"/>
      <c r="AB1068" s="454"/>
      <c r="AC1068" s="239" t="s">
        <v>280</v>
      </c>
      <c r="AD1068" s="239"/>
      <c r="AE1068" s="239"/>
      <c r="AF1068" s="239"/>
      <c r="AG1068" s="239"/>
      <c r="AH1068" s="454" t="s">
        <v>378</v>
      </c>
      <c r="AI1068" s="460"/>
      <c r="AJ1068" s="460"/>
      <c r="AK1068" s="460"/>
      <c r="AL1068" s="460" t="s">
        <v>16</v>
      </c>
      <c r="AM1068" s="460"/>
      <c r="AN1068" s="460"/>
      <c r="AO1068" s="415"/>
      <c r="AP1068" s="239" t="s">
        <v>334</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365</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291</v>
      </c>
      <c r="F1102" s="239"/>
      <c r="G1102" s="239"/>
      <c r="H1102" s="239"/>
      <c r="I1102" s="239"/>
      <c r="J1102" s="239" t="s">
        <v>72</v>
      </c>
      <c r="K1102" s="239"/>
      <c r="L1102" s="239"/>
      <c r="M1102" s="239"/>
      <c r="N1102" s="239"/>
      <c r="O1102" s="239"/>
      <c r="P1102" s="454" t="s">
        <v>17</v>
      </c>
      <c r="Q1102" s="454"/>
      <c r="R1102" s="454"/>
      <c r="S1102" s="454"/>
      <c r="T1102" s="454"/>
      <c r="U1102" s="454"/>
      <c r="V1102" s="454"/>
      <c r="W1102" s="454"/>
      <c r="X1102" s="454"/>
      <c r="Y1102" s="239" t="s">
        <v>289</v>
      </c>
      <c r="Z1102" s="239"/>
      <c r="AA1102" s="239"/>
      <c r="AB1102" s="239"/>
      <c r="AC1102" s="239" t="s">
        <v>290</v>
      </c>
      <c r="AD1102" s="239"/>
      <c r="AE1102" s="239"/>
      <c r="AF1102" s="239"/>
      <c r="AG1102" s="239"/>
      <c r="AH1102" s="454" t="s">
        <v>312</v>
      </c>
      <c r="AI1102" s="454"/>
      <c r="AJ1102" s="454"/>
      <c r="AK1102" s="454"/>
      <c r="AL1102" s="454" t="s">
        <v>16</v>
      </c>
      <c r="AM1102" s="454"/>
      <c r="AN1102" s="454"/>
      <c r="AO1102" s="455"/>
      <c r="AP1102" s="239" t="s">
        <v>360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85" priority="14003">
      <formula>IF(RIGHT(TEXT(P14,"0.#"),1)=".",FALSE,TRUE)</formula>
    </cfRule>
    <cfRule type="expression" dxfId="2084" priority="14004">
      <formula>IF(RIGHT(TEXT(P14,"0.#"),1)=".",TRUE,FALSE)</formula>
    </cfRule>
  </conditionalFormatting>
  <conditionalFormatting sqref="AE32">
    <cfRule type="expression" dxfId="2083" priority="13993">
      <formula>IF(RIGHT(TEXT(AE32,"0.#"),1)=".",FALSE,TRUE)</formula>
    </cfRule>
    <cfRule type="expression" dxfId="2082" priority="13994">
      <formula>IF(RIGHT(TEXT(AE32,"0.#"),1)=".",TRUE,FALSE)</formula>
    </cfRule>
  </conditionalFormatting>
  <conditionalFormatting sqref="P18:AX18">
    <cfRule type="expression" dxfId="2081" priority="13879">
      <formula>IF(RIGHT(TEXT(P18,"0.#"),1)=".",FALSE,TRUE)</formula>
    </cfRule>
    <cfRule type="expression" dxfId="2080" priority="13880">
      <formula>IF(RIGHT(TEXT(P18,"0.#"),1)=".",TRUE,FALSE)</formula>
    </cfRule>
  </conditionalFormatting>
  <conditionalFormatting sqref="Y783">
    <cfRule type="expression" dxfId="2079" priority="13875">
      <formula>IF(RIGHT(TEXT(Y783,"0.#"),1)=".",FALSE,TRUE)</formula>
    </cfRule>
    <cfRule type="expression" dxfId="2078" priority="13876">
      <formula>IF(RIGHT(TEXT(Y783,"0.#"),1)=".",TRUE,FALSE)</formula>
    </cfRule>
  </conditionalFormatting>
  <conditionalFormatting sqref="Y792">
    <cfRule type="expression" dxfId="2077" priority="13871">
      <formula>IF(RIGHT(TEXT(Y792,"0.#"),1)=".",FALSE,TRUE)</formula>
    </cfRule>
    <cfRule type="expression" dxfId="2076" priority="13872">
      <formula>IF(RIGHT(TEXT(Y792,"0.#"),1)=".",TRUE,FALSE)</formula>
    </cfRule>
  </conditionalFormatting>
  <conditionalFormatting sqref="Y823:Y830 Y821 Y810:Y817 Y808 Y797:Y804 Y795">
    <cfRule type="expression" dxfId="2075" priority="13653">
      <formula>IF(RIGHT(TEXT(Y795,"0.#"),1)=".",FALSE,TRUE)</formula>
    </cfRule>
    <cfRule type="expression" dxfId="2074" priority="13654">
      <formula>IF(RIGHT(TEXT(Y795,"0.#"),1)=".",TRUE,FALSE)</formula>
    </cfRule>
  </conditionalFormatting>
  <conditionalFormatting sqref="P13:AX13 AR15:AX15 P15:AQ17">
    <cfRule type="expression" dxfId="2073" priority="13701">
      <formula>IF(RIGHT(TEXT(P13,"0.#"),1)=".",FALSE,TRUE)</formula>
    </cfRule>
    <cfRule type="expression" dxfId="2072" priority="13702">
      <formula>IF(RIGHT(TEXT(P13,"0.#"),1)=".",TRUE,FALSE)</formula>
    </cfRule>
  </conditionalFormatting>
  <conditionalFormatting sqref="P19:AJ19">
    <cfRule type="expression" dxfId="2071" priority="13699">
      <formula>IF(RIGHT(TEXT(P19,"0.#"),1)=".",FALSE,TRUE)</formula>
    </cfRule>
    <cfRule type="expression" dxfId="2070" priority="13700">
      <formula>IF(RIGHT(TEXT(P19,"0.#"),1)=".",TRUE,FALSE)</formula>
    </cfRule>
  </conditionalFormatting>
  <conditionalFormatting sqref="AE101 AQ101">
    <cfRule type="expression" dxfId="2069" priority="13691">
      <formula>IF(RIGHT(TEXT(AE101,"0.#"),1)=".",FALSE,TRUE)</formula>
    </cfRule>
    <cfRule type="expression" dxfId="2068" priority="13692">
      <formula>IF(RIGHT(TEXT(AE101,"0.#"),1)=".",TRUE,FALSE)</formula>
    </cfRule>
  </conditionalFormatting>
  <conditionalFormatting sqref="Y784:Y791 Y782">
    <cfRule type="expression" dxfId="2067" priority="13677">
      <formula>IF(RIGHT(TEXT(Y782,"0.#"),1)=".",FALSE,TRUE)</formula>
    </cfRule>
    <cfRule type="expression" dxfId="2066" priority="13678">
      <formula>IF(RIGHT(TEXT(Y782,"0.#"),1)=".",TRUE,FALSE)</formula>
    </cfRule>
  </conditionalFormatting>
  <conditionalFormatting sqref="AU783">
    <cfRule type="expression" dxfId="2065" priority="13675">
      <formula>IF(RIGHT(TEXT(AU783,"0.#"),1)=".",FALSE,TRUE)</formula>
    </cfRule>
    <cfRule type="expression" dxfId="2064" priority="13676">
      <formula>IF(RIGHT(TEXT(AU783,"0.#"),1)=".",TRUE,FALSE)</formula>
    </cfRule>
  </conditionalFormatting>
  <conditionalFormatting sqref="AU792">
    <cfRule type="expression" dxfId="2063" priority="13673">
      <formula>IF(RIGHT(TEXT(AU792,"0.#"),1)=".",FALSE,TRUE)</formula>
    </cfRule>
    <cfRule type="expression" dxfId="2062" priority="13674">
      <formula>IF(RIGHT(TEXT(AU792,"0.#"),1)=".",TRUE,FALSE)</formula>
    </cfRule>
  </conditionalFormatting>
  <conditionalFormatting sqref="AU784:AU791 AU782">
    <cfRule type="expression" dxfId="2061" priority="13671">
      <formula>IF(RIGHT(TEXT(AU782,"0.#"),1)=".",FALSE,TRUE)</formula>
    </cfRule>
    <cfRule type="expression" dxfId="2060" priority="13672">
      <formula>IF(RIGHT(TEXT(AU782,"0.#"),1)=".",TRUE,FALSE)</formula>
    </cfRule>
  </conditionalFormatting>
  <conditionalFormatting sqref="Y822 Y809 Y796">
    <cfRule type="expression" dxfId="2059" priority="13657">
      <formula>IF(RIGHT(TEXT(Y796,"0.#"),1)=".",FALSE,TRUE)</formula>
    </cfRule>
    <cfRule type="expression" dxfId="2058" priority="13658">
      <formula>IF(RIGHT(TEXT(Y796,"0.#"),1)=".",TRUE,FALSE)</formula>
    </cfRule>
  </conditionalFormatting>
  <conditionalFormatting sqref="Y831 Y818 Y805">
    <cfRule type="expression" dxfId="2057" priority="13655">
      <formula>IF(RIGHT(TEXT(Y805,"0.#"),1)=".",FALSE,TRUE)</formula>
    </cfRule>
    <cfRule type="expression" dxfId="2056" priority="13656">
      <formula>IF(RIGHT(TEXT(Y805,"0.#"),1)=".",TRUE,FALSE)</formula>
    </cfRule>
  </conditionalFormatting>
  <conditionalFormatting sqref="AU822 AU809 AU796">
    <cfRule type="expression" dxfId="2055" priority="13651">
      <formula>IF(RIGHT(TEXT(AU796,"0.#"),1)=".",FALSE,TRUE)</formula>
    </cfRule>
    <cfRule type="expression" dxfId="2054" priority="13652">
      <formula>IF(RIGHT(TEXT(AU796,"0.#"),1)=".",TRUE,FALSE)</formula>
    </cfRule>
  </conditionalFormatting>
  <conditionalFormatting sqref="AU831 AU818 AU805">
    <cfRule type="expression" dxfId="2053" priority="13649">
      <formula>IF(RIGHT(TEXT(AU805,"0.#"),1)=".",FALSE,TRUE)</formula>
    </cfRule>
    <cfRule type="expression" dxfId="2052" priority="13650">
      <formula>IF(RIGHT(TEXT(AU805,"0.#"),1)=".",TRUE,FALSE)</formula>
    </cfRule>
  </conditionalFormatting>
  <conditionalFormatting sqref="AU823:AU830 AU821 AU810:AU817 AU808 AU797:AU804 AU795">
    <cfRule type="expression" dxfId="2051" priority="13647">
      <formula>IF(RIGHT(TEXT(AU795,"0.#"),1)=".",FALSE,TRUE)</formula>
    </cfRule>
    <cfRule type="expression" dxfId="2050" priority="13648">
      <formula>IF(RIGHT(TEXT(AU795,"0.#"),1)=".",TRUE,FALSE)</formula>
    </cfRule>
  </conditionalFormatting>
  <conditionalFormatting sqref="AM87">
    <cfRule type="expression" dxfId="2049" priority="13301">
      <formula>IF(RIGHT(TEXT(AM87,"0.#"),1)=".",FALSE,TRUE)</formula>
    </cfRule>
    <cfRule type="expression" dxfId="2048" priority="13302">
      <formula>IF(RIGHT(TEXT(AM87,"0.#"),1)=".",TRUE,FALSE)</formula>
    </cfRule>
  </conditionalFormatting>
  <conditionalFormatting sqref="AE55">
    <cfRule type="expression" dxfId="2047" priority="13369">
      <formula>IF(RIGHT(TEXT(AE55,"0.#"),1)=".",FALSE,TRUE)</formula>
    </cfRule>
    <cfRule type="expression" dxfId="2046" priority="13370">
      <formula>IF(RIGHT(TEXT(AE55,"0.#"),1)=".",TRUE,FALSE)</formula>
    </cfRule>
  </conditionalFormatting>
  <conditionalFormatting sqref="AI55">
    <cfRule type="expression" dxfId="2045" priority="13367">
      <formula>IF(RIGHT(TEXT(AI55,"0.#"),1)=".",FALSE,TRUE)</formula>
    </cfRule>
    <cfRule type="expression" dxfId="2044" priority="13368">
      <formula>IF(RIGHT(TEXT(AI55,"0.#"),1)=".",TRUE,FALSE)</formula>
    </cfRule>
  </conditionalFormatting>
  <conditionalFormatting sqref="AE33">
    <cfRule type="expression" dxfId="2043" priority="13461">
      <formula>IF(RIGHT(TEXT(AE33,"0.#"),1)=".",FALSE,TRUE)</formula>
    </cfRule>
    <cfRule type="expression" dxfId="2042" priority="13462">
      <formula>IF(RIGHT(TEXT(AE33,"0.#"),1)=".",TRUE,FALSE)</formula>
    </cfRule>
  </conditionalFormatting>
  <conditionalFormatting sqref="AE34">
    <cfRule type="expression" dxfId="2041" priority="13459">
      <formula>IF(RIGHT(TEXT(AE34,"0.#"),1)=".",FALSE,TRUE)</formula>
    </cfRule>
    <cfRule type="expression" dxfId="2040" priority="13460">
      <formula>IF(RIGHT(TEXT(AE34,"0.#"),1)=".",TRUE,FALSE)</formula>
    </cfRule>
  </conditionalFormatting>
  <conditionalFormatting sqref="AQ32:AQ34 AI32:AI34 AM32:AM34">
    <cfRule type="expression" dxfId="2039" priority="13441">
      <formula>IF(RIGHT(TEXT(AI32,"0.#"),1)=".",FALSE,TRUE)</formula>
    </cfRule>
    <cfRule type="expression" dxfId="2038" priority="13442">
      <formula>IF(RIGHT(TEXT(AI32,"0.#"),1)=".",TRUE,FALSE)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6" sqref="L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23</v>
      </c>
      <c r="G1" s="59" t="s">
        <v>121</v>
      </c>
      <c r="K1" s="64" t="s">
        <v>158</v>
      </c>
      <c r="L1" s="52" t="s">
        <v>121</v>
      </c>
      <c r="O1" s="49"/>
      <c r="P1" s="59" t="s">
        <v>15</v>
      </c>
      <c r="Q1" s="59" t="s">
        <v>121</v>
      </c>
      <c r="T1" s="49"/>
      <c r="U1" s="65" t="s">
        <v>248</v>
      </c>
      <c r="W1" s="65" t="s">
        <v>247</v>
      </c>
      <c r="Y1" s="65" t="s">
        <v>29</v>
      </c>
      <c r="Z1" s="67"/>
      <c r="AA1" s="65" t="s">
        <v>133</v>
      </c>
      <c r="AB1" s="69"/>
      <c r="AC1" s="65" t="s">
        <v>62</v>
      </c>
      <c r="AD1" s="50"/>
      <c r="AE1" s="65" t="s">
        <v>97</v>
      </c>
      <c r="AF1" s="67"/>
      <c r="AG1" s="71" t="s">
        <v>290</v>
      </c>
      <c r="AI1" s="71" t="s">
        <v>305</v>
      </c>
      <c r="AK1" s="71" t="s">
        <v>313</v>
      </c>
      <c r="AM1" s="74"/>
      <c r="AN1" s="74"/>
      <c r="AP1" s="50" t="s">
        <v>373</v>
      </c>
    </row>
    <row r="2" spans="1:42" ht="13.5" customHeight="1" x14ac:dyDescent="0.15">
      <c r="A2" s="53" t="s">
        <v>137</v>
      </c>
      <c r="B2" s="56"/>
      <c r="C2" s="49" t="str">
        <f t="shared" ref="C2:C24" si="0">IF(B2="","",A2)</f>
        <v/>
      </c>
      <c r="D2" s="49" t="str">
        <f>IF(C2="","",IF(D1&lt;&gt;"",CONCATENATE(D1,"、",C2),C2))</f>
        <v/>
      </c>
      <c r="F2" s="60" t="s">
        <v>119</v>
      </c>
      <c r="G2" s="62" t="s">
        <v>485</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124</v>
      </c>
      <c r="Q2" s="62" t="s">
        <v>485</v>
      </c>
      <c r="R2" s="49" t="str">
        <f t="shared" ref="R2:R8" si="3">IF(Q2="","",P2)</f>
        <v>直接実施</v>
      </c>
      <c r="S2" s="49" t="str">
        <f>IF(R2="","",IF(S1&lt;&gt;"",CONCATENATE(S1,"、",R2),R2))</f>
        <v>直接実施</v>
      </c>
      <c r="T2" s="49"/>
      <c r="U2" s="66" t="s">
        <v>242</v>
      </c>
      <c r="W2" s="66" t="s">
        <v>172</v>
      </c>
      <c r="Y2" s="66" t="s">
        <v>115</v>
      </c>
      <c r="Z2" s="67"/>
      <c r="AA2" s="66" t="s">
        <v>333</v>
      </c>
      <c r="AB2" s="69"/>
      <c r="AC2" s="70" t="s">
        <v>205</v>
      </c>
      <c r="AD2" s="50"/>
      <c r="AE2" s="66" t="s">
        <v>150</v>
      </c>
      <c r="AF2" s="67"/>
      <c r="AG2" s="72" t="s">
        <v>20</v>
      </c>
      <c r="AI2" s="71" t="s">
        <v>401</v>
      </c>
      <c r="AK2" s="71" t="s">
        <v>314</v>
      </c>
      <c r="AM2" s="74"/>
      <c r="AN2" s="74"/>
      <c r="AP2" s="72" t="s">
        <v>20</v>
      </c>
    </row>
    <row r="3" spans="1:42" ht="13.5" customHeight="1" x14ac:dyDescent="0.15">
      <c r="A3" s="53" t="s">
        <v>138</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125</v>
      </c>
      <c r="Q3" s="62" t="s">
        <v>485</v>
      </c>
      <c r="R3" s="49" t="str">
        <f t="shared" si="3"/>
        <v>委託・請負</v>
      </c>
      <c r="S3" s="49" t="str">
        <f t="shared" ref="S3:S8" si="7">IF(R3="",S2,IF(S2&lt;&gt;"",CONCATENATE(S2,"、",R3),R3))</f>
        <v>直接実施、委託・請負</v>
      </c>
      <c r="T3" s="49"/>
      <c r="U3" s="66" t="s">
        <v>403</v>
      </c>
      <c r="W3" s="66" t="s">
        <v>217</v>
      </c>
      <c r="Y3" s="66" t="s">
        <v>117</v>
      </c>
      <c r="Z3" s="67"/>
      <c r="AA3" s="66" t="s">
        <v>465</v>
      </c>
      <c r="AB3" s="69"/>
      <c r="AC3" s="70" t="s">
        <v>196</v>
      </c>
      <c r="AD3" s="50"/>
      <c r="AE3" s="66" t="s">
        <v>250</v>
      </c>
      <c r="AF3" s="67"/>
      <c r="AG3" s="72" t="s">
        <v>335</v>
      </c>
      <c r="AI3" s="71" t="s">
        <v>114</v>
      </c>
      <c r="AK3" s="71" t="str">
        <f t="shared" ref="AK3:AK27" si="8">CHAR(CODE(AK2)+1)</f>
        <v>B</v>
      </c>
      <c r="AM3" s="74"/>
      <c r="AN3" s="74"/>
      <c r="AP3" s="72" t="s">
        <v>335</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直接実施、委託・請負</v>
      </c>
      <c r="T4" s="49"/>
      <c r="U4" s="66" t="s">
        <v>162</v>
      </c>
      <c r="W4" s="66" t="s">
        <v>219</v>
      </c>
      <c r="Y4" s="66" t="s">
        <v>10</v>
      </c>
      <c r="Z4" s="67"/>
      <c r="AA4" s="66" t="s">
        <v>105</v>
      </c>
      <c r="AB4" s="69"/>
      <c r="AC4" s="66" t="s">
        <v>178</v>
      </c>
      <c r="AD4" s="50"/>
      <c r="AE4" s="66" t="s">
        <v>209</v>
      </c>
      <c r="AF4" s="67"/>
      <c r="AG4" s="72" t="s">
        <v>186</v>
      </c>
      <c r="AI4" s="71" t="s">
        <v>307</v>
      </c>
      <c r="AK4" s="71" t="str">
        <f t="shared" si="8"/>
        <v>C</v>
      </c>
      <c r="AM4" s="74"/>
      <c r="AN4" s="74"/>
      <c r="AP4" s="72" t="s">
        <v>186</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直接実施、委託・請負</v>
      </c>
      <c r="T5" s="49"/>
      <c r="W5" s="66" t="s">
        <v>359</v>
      </c>
      <c r="Y5" s="66" t="s">
        <v>316</v>
      </c>
      <c r="Z5" s="67"/>
      <c r="AA5" s="66" t="s">
        <v>230</v>
      </c>
      <c r="AB5" s="69"/>
      <c r="AC5" s="66" t="s">
        <v>33</v>
      </c>
      <c r="AD5" s="69"/>
      <c r="AE5" s="66" t="s">
        <v>379</v>
      </c>
      <c r="AF5" s="67"/>
      <c r="AG5" s="72" t="s">
        <v>322</v>
      </c>
      <c r="AI5" s="71" t="s">
        <v>353</v>
      </c>
      <c r="AK5" s="71" t="str">
        <f t="shared" si="8"/>
        <v>D</v>
      </c>
      <c r="AP5" s="72" t="s">
        <v>322</v>
      </c>
    </row>
    <row r="6" spans="1:42" ht="13.5" customHeight="1" x14ac:dyDescent="0.15">
      <c r="A6" s="53" t="s">
        <v>144</v>
      </c>
      <c r="B6" s="56"/>
      <c r="C6" s="49" t="str">
        <f t="shared" si="0"/>
        <v/>
      </c>
      <c r="D6" s="49" t="str">
        <f t="shared" si="4"/>
        <v/>
      </c>
      <c r="F6" s="61" t="s">
        <v>177</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直接実施、委託・請負</v>
      </c>
      <c r="T6" s="49"/>
      <c r="U6" s="66" t="s">
        <v>387</v>
      </c>
      <c r="W6" s="66" t="s">
        <v>220</v>
      </c>
      <c r="Y6" s="66" t="s">
        <v>411</v>
      </c>
      <c r="Z6" s="67"/>
      <c r="AA6" s="66" t="s">
        <v>283</v>
      </c>
      <c r="AB6" s="69"/>
      <c r="AC6" s="66" t="s">
        <v>206</v>
      </c>
      <c r="AD6" s="69"/>
      <c r="AE6" s="66" t="s">
        <v>385</v>
      </c>
      <c r="AF6" s="67"/>
      <c r="AG6" s="72" t="s">
        <v>383</v>
      </c>
      <c r="AI6" s="71" t="s">
        <v>404</v>
      </c>
      <c r="AK6" s="71" t="str">
        <f t="shared" si="8"/>
        <v>E</v>
      </c>
      <c r="AP6" s="72" t="s">
        <v>383</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直接実施、委託・請負</v>
      </c>
      <c r="T7" s="49"/>
      <c r="U7" s="66" t="s">
        <v>242</v>
      </c>
      <c r="W7" s="66" t="s">
        <v>221</v>
      </c>
      <c r="Y7" s="66" t="s">
        <v>382</v>
      </c>
      <c r="Z7" s="67"/>
      <c r="AA7" s="66" t="s">
        <v>340</v>
      </c>
      <c r="AB7" s="69"/>
      <c r="AC7" s="69"/>
      <c r="AD7" s="69"/>
      <c r="AE7" s="66" t="s">
        <v>206</v>
      </c>
      <c r="AF7" s="67"/>
      <c r="AG7" s="72" t="s">
        <v>363</v>
      </c>
      <c r="AH7" s="75"/>
      <c r="AI7" s="72" t="s">
        <v>262</v>
      </c>
      <c r="AK7" s="71" t="str">
        <f t="shared" si="8"/>
        <v>F</v>
      </c>
      <c r="AP7" s="72" t="s">
        <v>363</v>
      </c>
    </row>
    <row r="8" spans="1:42" ht="13.5" customHeight="1" x14ac:dyDescent="0.15">
      <c r="A8" s="53" t="s">
        <v>60</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直接実施、委託・請負</v>
      </c>
      <c r="T8" s="49"/>
      <c r="U8" s="66" t="s">
        <v>351</v>
      </c>
      <c r="W8" s="66" t="s">
        <v>223</v>
      </c>
      <c r="Y8" s="66" t="s">
        <v>412</v>
      </c>
      <c r="Z8" s="67"/>
      <c r="AA8" s="66" t="s">
        <v>466</v>
      </c>
      <c r="AB8" s="69"/>
      <c r="AC8" s="69"/>
      <c r="AD8" s="69"/>
      <c r="AE8" s="69"/>
      <c r="AF8" s="67"/>
      <c r="AG8" s="72" t="s">
        <v>225</v>
      </c>
      <c r="AI8" s="71" t="s">
        <v>349</v>
      </c>
      <c r="AK8" s="71" t="str">
        <f t="shared" si="8"/>
        <v>G</v>
      </c>
      <c r="AP8" s="72" t="s">
        <v>225</v>
      </c>
    </row>
    <row r="9" spans="1:42" ht="13.5" customHeight="1" x14ac:dyDescent="0.15">
      <c r="A9" s="53" t="s">
        <v>145</v>
      </c>
      <c r="B9" s="56"/>
      <c r="C9" s="49" t="str">
        <f t="shared" si="0"/>
        <v/>
      </c>
      <c r="D9" s="49" t="str">
        <f t="shared" si="4"/>
        <v/>
      </c>
      <c r="F9" s="61" t="s">
        <v>337</v>
      </c>
      <c r="G9" s="62"/>
      <c r="H9" s="49" t="str">
        <f t="shared" si="1"/>
        <v/>
      </c>
      <c r="I9" s="49" t="str">
        <f t="shared" si="5"/>
        <v>一般会計</v>
      </c>
      <c r="K9" s="53" t="s">
        <v>171</v>
      </c>
      <c r="L9" s="56"/>
      <c r="M9" s="49" t="str">
        <f t="shared" si="2"/>
        <v/>
      </c>
      <c r="N9" s="49" t="str">
        <f t="shared" si="6"/>
        <v/>
      </c>
      <c r="O9" s="49"/>
      <c r="P9" s="49"/>
      <c r="Q9" s="63"/>
      <c r="T9" s="49"/>
      <c r="U9" s="66" t="s">
        <v>395</v>
      </c>
      <c r="W9" s="66" t="s">
        <v>224</v>
      </c>
      <c r="Y9" s="66" t="s">
        <v>330</v>
      </c>
      <c r="Z9" s="67"/>
      <c r="AA9" s="66" t="s">
        <v>467</v>
      </c>
      <c r="AB9" s="69"/>
      <c r="AC9" s="69"/>
      <c r="AD9" s="69"/>
      <c r="AE9" s="69"/>
      <c r="AF9" s="67"/>
      <c r="AG9" s="72" t="s">
        <v>384</v>
      </c>
      <c r="AI9" s="73"/>
      <c r="AK9" s="71" t="str">
        <f t="shared" si="8"/>
        <v>H</v>
      </c>
      <c r="AP9" s="72" t="s">
        <v>384</v>
      </c>
    </row>
    <row r="10" spans="1:42" ht="13.5" customHeight="1" x14ac:dyDescent="0.15">
      <c r="A10" s="53" t="s">
        <v>243</v>
      </c>
      <c r="B10" s="56" t="s">
        <v>485</v>
      </c>
      <c r="C10" s="49" t="str">
        <f t="shared" si="0"/>
        <v>国土強靱化施策</v>
      </c>
      <c r="D10" s="49" t="str">
        <f t="shared" si="4"/>
        <v>国土強靱化施策</v>
      </c>
      <c r="F10" s="61" t="s">
        <v>180</v>
      </c>
      <c r="G10" s="62"/>
      <c r="H10" s="49" t="str">
        <f t="shared" si="1"/>
        <v/>
      </c>
      <c r="I10" s="49" t="str">
        <f t="shared" si="5"/>
        <v>一般会計</v>
      </c>
      <c r="K10" s="53" t="s">
        <v>361</v>
      </c>
      <c r="L10" s="56"/>
      <c r="M10" s="49" t="str">
        <f t="shared" si="2"/>
        <v/>
      </c>
      <c r="N10" s="49" t="str">
        <f t="shared" si="6"/>
        <v/>
      </c>
      <c r="O10" s="49"/>
      <c r="P10" s="49" t="str">
        <f>S8</f>
        <v>直接実施、委託・請負</v>
      </c>
      <c r="Q10" s="63"/>
      <c r="T10" s="49"/>
      <c r="W10" s="66" t="s">
        <v>226</v>
      </c>
      <c r="Y10" s="66" t="s">
        <v>413</v>
      </c>
      <c r="Z10" s="67"/>
      <c r="AA10" s="66" t="s">
        <v>468</v>
      </c>
      <c r="AB10" s="69"/>
      <c r="AC10" s="69"/>
      <c r="AD10" s="69"/>
      <c r="AE10" s="69"/>
      <c r="AF10" s="67"/>
      <c r="AG10" s="72" t="s">
        <v>376</v>
      </c>
      <c r="AK10" s="71" t="str">
        <f t="shared" si="8"/>
        <v>I</v>
      </c>
      <c r="AP10" s="71" t="s">
        <v>131</v>
      </c>
    </row>
    <row r="11" spans="1:42" ht="13.5" customHeight="1" x14ac:dyDescent="0.15">
      <c r="A11" s="53" t="s">
        <v>146</v>
      </c>
      <c r="B11" s="56"/>
      <c r="C11" s="49" t="str">
        <f t="shared" si="0"/>
        <v/>
      </c>
      <c r="D11" s="49" t="str">
        <f t="shared" si="4"/>
        <v>国土強靱化施策</v>
      </c>
      <c r="F11" s="61" t="s">
        <v>181</v>
      </c>
      <c r="G11" s="62"/>
      <c r="H11" s="49" t="str">
        <f t="shared" si="1"/>
        <v/>
      </c>
      <c r="I11" s="49" t="str">
        <f t="shared" si="5"/>
        <v>一般会計</v>
      </c>
      <c r="K11" s="53" t="s">
        <v>173</v>
      </c>
      <c r="L11" s="56" t="s">
        <v>485</v>
      </c>
      <c r="M11" s="49" t="str">
        <f t="shared" si="2"/>
        <v>その他の事項経費</v>
      </c>
      <c r="N11" s="49" t="str">
        <f t="shared" si="6"/>
        <v>その他の事項経費</v>
      </c>
      <c r="O11" s="49"/>
      <c r="P11" s="49"/>
      <c r="Q11" s="63"/>
      <c r="T11" s="49"/>
      <c r="W11" s="66" t="s">
        <v>229</v>
      </c>
      <c r="Y11" s="66" t="s">
        <v>110</v>
      </c>
      <c r="Z11" s="67"/>
      <c r="AA11" s="66" t="s">
        <v>469</v>
      </c>
      <c r="AB11" s="69"/>
      <c r="AC11" s="69"/>
      <c r="AD11" s="69"/>
      <c r="AE11" s="69"/>
      <c r="AF11" s="67"/>
      <c r="AG11" s="71" t="s">
        <v>377</v>
      </c>
      <c r="AK11" s="71" t="str">
        <f t="shared" si="8"/>
        <v>J</v>
      </c>
    </row>
    <row r="12" spans="1:42" ht="13.5" customHeight="1" x14ac:dyDescent="0.15">
      <c r="A12" s="53" t="s">
        <v>151</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135</v>
      </c>
      <c r="Y12" s="66" t="s">
        <v>416</v>
      </c>
      <c r="Z12" s="67"/>
      <c r="AA12" s="66" t="s">
        <v>470</v>
      </c>
      <c r="AB12" s="69"/>
      <c r="AC12" s="69"/>
      <c r="AD12" s="69"/>
      <c r="AE12" s="69"/>
      <c r="AF12" s="67"/>
      <c r="AG12" s="71" t="s">
        <v>324</v>
      </c>
      <c r="AK12" s="71" t="str">
        <f t="shared" si="8"/>
        <v>K</v>
      </c>
    </row>
    <row r="13" spans="1:42" ht="13.5" customHeight="1" x14ac:dyDescent="0.15">
      <c r="A13" s="53" t="s">
        <v>154</v>
      </c>
      <c r="B13" s="56"/>
      <c r="C13" s="49" t="str">
        <f t="shared" si="0"/>
        <v/>
      </c>
      <c r="D13" s="49" t="str">
        <f t="shared" si="4"/>
        <v>国土強靱化施策</v>
      </c>
      <c r="F13" s="61" t="s">
        <v>182</v>
      </c>
      <c r="G13" s="62"/>
      <c r="H13" s="49" t="str">
        <f t="shared" si="1"/>
        <v/>
      </c>
      <c r="I13" s="49" t="str">
        <f t="shared" si="5"/>
        <v>一般会計</v>
      </c>
      <c r="K13" s="49" t="str">
        <f>N11</f>
        <v>その他の事項経費</v>
      </c>
      <c r="L13" s="49"/>
      <c r="O13" s="49"/>
      <c r="P13" s="49"/>
      <c r="Q13" s="63"/>
      <c r="T13" s="49"/>
      <c r="W13" s="66" t="s">
        <v>231</v>
      </c>
      <c r="Y13" s="66" t="s">
        <v>417</v>
      </c>
      <c r="Z13" s="67"/>
      <c r="AA13" s="66" t="s">
        <v>429</v>
      </c>
      <c r="AB13" s="69"/>
      <c r="AC13" s="69"/>
      <c r="AD13" s="69"/>
      <c r="AE13" s="69"/>
      <c r="AF13" s="67"/>
      <c r="AG13" s="71" t="s">
        <v>131</v>
      </c>
      <c r="AK13" s="71" t="str">
        <f t="shared" si="8"/>
        <v>L</v>
      </c>
    </row>
    <row r="14" spans="1:42" ht="13.5" customHeight="1" x14ac:dyDescent="0.15">
      <c r="A14" s="53" t="s">
        <v>9</v>
      </c>
      <c r="B14" s="56"/>
      <c r="C14" s="49" t="str">
        <f t="shared" si="0"/>
        <v/>
      </c>
      <c r="D14" s="49" t="str">
        <f t="shared" si="4"/>
        <v>国土強靱化施策</v>
      </c>
      <c r="F14" s="61" t="s">
        <v>184</v>
      </c>
      <c r="G14" s="62"/>
      <c r="H14" s="49" t="str">
        <f t="shared" si="1"/>
        <v/>
      </c>
      <c r="I14" s="49" t="str">
        <f t="shared" si="5"/>
        <v>一般会計</v>
      </c>
      <c r="K14" s="49"/>
      <c r="L14" s="49"/>
      <c r="O14" s="49"/>
      <c r="P14" s="49"/>
      <c r="Q14" s="63"/>
      <c r="T14" s="49"/>
      <c r="W14" s="66" t="s">
        <v>232</v>
      </c>
      <c r="Y14" s="66" t="s">
        <v>418</v>
      </c>
      <c r="Z14" s="67"/>
      <c r="AA14" s="66" t="s">
        <v>462</v>
      </c>
      <c r="AB14" s="69"/>
      <c r="AC14" s="69"/>
      <c r="AD14" s="69"/>
      <c r="AE14" s="69"/>
      <c r="AF14" s="67"/>
      <c r="AG14" s="73"/>
      <c r="AK14" s="71" t="str">
        <f t="shared" si="8"/>
        <v>M</v>
      </c>
    </row>
    <row r="15" spans="1:42" ht="13.5" customHeight="1" x14ac:dyDescent="0.15">
      <c r="A15" s="53" t="s">
        <v>155</v>
      </c>
      <c r="B15" s="56"/>
      <c r="C15" s="49" t="str">
        <f t="shared" si="0"/>
        <v/>
      </c>
      <c r="D15" s="49" t="str">
        <f t="shared" si="4"/>
        <v>国土強靱化施策</v>
      </c>
      <c r="F15" s="61" t="s">
        <v>185</v>
      </c>
      <c r="G15" s="62"/>
      <c r="H15" s="49" t="str">
        <f t="shared" si="1"/>
        <v/>
      </c>
      <c r="I15" s="49" t="str">
        <f t="shared" si="5"/>
        <v>一般会計</v>
      </c>
      <c r="K15" s="49"/>
      <c r="L15" s="49"/>
      <c r="O15" s="49"/>
      <c r="P15" s="49"/>
      <c r="Q15" s="63"/>
      <c r="T15" s="49"/>
      <c r="W15" s="66" t="s">
        <v>233</v>
      </c>
      <c r="Y15" s="66" t="s">
        <v>188</v>
      </c>
      <c r="Z15" s="67"/>
      <c r="AA15" s="66" t="s">
        <v>471</v>
      </c>
      <c r="AB15" s="69"/>
      <c r="AC15" s="69"/>
      <c r="AD15" s="69"/>
      <c r="AE15" s="69"/>
      <c r="AF15" s="67"/>
      <c r="AG15" s="74"/>
      <c r="AK15" s="71" t="str">
        <f t="shared" si="8"/>
        <v>N</v>
      </c>
    </row>
    <row r="16" spans="1:42" ht="13.5" customHeight="1" x14ac:dyDescent="0.15">
      <c r="A16" s="53" t="s">
        <v>156</v>
      </c>
      <c r="B16" s="56"/>
      <c r="C16" s="49" t="str">
        <f t="shared" si="0"/>
        <v/>
      </c>
      <c r="D16" s="49" t="str">
        <f t="shared" si="4"/>
        <v>国土強靱化施策</v>
      </c>
      <c r="F16" s="61" t="s">
        <v>189</v>
      </c>
      <c r="G16" s="62"/>
      <c r="H16" s="49" t="str">
        <f t="shared" si="1"/>
        <v/>
      </c>
      <c r="I16" s="49" t="str">
        <f t="shared" si="5"/>
        <v>一般会計</v>
      </c>
      <c r="K16" s="49"/>
      <c r="L16" s="49"/>
      <c r="O16" s="49"/>
      <c r="P16" s="49"/>
      <c r="Q16" s="63"/>
      <c r="T16" s="49"/>
      <c r="W16" s="66" t="s">
        <v>234</v>
      </c>
      <c r="Y16" s="66" t="s">
        <v>91</v>
      </c>
      <c r="Z16" s="67"/>
      <c r="AA16" s="66" t="s">
        <v>472</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190</v>
      </c>
      <c r="G17" s="62"/>
      <c r="H17" s="49" t="str">
        <f t="shared" si="1"/>
        <v/>
      </c>
      <c r="I17" s="49" t="str">
        <f t="shared" si="5"/>
        <v>一般会計</v>
      </c>
      <c r="K17" s="49"/>
      <c r="L17" s="49"/>
      <c r="O17" s="49"/>
      <c r="P17" s="49"/>
      <c r="Q17" s="63"/>
      <c r="T17" s="49"/>
      <c r="W17" s="66" t="s">
        <v>236</v>
      </c>
      <c r="Y17" s="66" t="s">
        <v>419</v>
      </c>
      <c r="Z17" s="67"/>
      <c r="AA17" s="66" t="s">
        <v>260</v>
      </c>
      <c r="AB17" s="69"/>
      <c r="AC17" s="69"/>
      <c r="AD17" s="69"/>
      <c r="AE17" s="69"/>
      <c r="AF17" s="67"/>
      <c r="AG17" s="74"/>
      <c r="AK17" s="71" t="str">
        <f t="shared" si="8"/>
        <v>P</v>
      </c>
    </row>
    <row r="18" spans="1:37" ht="13.5" customHeight="1" x14ac:dyDescent="0.15">
      <c r="A18" s="53" t="s">
        <v>157</v>
      </c>
      <c r="B18" s="56"/>
      <c r="C18" s="49" t="str">
        <f t="shared" si="0"/>
        <v/>
      </c>
      <c r="D18" s="49" t="str">
        <f t="shared" si="4"/>
        <v>国土強靱化施策</v>
      </c>
      <c r="F18" s="61" t="s">
        <v>191</v>
      </c>
      <c r="G18" s="62"/>
      <c r="H18" s="49" t="str">
        <f t="shared" si="1"/>
        <v/>
      </c>
      <c r="I18" s="49" t="str">
        <f t="shared" si="5"/>
        <v>一般会計</v>
      </c>
      <c r="K18" s="49"/>
      <c r="L18" s="49"/>
      <c r="O18" s="49"/>
      <c r="P18" s="49"/>
      <c r="Q18" s="63"/>
      <c r="T18" s="49"/>
      <c r="W18" s="66" t="s">
        <v>28</v>
      </c>
      <c r="Y18" s="66" t="s">
        <v>393</v>
      </c>
      <c r="Z18" s="67"/>
      <c r="AA18" s="66" t="s">
        <v>473</v>
      </c>
      <c r="AB18" s="69"/>
      <c r="AC18" s="69"/>
      <c r="AD18" s="69"/>
      <c r="AE18" s="69"/>
      <c r="AF18" s="67"/>
      <c r="AK18" s="71" t="str">
        <f t="shared" si="8"/>
        <v>Q</v>
      </c>
    </row>
    <row r="19" spans="1:37" ht="13.5" customHeight="1" x14ac:dyDescent="0.15">
      <c r="A19" s="53" t="s">
        <v>139</v>
      </c>
      <c r="B19" s="56"/>
      <c r="C19" s="49" t="str">
        <f t="shared" si="0"/>
        <v/>
      </c>
      <c r="D19" s="49" t="str">
        <f t="shared" si="4"/>
        <v>国土強靱化施策</v>
      </c>
      <c r="F19" s="61" t="s">
        <v>194</v>
      </c>
      <c r="G19" s="62"/>
      <c r="H19" s="49" t="str">
        <f t="shared" si="1"/>
        <v/>
      </c>
      <c r="I19" s="49" t="str">
        <f t="shared" si="5"/>
        <v>一般会計</v>
      </c>
      <c r="K19" s="49"/>
      <c r="L19" s="49"/>
      <c r="O19" s="49"/>
      <c r="P19" s="49"/>
      <c r="Q19" s="63"/>
      <c r="T19" s="49"/>
      <c r="W19" s="66" t="s">
        <v>237</v>
      </c>
      <c r="Y19" s="66" t="s">
        <v>304</v>
      </c>
      <c r="Z19" s="67"/>
      <c r="AA19" s="66" t="s">
        <v>474</v>
      </c>
      <c r="AB19" s="69"/>
      <c r="AC19" s="69"/>
      <c r="AD19" s="69"/>
      <c r="AE19" s="69"/>
      <c r="AF19" s="67"/>
      <c r="AK19" s="71" t="str">
        <f t="shared" si="8"/>
        <v>R</v>
      </c>
    </row>
    <row r="20" spans="1:37" ht="13.5" customHeight="1" x14ac:dyDescent="0.15">
      <c r="A20" s="53" t="s">
        <v>275</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239</v>
      </c>
      <c r="Y20" s="66" t="s">
        <v>238</v>
      </c>
      <c r="Z20" s="67"/>
      <c r="AA20" s="66" t="s">
        <v>475</v>
      </c>
      <c r="AB20" s="69"/>
      <c r="AC20" s="69"/>
      <c r="AD20" s="69"/>
      <c r="AE20" s="69"/>
      <c r="AF20" s="67"/>
      <c r="AK20" s="71" t="str">
        <f t="shared" si="8"/>
        <v>S</v>
      </c>
    </row>
    <row r="21" spans="1:37" ht="13.5" customHeight="1" x14ac:dyDescent="0.15">
      <c r="A21" s="53" t="s">
        <v>344</v>
      </c>
      <c r="B21" s="56"/>
      <c r="C21" s="49" t="str">
        <f t="shared" si="0"/>
        <v/>
      </c>
      <c r="D21" s="49" t="str">
        <f t="shared" si="4"/>
        <v>国土強靱化施策</v>
      </c>
      <c r="F21" s="61" t="s">
        <v>195</v>
      </c>
      <c r="G21" s="62"/>
      <c r="H21" s="49" t="str">
        <f t="shared" si="1"/>
        <v/>
      </c>
      <c r="I21" s="49" t="str">
        <f t="shared" si="5"/>
        <v>一般会計</v>
      </c>
      <c r="K21" s="49"/>
      <c r="L21" s="49"/>
      <c r="O21" s="49"/>
      <c r="P21" s="49"/>
      <c r="Q21" s="63"/>
      <c r="T21" s="49"/>
      <c r="W21" s="66" t="s">
        <v>84</v>
      </c>
      <c r="Y21" s="66" t="s">
        <v>295</v>
      </c>
      <c r="Z21" s="67"/>
      <c r="AA21" s="66" t="s">
        <v>476</v>
      </c>
      <c r="AB21" s="69"/>
      <c r="AC21" s="69"/>
      <c r="AD21" s="69"/>
      <c r="AE21" s="69"/>
      <c r="AF21" s="67"/>
      <c r="AK21" s="71" t="str">
        <f t="shared" si="8"/>
        <v>T</v>
      </c>
    </row>
    <row r="22" spans="1:37" ht="13.5" customHeight="1" x14ac:dyDescent="0.15">
      <c r="A22" s="53" t="s">
        <v>346</v>
      </c>
      <c r="B22" s="56"/>
      <c r="C22" s="49" t="str">
        <f t="shared" si="0"/>
        <v/>
      </c>
      <c r="D22" s="49" t="str">
        <f t="shared" si="4"/>
        <v>国土強靱化施策</v>
      </c>
      <c r="F22" s="61" t="s">
        <v>120</v>
      </c>
      <c r="G22" s="62"/>
      <c r="H22" s="49" t="str">
        <f t="shared" si="1"/>
        <v/>
      </c>
      <c r="I22" s="49" t="str">
        <f t="shared" si="5"/>
        <v>一般会計</v>
      </c>
      <c r="K22" s="49"/>
      <c r="L22" s="49"/>
      <c r="O22" s="49"/>
      <c r="P22" s="49"/>
      <c r="Q22" s="63"/>
      <c r="T22" s="49"/>
      <c r="W22" s="66" t="s">
        <v>241</v>
      </c>
      <c r="Y22" s="66" t="s">
        <v>420</v>
      </c>
      <c r="Z22" s="67"/>
      <c r="AA22" s="66" t="s">
        <v>77</v>
      </c>
      <c r="AB22" s="69"/>
      <c r="AC22" s="69"/>
      <c r="AD22" s="69"/>
      <c r="AE22" s="69"/>
      <c r="AF22" s="67"/>
      <c r="AK22" s="71" t="str">
        <f t="shared" si="8"/>
        <v>U</v>
      </c>
    </row>
    <row r="23" spans="1:37" ht="13.5" customHeight="1" x14ac:dyDescent="0.15">
      <c r="A23" s="53" t="s">
        <v>348</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421</v>
      </c>
      <c r="Z23" s="67"/>
      <c r="AA23" s="66" t="s">
        <v>477</v>
      </c>
      <c r="AB23" s="69"/>
      <c r="AC23" s="69"/>
      <c r="AD23" s="69"/>
      <c r="AE23" s="69"/>
      <c r="AF23" s="67"/>
      <c r="AK23" s="71" t="str">
        <f t="shared" si="8"/>
        <v>V</v>
      </c>
    </row>
    <row r="24" spans="1:37" ht="13.5" customHeight="1" x14ac:dyDescent="0.15">
      <c r="A24" s="53" t="s">
        <v>399</v>
      </c>
      <c r="B24" s="56"/>
      <c r="C24" s="49" t="str">
        <f t="shared" si="0"/>
        <v/>
      </c>
      <c r="D24" s="49" t="str">
        <f t="shared" si="4"/>
        <v>国土強靱化施策</v>
      </c>
      <c r="F24" s="61" t="s">
        <v>244</v>
      </c>
      <c r="G24" s="62"/>
      <c r="H24" s="49" t="str">
        <f t="shared" si="1"/>
        <v/>
      </c>
      <c r="I24" s="49" t="str">
        <f t="shared" si="5"/>
        <v>一般会計</v>
      </c>
      <c r="K24" s="49"/>
      <c r="L24" s="49"/>
      <c r="O24" s="49"/>
      <c r="P24" s="49"/>
      <c r="Q24" s="63"/>
      <c r="T24" s="49"/>
      <c r="Y24" s="66" t="s">
        <v>422</v>
      </c>
      <c r="Z24" s="67"/>
      <c r="AA24" s="66" t="s">
        <v>478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423</v>
      </c>
      <c r="Z25" s="67"/>
      <c r="AA25" s="66" t="s">
        <v>479</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424</v>
      </c>
      <c r="Z26" s="67"/>
      <c r="AA26" s="66" t="s">
        <v>480</v>
      </c>
      <c r="AB26" s="69"/>
      <c r="AC26" s="69"/>
      <c r="AD26" s="69"/>
      <c r="AE26" s="69"/>
      <c r="AF26" s="67"/>
      <c r="AK26" s="71" t="str">
        <f t="shared" si="8"/>
        <v>Y</v>
      </c>
    </row>
    <row r="27" spans="1:37" ht="13.5" customHeight="1" x14ac:dyDescent="0.15">
      <c r="A27" s="49" t="str">
        <f>IF(D24="","-",D24)</f>
        <v>国土強靱化施策</v>
      </c>
      <c r="B27" s="49"/>
      <c r="F27" s="61" t="s">
        <v>199</v>
      </c>
      <c r="G27" s="62"/>
      <c r="H27" s="49" t="str">
        <f t="shared" si="1"/>
        <v/>
      </c>
      <c r="I27" s="49" t="str">
        <f t="shared" si="5"/>
        <v>一般会計</v>
      </c>
      <c r="K27" s="49"/>
      <c r="L27" s="49"/>
      <c r="O27" s="49"/>
      <c r="P27" s="49"/>
      <c r="Q27" s="63"/>
      <c r="T27" s="49"/>
      <c r="Y27" s="66" t="s">
        <v>425</v>
      </c>
      <c r="Z27" s="67"/>
      <c r="AA27" s="66" t="s">
        <v>251</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414</v>
      </c>
      <c r="Z28" s="67"/>
      <c r="AA28" s="66" t="s">
        <v>481</v>
      </c>
      <c r="AB28" s="69"/>
      <c r="AC28" s="69"/>
      <c r="AD28" s="69"/>
      <c r="AE28" s="69"/>
      <c r="AF28" s="67"/>
      <c r="AK28" s="71" t="s">
        <v>269</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296</v>
      </c>
      <c r="Z29" s="67"/>
      <c r="AA29" s="66" t="s">
        <v>482</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355</v>
      </c>
      <c r="Z30" s="67"/>
      <c r="AA30" s="66" t="s">
        <v>483</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441</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264</v>
      </c>
      <c r="Z32" s="67"/>
      <c r="AA32" s="66" t="s">
        <v>25</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101</v>
      </c>
    </row>
    <row r="71" spans="1:32" x14ac:dyDescent="0.15">
      <c r="Y71" s="66" t="s">
        <v>449</v>
      </c>
    </row>
    <row r="72" spans="1:32" x14ac:dyDescent="0.15">
      <c r="Y72" s="66" t="s">
        <v>450</v>
      </c>
    </row>
    <row r="73" spans="1:32" x14ac:dyDescent="0.15">
      <c r="Y73" s="66" t="s">
        <v>430</v>
      </c>
    </row>
    <row r="74" spans="1:32" x14ac:dyDescent="0.15">
      <c r="Y74" s="66" t="s">
        <v>321</v>
      </c>
    </row>
    <row r="75" spans="1:32" x14ac:dyDescent="0.15">
      <c r="Y75" s="66" t="s">
        <v>370</v>
      </c>
    </row>
    <row r="76" spans="1:32" x14ac:dyDescent="0.15">
      <c r="Y76" s="66" t="s">
        <v>451</v>
      </c>
    </row>
    <row r="77" spans="1:32" x14ac:dyDescent="0.15">
      <c r="Y77" s="66" t="s">
        <v>452</v>
      </c>
    </row>
    <row r="78" spans="1:32" x14ac:dyDescent="0.15">
      <c r="Y78" s="66" t="s">
        <v>438</v>
      </c>
    </row>
    <row r="79" spans="1:32" x14ac:dyDescent="0.15">
      <c r="Y79" s="66" t="s">
        <v>454</v>
      </c>
    </row>
    <row r="80" spans="1:32" x14ac:dyDescent="0.15">
      <c r="Y80" s="66" t="s">
        <v>455</v>
      </c>
    </row>
    <row r="81" spans="25:25" x14ac:dyDescent="0.15">
      <c r="Y81" s="66" t="s">
        <v>87</v>
      </c>
    </row>
    <row r="82" spans="25:25" x14ac:dyDescent="0.15">
      <c r="Y82" s="66" t="s">
        <v>336</v>
      </c>
    </row>
    <row r="83" spans="25:25" x14ac:dyDescent="0.15">
      <c r="Y83" s="66" t="s">
        <v>163</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311</v>
      </c>
    </row>
    <row r="90" spans="25:25" x14ac:dyDescent="0.15">
      <c r="Y90" s="66" t="s">
        <v>461</v>
      </c>
    </row>
    <row r="91" spans="25:25" x14ac:dyDescent="0.15">
      <c r="Y91" s="66" t="s">
        <v>212</v>
      </c>
    </row>
    <row r="92" spans="25:25" x14ac:dyDescent="0.15">
      <c r="Y92" s="66" t="s">
        <v>433</v>
      </c>
    </row>
    <row r="93" spans="25:25" x14ac:dyDescent="0.15">
      <c r="Y93" s="66" t="s">
        <v>327</v>
      </c>
    </row>
    <row r="94" spans="25:25" x14ac:dyDescent="0.15">
      <c r="Y94" s="66" t="s">
        <v>132</v>
      </c>
    </row>
    <row r="95" spans="25:25" x14ac:dyDescent="0.15">
      <c r="Y95" s="66" t="s">
        <v>347</v>
      </c>
    </row>
    <row r="96" spans="25:25" x14ac:dyDescent="0.15">
      <c r="Y96" s="66" t="s">
        <v>63</v>
      </c>
    </row>
    <row r="97" spans="25:25" x14ac:dyDescent="0.15">
      <c r="Y97" s="66" t="s">
        <v>463</v>
      </c>
    </row>
    <row r="98" spans="25:25" x14ac:dyDescent="0.15">
      <c r="Y98" s="66" t="s">
        <v>464</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2020-09-17T05:12:01Z</cp:lastPrinted>
  <dcterms:created xsi:type="dcterms:W3CDTF">2012-03-13T00:50:25Z</dcterms:created>
  <dcterms:modified xsi:type="dcterms:W3CDTF">2020-09-28T05:58:20Z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2020-05-28T03:55:48Z</vt:filetime>
  </property>
</Properties>
</file>