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kado-t2nh\Desktop\新しいフォルダー (2)\"/>
    </mc:Choice>
  </mc:AlternateContent>
  <bookViews>
    <workbookView xWindow="0" yWindow="465" windowWidth="28800" windowHeight="1594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<sst xmlns="http://schemas.openxmlformats.org/spreadsheetml/2006/main" count="2115" uniqueCount="557">
  <si>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</si>
  <si>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</si>
  <si>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</si>
  <si>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</si>
  <si>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</si>
  <si>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</si>
  <si>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</si>
  <si>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</si>
  <si>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</si>
  <si>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</si>
  <si>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</si>
  <si>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</si>
  <si>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</si>
  <si>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</si>
  <si>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</si>
  <si>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</si>
  <si>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</si>
  <si>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</si>
  <si>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</si>
  <si>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</si>
  <si>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</si>
  <si>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</si>
  <si>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</si>
  <si>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</si>
  <si>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</si>
  <si>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</si>
  <si>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</si>
  <si>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</si>
  <si>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</si>
  <si>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</si>
  <si>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</si>
  <si>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</si>
  <si>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</si>
  <si>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</si>
  <si>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</si>
  <si>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</si>
  <si>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</si>
  <si>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</si>
  <si>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</si>
  <si>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</si>
  <si>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</si>
  <si>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</si>
  <si>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</si>
  <si>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</si>
  <si>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</si>
  <si>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</si>
  <si>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</si>
  <si>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</si>
  <si>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</si>
  <si>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</si>
  <si>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</si>
  <si>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</si>
  <si>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</si>
  <si>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</si>
  <si>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</si>
  <si>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</si>
  <si>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</si>
  <si>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</si>
  <si>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</si>
  <si>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</si>
  <si>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</si>
  <si>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</si>
  <si>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</si>
  <si>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</si>
  <si>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</si>
  <si>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</si>
  <si>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</si>
  <si>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</si>
  <si>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</si>
  <si>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</si>
  <si>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</si>
  <si>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</si>
  <si>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</si>
  <si>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</si>
  <si>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</si>
  <si>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</si>
  <si>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</si>
  <si>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</si>
  <si>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</si>
  <si>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</si>
  <si>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</si>
  <si>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</si>
  <si>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</si>
  <si>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</si>
  <si>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</si>
  <si>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</si>
  <si>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</si>
  <si>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</si>
  <si>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</si>
  <si>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</si>
  <si>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</si>
  <si>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</si>
  <si>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</si>
  <si>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</si>
  <si>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</si>
  <si>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</si>
  <si>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</si>
  <si>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</si>
  <si>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</si>
  <si>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</si>
  <si>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</si>
  <si>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</si>
  <si>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</si>
  <si>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</si>
  <si>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</si>
  <si>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</si>
  <si>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</si>
  <si>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</si>
  <si>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</si>
  <si>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</si>
  <si>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</si>
  <si>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</si>
  <si>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</si>
  <si>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</si>
  <si>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</si>
  <si>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</si>
  <si>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</si>
  <si>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</si>
  <si>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</si>
  <si>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</si>
  <si>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</si>
  <si>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</si>
  <si>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</si>
  <si>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</si>
  <si>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</si>
  <si>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</si>
  <si>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</si>
  <si>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</si>
  <si>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</si>
  <si>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</si>
  <si>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</si>
  <si>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</si>
  <si>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</si>
  <si>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</si>
  <si>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</si>
  <si>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</si>
  <si>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</si>
  <si>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</si>
  <si>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</si>
  <si>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</si>
  <si>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</si>
  <si>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</si>
  <si>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</si>
  <si>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</si>
  <si>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</si>
  <si>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</si>
  <si>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</si>
  <si>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</si>
  <si>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</si>
  <si>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</si>
  <si>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</si>
  <si>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</si>
  <si>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</si>
  <si>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</si>
  <si>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</si>
  <si>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</si>
  <si>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</si>
  <si>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</si>
  <si>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</si>
  <si>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</si>
  <si>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</si>
  <si>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</si>
  <si>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</si>
  <si>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</si>
  <si>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</si>
  <si>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</si>
  <si>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</si>
  <si>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</si>
  <si>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</si>
  <si>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</si>
  <si>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</si>
  <si>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</si>
  <si>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</si>
  <si>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</si>
  <si>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</si>
  <si>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</si>
  <si>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</si>
  <si>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</si>
  <si>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</si>
  <si>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</si>
  <si>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</si>
  <si>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</si>
  <si>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</si>
  <si>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</si>
  <si>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</si>
  <si>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</si>
  <si>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</si>
  <si>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</si>
  <si>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</si>
  <si>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</si>
  <si>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</si>
  <si>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</si>
  <si>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</si>
  <si>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</si>
  <si>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</si>
  <si>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</si>
  <si>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</si>
  <si>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</si>
  <si>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</si>
  <si>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</si>
  <si>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</si>
  <si>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</si>
  <si>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</si>
  <si>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</si>
  <si>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</si>
  <si>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</si>
  <si>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</si>
  <si>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</si>
  <si>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</si>
  <si>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</si>
  <si>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</si>
  <si>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</si>
  <si>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</si>
  <si>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</si>
  <si>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</si>
  <si>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</si>
  <si>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</si>
  <si>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</si>
  <si>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</si>
  <si>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</si>
  <si>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</si>
  <si>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</si>
  <si>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</si>
  <si>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</si>
  <si>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</si>
  <si>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</si>
  <si>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</si>
  <si>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</si>
  <si>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</si>
  <si>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</si>
  <si>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</si>
  <si>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</si>
  <si>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</si>
  <si>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</si>
  <si>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</si>
  <si>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</si>
  <si>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</si>
  <si>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</si>
  <si>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</si>
  <si>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</si>
  <si>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</si>
  <si>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</si>
  <si>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</si>
  <si>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</si>
  <si>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</si>
  <si>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</si>
  <si>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</si>
  <si>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</si>
  <si>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</si>
  <si>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</si>
  <si>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</si>
  <si>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</si>
  <si>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</si>
  <si>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</si>
  <si>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</si>
  <si>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</si>
  <si>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</si>
  <si>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</si>
  <si>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</si>
  <si>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</si>
  <si>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</si>
  <si>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</si>
  <si>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</si>
  <si>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</si>
  <si>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</si>
  <si>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</si>
  <si>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</si>
  <si>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</si>
  <si>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</si>
  <si>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</si>
  <si>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</si>
  <si>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</si>
  <si>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</si>
  <si>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</si>
  <si>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</si>
  <si>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</si>
  <si>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</si>
  <si>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</si>
  <si>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</si>
  <si>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</si>
  <si>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</si>
  <si>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</si>
  <si>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</si>
  <si>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</si>
  <si>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</si>
  <si>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</si>
  <si>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</si>
  <si>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</si>
  <si>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</si>
  <si>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</si>
  <si>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</si>
  <si>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</si>
  <si>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</si>
  <si>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</si>
  <si>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</si>
  <si>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</si>
  <si>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</si>
  <si>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</si>
  <si>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</si>
  <si>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</si>
  <si>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</si>
  <si>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</si>
  <si>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</si>
  <si>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</si>
  <si>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</si>
  <si>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</si>
  <si>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</si>
  <si>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</si>
  <si>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</si>
  <si>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</si>
  <si>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</si>
  <si>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</si>
  <si>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</si>
  <si>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</si>
  <si>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</si>
  <si>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</si>
  <si>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</si>
  <si>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</si>
  <si>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</si>
  <si>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</si>
  <si>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</si>
  <si>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</si>
  <si>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</si>
  <si>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</si>
  <si>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</si>
  <si>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</si>
  <si>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</si>
  <si>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</si>
  <si>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</si>
  <si>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</si>
  <si>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</si>
  <si>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</si>
  <si>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</si>
  <si>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</si>
  <si>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</si>
  <si>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</si>
  <si>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</si>
  <si>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</si>
  <si>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</si>
  <si>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</si>
  <si>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</si>
  <si>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</si>
  <si>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</si>
  <si>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</si>
  <si>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</si>
  <si>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</si>
  <si>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</si>
  <si>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</si>
  <si>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</si>
  <si>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</si>
  <si>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</si>
  <si>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</si>
  <si>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</si>
  <si>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</si>
  <si>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</si>
  <si>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</si>
  <si>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</si>
  <si>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</si>
  <si>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</si>
  <si>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</si>
  <si>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</si>
  <si>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</si>
  <si>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</si>
  <si>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</si>
  <si>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</si>
  <si>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</si>
  <si>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</si>
  <si>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</si>
  <si>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</si>
  <si>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</si>
  <si>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</si>
  <si>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</si>
  <si>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</si>
  <si>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</si>
  <si>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</si>
  <si>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</si>
  <si>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</si>
  <si>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</si>
  <si>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</si>
  <si>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</si>
  <si>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</si>
  <si>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</si>
  <si>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</si>
  <si>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</si>
  <si>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</si>
  <si>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</si>
  <si>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</si>
  <si>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</si>
  <si>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</si>
  <si>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</si>
  <si>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</si>
  <si>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</si>
  <si>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</si>
  <si>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</si>
  <si>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</si>
  <si>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</si>
  <si>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</si>
  <si>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</si>
  <si>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</si>
  <si>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</si>
  <si>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</si>
  <si>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</si>
  <si>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</si>
  <si>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</si>
  <si>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</si>
  <si>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</si>
  <si>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</si>
  <si>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</si>
  <si>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</si>
  <si>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</si>
  <si>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</si>
  <si>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</si>
  <si>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</si>
  <si>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</si>
  <si>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</si>
  <si>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</si>
  <si>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</si>
  <si>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</si>
  <si>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</si>
  <si>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</si>
  <si>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</si>
  <si>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</si>
  <si>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</si>
  <si>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</si>
  <si>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</si>
  <si>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</si>
  <si>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</si>
  <si>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</si>
  <si>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</si>
  <si>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</si>
  <si>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</si>
  <si>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</si>
  <si>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</si>
  <si>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</si>
  <si>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</si>
  <si>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</si>
  <si>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</si>
  <si>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</si>
  <si>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</si>
  <si>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</si>
  <si>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</si>
  <si>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</si>
  <si>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</si>
  <si>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</si>
  <si>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</si>
  <si>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</si>
  <si>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</si>
  <si>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</si>
  <si>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</si>
  <si>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</si>
  <si>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</si>
  <si>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</si>
  <si>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</si>
  <si>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</si>
  <si>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</si>
  <si>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</si>
  <si>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</si>
  <si>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</si>
  <si>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</si>
  <si>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</si>
  <si>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</si>
  <si>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</si>
  <si>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</si>
  <si>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</si>
  <si>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</si>
  <si>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</si>
  <si>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</si>
  <si>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</si>
  <si>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</si>
  <si>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</si>
  <si>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</si>
  <si>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</si>
  <si>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</si>
  <si>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</si>
  <si>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</si>
  <si>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</si>
  <si>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</si>
  <si>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</si>
  <si>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</si>
  <si>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</si>
  <si>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</si>
  <si>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総合交通体系整備推進費</t>
    <rPh sb="0" eb="2">
      <t>ソウゴウ</t>
    </rPh>
    <rPh sb="2" eb="4">
      <t>コウツウ</t>
    </rPh>
    <rPh sb="4" eb="6">
      <t>タイケイ</t>
    </rPh>
    <rPh sb="6" eb="8">
      <t>セイビ</t>
    </rPh>
    <rPh sb="8" eb="10">
      <t>スイシン</t>
    </rPh>
    <rPh sb="10" eb="11">
      <t>ヒ</t>
    </rPh>
    <phoneticPr fontId="5"/>
  </si>
  <si>
    <t>総合政策局</t>
    <rPh sb="0" eb="2">
      <t>ソウゴウ</t>
    </rPh>
    <rPh sb="2" eb="5">
      <t>セイサクキョク</t>
    </rPh>
    <phoneticPr fontId="5"/>
  </si>
  <si>
    <t>総務課</t>
    <rPh sb="0" eb="3">
      <t>ソウムカ</t>
    </rPh>
    <phoneticPr fontId="5"/>
  </si>
  <si>
    <t>○</t>
  </si>
  <si>
    <t>国土交通省</t>
  </si>
  <si>
    <t>　少子高齢化の進展、環境制約の高まり等、我が国を取り巻く社会経済情勢が大きく変化している中で、国土形成計画（全国計画）（平成27年8月策定）等では目指すべき国土の姿として対流促進型国土が示された。この構想を推し進めていくためには、構想の理念を体現した具体的な政策の実行が求められる。
　本事業では、様々な交通モードが有機的かつ効率的に形成された総合交通体系の整備の推進を通じたモビリティ確保を図るための調査を行うとともに、将来的な政策課題への対応のため、新たな総合交通体系の整備に向けた視点を提示する。</t>
    <phoneticPr fontId="5"/>
  </si>
  <si>
    <t>国土形成推進調査費</t>
    <rPh sb="0" eb="2">
      <t>コクド</t>
    </rPh>
    <rPh sb="2" eb="4">
      <t>ケイセイ</t>
    </rPh>
    <rPh sb="4" eb="6">
      <t>スイシン</t>
    </rPh>
    <rPh sb="6" eb="9">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</si>
  <si>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</si>
  <si>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</si>
  <si>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</si>
  <si>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執行額/活動実績数</t>
    <rPh sb="0" eb="2">
      <t>シッコウ</t>
    </rPh>
    <rPh sb="2" eb="3">
      <t>ガク</t>
    </rPh>
    <rPh sb="4" eb="6">
      <t>カツドウ</t>
    </rPh>
    <rPh sb="6" eb="8">
      <t>ジッセキ</t>
    </rPh>
    <rPh sb="8" eb="9">
      <t>スウ</t>
    </rPh>
    <phoneticPr fontId="5"/>
  </si>
  <si>
    <t>14/3</t>
    <phoneticPr fontId="5"/>
  </si>
  <si>
    <t>12/3</t>
    <phoneticPr fontId="5"/>
  </si>
  <si>
    <t>10/3</t>
    <phoneticPr fontId="5"/>
  </si>
  <si>
    <t>無</t>
  </si>
  <si>
    <t>‐</t>
  </si>
  <si>
    <t>・地方公共団体等から強いニーズ・関心があり、全国的な視点での調査が必要であることから、国が実施すべきものである。
・透明性を確保した上で受注者を選定しており、競争性は十分に確保されている。また、専門性が高い調査を迅速かつ計画的に実施するため、内容を精選したうえで発注している。
・総合的な交通体系の整備に係る具体的項目を調査検討したものであり、その成果物は広く活用されている。</t>
    <rPh sb="1" eb="3">
      <t>チホウ</t>
    </rPh>
    <rPh sb="3" eb="5">
      <t>コウキョウ</t>
    </rPh>
    <rPh sb="5" eb="7">
      <t>ダンタイ</t>
    </rPh>
    <rPh sb="7" eb="8">
      <t>トウ</t>
    </rPh>
    <rPh sb="10" eb="11">
      <t>ツヨ</t>
    </rPh>
    <rPh sb="16" eb="18">
      <t>カンシン</t>
    </rPh>
    <rPh sb="22" eb="25">
      <t>ゼンコクテキ</t>
    </rPh>
    <rPh sb="26" eb="28">
      <t>シテン</t>
    </rPh>
    <rPh sb="30" eb="32">
      <t>チョウサ</t>
    </rPh>
    <rPh sb="33" eb="35">
      <t>ヒツヨウ</t>
    </rPh>
    <rPh sb="43" eb="44">
      <t>クニ</t>
    </rPh>
    <rPh sb="45" eb="47">
      <t>ジッシ</t>
    </rPh>
    <rPh sb="58" eb="61">
      <t>トウメイセイ</t>
    </rPh>
    <rPh sb="62" eb="64">
      <t>カクホ</t>
    </rPh>
    <rPh sb="66" eb="67">
      <t>ウエ</t>
    </rPh>
    <rPh sb="68" eb="71">
      <t>ジュチュウシャ</t>
    </rPh>
    <rPh sb="72" eb="74">
      <t>センテイ</t>
    </rPh>
    <rPh sb="79" eb="82">
      <t>キョウソウセイ</t>
    </rPh>
    <rPh sb="83" eb="85">
      <t>ジュウブン</t>
    </rPh>
    <rPh sb="86" eb="88">
      <t>カクホ</t>
    </rPh>
    <rPh sb="97" eb="100">
      <t>センモンセイ</t>
    </rPh>
    <rPh sb="101" eb="102">
      <t>タカ</t>
    </rPh>
    <rPh sb="103" eb="105">
      <t>チョウサ</t>
    </rPh>
    <rPh sb="106" eb="108">
      <t>ジンソク</t>
    </rPh>
    <rPh sb="110" eb="113">
      <t>ケイカクテキ</t>
    </rPh>
    <rPh sb="114" eb="116">
      <t>ジッシ</t>
    </rPh>
    <rPh sb="121" eb="123">
      <t>ナイヨウ</t>
    </rPh>
    <rPh sb="124" eb="126">
      <t>セイセン</t>
    </rPh>
    <rPh sb="131" eb="133">
      <t>ハッチュウ</t>
    </rPh>
    <rPh sb="140" eb="143">
      <t>ソウゴウテキ</t>
    </rPh>
    <rPh sb="144" eb="146">
      <t>コウツウ</t>
    </rPh>
    <rPh sb="146" eb="148">
      <t>タイケイ</t>
    </rPh>
    <rPh sb="149" eb="151">
      <t>セイビ</t>
    </rPh>
    <rPh sb="152" eb="153">
      <t>カカ</t>
    </rPh>
    <rPh sb="154" eb="157">
      <t>グタイテキ</t>
    </rPh>
    <rPh sb="157" eb="159">
      <t>コウモク</t>
    </rPh>
    <rPh sb="160" eb="162">
      <t>チョウサ</t>
    </rPh>
    <rPh sb="162" eb="164">
      <t>ケントウ</t>
    </rPh>
    <rPh sb="174" eb="177">
      <t>セイカブツ</t>
    </rPh>
    <rPh sb="178" eb="179">
      <t>ヒロ</t>
    </rPh>
    <rPh sb="180" eb="182">
      <t>カツヨウ</t>
    </rPh>
    <phoneticPr fontId="5"/>
  </si>
  <si>
    <t>・成長戦略や国土政策等の動向に加え、利用者ニーズを把握した上で調査・検討を実施し、その成果が地方公共団体における総合交通政策の立案や推進に広く活用されるよう努める。
・受注者の選定に当たっては、引き続き透明性、競争性の確保に努める。</t>
    <rPh sb="1" eb="3">
      <t>セイチョウ</t>
    </rPh>
    <rPh sb="3" eb="5">
      <t>センリャク</t>
    </rPh>
    <rPh sb="6" eb="8">
      <t>コクド</t>
    </rPh>
    <rPh sb="8" eb="10">
      <t>セイサク</t>
    </rPh>
    <rPh sb="10" eb="11">
      <t>トウ</t>
    </rPh>
    <rPh sb="12" eb="14">
      <t>ドウコウ</t>
    </rPh>
    <rPh sb="15" eb="16">
      <t>クワ</t>
    </rPh>
    <rPh sb="18" eb="21">
      <t>リヨウシャ</t>
    </rPh>
    <rPh sb="25" eb="27">
      <t>ハアク</t>
    </rPh>
    <rPh sb="29" eb="30">
      <t>ウエ</t>
    </rPh>
    <rPh sb="31" eb="33">
      <t>チョウサ</t>
    </rPh>
    <rPh sb="34" eb="36">
      <t>ケントウ</t>
    </rPh>
    <rPh sb="37" eb="39">
      <t>ジッシ</t>
    </rPh>
    <rPh sb="43" eb="45">
      <t>セイカ</t>
    </rPh>
    <rPh sb="46" eb="48">
      <t>チホウ</t>
    </rPh>
    <rPh sb="48" eb="50">
      <t>コウキョウ</t>
    </rPh>
    <rPh sb="50" eb="52">
      <t>ダンタイ</t>
    </rPh>
    <rPh sb="56" eb="58">
      <t>ソウゴウ</t>
    </rPh>
    <rPh sb="58" eb="60">
      <t>コウツウ</t>
    </rPh>
    <rPh sb="60" eb="62">
      <t>セイサク</t>
    </rPh>
    <rPh sb="63" eb="65">
      <t>リツアン</t>
    </rPh>
    <rPh sb="66" eb="68">
      <t>スイシン</t>
    </rPh>
    <rPh sb="69" eb="70">
      <t>ヒロ</t>
    </rPh>
    <rPh sb="71" eb="73">
      <t>カツヨウ</t>
    </rPh>
    <rPh sb="78" eb="79">
      <t>ツト</t>
    </rPh>
    <rPh sb="84" eb="87">
      <t>ジュチュウシャ</t>
    </rPh>
    <rPh sb="88" eb="90">
      <t>センテイ</t>
    </rPh>
    <rPh sb="91" eb="92">
      <t>ア</t>
    </rPh>
    <rPh sb="97" eb="98">
      <t>ヒ</t>
    </rPh>
    <rPh sb="99" eb="100">
      <t>ツヅ</t>
    </rPh>
    <rPh sb="101" eb="104">
      <t>トウメイセイ</t>
    </rPh>
    <rPh sb="105" eb="108">
      <t>キョウソウセイ</t>
    </rPh>
    <rPh sb="109" eb="111">
      <t>カクホ</t>
    </rPh>
    <rPh sb="112" eb="113">
      <t>ツト</t>
    </rPh>
    <phoneticPr fontId="5"/>
  </si>
  <si>
    <t>A. 株式会社　サンビーム</t>
    <phoneticPr fontId="5"/>
  </si>
  <si>
    <t>株式会社　サンビーム</t>
    <rPh sb="0" eb="4">
      <t>カブシキガイシャ</t>
    </rPh>
    <phoneticPr fontId="5"/>
  </si>
  <si>
    <t>72</t>
    <phoneticPr fontId="5"/>
  </si>
  <si>
    <t>351</t>
    <phoneticPr fontId="5"/>
  </si>
  <si>
    <t>368</t>
    <phoneticPr fontId="5"/>
  </si>
  <si>
    <t>29</t>
    <phoneticPr fontId="5"/>
  </si>
  <si>
    <t>33</t>
    <phoneticPr fontId="5"/>
  </si>
  <si>
    <t>387</t>
    <phoneticPr fontId="5"/>
  </si>
  <si>
    <t>362</t>
    <phoneticPr fontId="5"/>
  </si>
  <si>
    <t>378</t>
    <phoneticPr fontId="5"/>
  </si>
  <si>
    <t>新たな国土形成計画（全国計画）
  （平成27年8月14日閣議決定）</t>
    <phoneticPr fontId="5"/>
  </si>
  <si>
    <t>10　国土の総合的な利用、整備及び保全、国土に関する情報の整備</t>
    <rPh sb="3" eb="5">
      <t>コクド</t>
    </rPh>
    <rPh sb="6" eb="8">
      <t>ソウゴウ</t>
    </rPh>
    <rPh sb="8" eb="9">
      <t>テキ</t>
    </rPh>
    <rPh sb="10" eb="12">
      <t>リヨウ</t>
    </rPh>
    <rPh sb="13" eb="15">
      <t>セイビ</t>
    </rPh>
    <rPh sb="15" eb="16">
      <t>オヨ</t>
    </rPh>
    <rPh sb="17" eb="19">
      <t>ホゼン</t>
    </rPh>
    <rPh sb="20" eb="22">
      <t>コクド</t>
    </rPh>
    <rPh sb="23" eb="24">
      <t>カン</t>
    </rPh>
    <rPh sb="26" eb="28">
      <t>ジョウホウ</t>
    </rPh>
    <rPh sb="29" eb="31">
      <t>セイビ</t>
    </rPh>
    <phoneticPr fontId="5"/>
  </si>
  <si>
    <t>37　総合的な国土形成を推進する</t>
    <rPh sb="3" eb="6">
      <t>ソウゴウテキ</t>
    </rPh>
    <rPh sb="7" eb="9">
      <t>コクド</t>
    </rPh>
    <rPh sb="9" eb="11">
      <t>ケイセイ</t>
    </rPh>
    <rPh sb="12" eb="14">
      <t>スイシン</t>
    </rPh>
    <phoneticPr fontId="5"/>
  </si>
  <si>
    <t>国土形成計画の着実な推進
（対27年度比で進捗が認められる代表指標の項目数）</t>
    <rPh sb="0" eb="2">
      <t>コクド</t>
    </rPh>
    <rPh sb="2" eb="4">
      <t>ケイセイ</t>
    </rPh>
    <rPh sb="4" eb="6">
      <t>ケイカク</t>
    </rPh>
    <rPh sb="7" eb="9">
      <t>チャクジツ</t>
    </rPh>
    <rPh sb="10" eb="12">
      <t>スイシン</t>
    </rPh>
    <rPh sb="14" eb="15">
      <t>タイ</t>
    </rPh>
    <rPh sb="17" eb="20">
      <t>ネンドヒ</t>
    </rPh>
    <rPh sb="21" eb="23">
      <t>シンチョク</t>
    </rPh>
    <rPh sb="24" eb="25">
      <t>ミト</t>
    </rPh>
    <rPh sb="29" eb="31">
      <t>ダイヒョウ</t>
    </rPh>
    <rPh sb="31" eb="33">
      <t>シヒョウ</t>
    </rPh>
    <rPh sb="34" eb="37">
      <t>コウモクスウ</t>
    </rPh>
    <phoneticPr fontId="5"/>
  </si>
  <si>
    <t>項目数</t>
    <rPh sb="0" eb="3">
      <t>コウモクスウ</t>
    </rPh>
    <phoneticPr fontId="5"/>
  </si>
  <si>
    <t>目標値</t>
    <rPh sb="0" eb="3">
      <t>モクヒョウチ</t>
    </rPh>
    <phoneticPr fontId="5"/>
  </si>
  <si>
    <t>10/3</t>
    <phoneticPr fontId="5"/>
  </si>
  <si>
    <t>　総合的な交通体系の整備は、国土形成計画（全国計画）の推進にも資するものであり、地方公共団体等から強いニーズ・関心がある。</t>
    <rPh sb="1" eb="3">
      <t>ソウゴウ</t>
    </rPh>
    <rPh sb="3" eb="4">
      <t>テキ</t>
    </rPh>
    <rPh sb="5" eb="7">
      <t>コウツウ</t>
    </rPh>
    <rPh sb="7" eb="9">
      <t>タイケイ</t>
    </rPh>
    <rPh sb="10" eb="12">
      <t>セイビ</t>
    </rPh>
    <rPh sb="14" eb="16">
      <t>コクド</t>
    </rPh>
    <rPh sb="16" eb="18">
      <t>ケイセイ</t>
    </rPh>
    <rPh sb="18" eb="20">
      <t>ケイカク</t>
    </rPh>
    <rPh sb="21" eb="23">
      <t>ゼンコク</t>
    </rPh>
    <rPh sb="23" eb="25">
      <t>ケイカク</t>
    </rPh>
    <rPh sb="27" eb="29">
      <t>スイシン</t>
    </rPh>
    <rPh sb="31" eb="32">
      <t>シ</t>
    </rPh>
    <rPh sb="40" eb="42">
      <t>チホウ</t>
    </rPh>
    <rPh sb="42" eb="44">
      <t>コウキョウ</t>
    </rPh>
    <rPh sb="44" eb="46">
      <t>ダンタイ</t>
    </rPh>
    <rPh sb="46" eb="47">
      <t>トウ</t>
    </rPh>
    <rPh sb="49" eb="50">
      <t>ツヨ</t>
    </rPh>
    <rPh sb="55" eb="57">
      <t>カンシン</t>
    </rPh>
    <phoneticPr fontId="5"/>
  </si>
  <si>
    <t>　総合的な交通体系の整備は全国的な視点での調査が必要であり、調査の効率性の観点からも、国における対応が不可欠である。</t>
    <rPh sb="1" eb="4">
      <t>ソウゴウテキ</t>
    </rPh>
    <rPh sb="5" eb="7">
      <t>コウツウ</t>
    </rPh>
    <rPh sb="7" eb="9">
      <t>タイケイ</t>
    </rPh>
    <rPh sb="10" eb="12">
      <t>セイビ</t>
    </rPh>
    <rPh sb="13" eb="16">
      <t>ゼンコクテキ</t>
    </rPh>
    <rPh sb="17" eb="19">
      <t>シテン</t>
    </rPh>
    <rPh sb="21" eb="23">
      <t>チョウサ</t>
    </rPh>
    <rPh sb="24" eb="26">
      <t>ヒツヨウ</t>
    </rPh>
    <rPh sb="30" eb="32">
      <t>チョウサ</t>
    </rPh>
    <rPh sb="33" eb="36">
      <t>コウリツセイ</t>
    </rPh>
    <rPh sb="37" eb="39">
      <t>カンテン</t>
    </rPh>
    <rPh sb="43" eb="44">
      <t>クニ</t>
    </rPh>
    <rPh sb="48" eb="50">
      <t>タイオウ</t>
    </rPh>
    <rPh sb="51" eb="54">
      <t>フカケツ</t>
    </rPh>
    <phoneticPr fontId="5"/>
  </si>
  <si>
    <t>　総合的な交通体系の整備は、新たな国土形成計画の中でもその必要性が掲げられており、優先度の高い事業である。</t>
    <rPh sb="1" eb="3">
      <t>ソウゴウ</t>
    </rPh>
    <rPh sb="3" eb="4">
      <t>テキ</t>
    </rPh>
    <rPh sb="5" eb="7">
      <t>コウツウ</t>
    </rPh>
    <rPh sb="7" eb="9">
      <t>タイケイ</t>
    </rPh>
    <rPh sb="10" eb="12">
      <t>セイビ</t>
    </rPh>
    <rPh sb="14" eb="15">
      <t>アラ</t>
    </rPh>
    <rPh sb="17" eb="19">
      <t>コクド</t>
    </rPh>
    <rPh sb="19" eb="21">
      <t>ケイセイ</t>
    </rPh>
    <rPh sb="21" eb="23">
      <t>ケイカク</t>
    </rPh>
    <rPh sb="24" eb="25">
      <t>ナカ</t>
    </rPh>
    <rPh sb="29" eb="32">
      <t>ヒツヨウセイ</t>
    </rPh>
    <rPh sb="33" eb="34">
      <t>カカ</t>
    </rPh>
    <rPh sb="41" eb="44">
      <t>ユウセンド</t>
    </rPh>
    <rPh sb="45" eb="46">
      <t>タカ</t>
    </rPh>
    <rPh sb="47" eb="49">
      <t>ジギョウ</t>
    </rPh>
    <phoneticPr fontId="5"/>
  </si>
  <si>
    <t>　調査内容が専門的かつ高度であり、年度毎の実施内容により予算額が異なるが、適切な積算に基づく予定価格を用いて契約を行っており、妥当である。</t>
    <rPh sb="1" eb="3">
      <t>チョウサ</t>
    </rPh>
    <rPh sb="3" eb="5">
      <t>ナイヨウ</t>
    </rPh>
    <rPh sb="6" eb="9">
      <t>センモンテキ</t>
    </rPh>
    <rPh sb="11" eb="13">
      <t>コウド</t>
    </rPh>
    <rPh sb="17" eb="19">
      <t>ネンド</t>
    </rPh>
    <rPh sb="19" eb="20">
      <t>ゴト</t>
    </rPh>
    <rPh sb="21" eb="23">
      <t>ジッシ</t>
    </rPh>
    <rPh sb="23" eb="25">
      <t>ナイヨウ</t>
    </rPh>
    <rPh sb="28" eb="31">
      <t>ヨサンガク</t>
    </rPh>
    <rPh sb="32" eb="33">
      <t>コト</t>
    </rPh>
    <rPh sb="37" eb="39">
      <t>テキセツ</t>
    </rPh>
    <rPh sb="40" eb="42">
      <t>セキサン</t>
    </rPh>
    <rPh sb="43" eb="44">
      <t>モト</t>
    </rPh>
    <rPh sb="46" eb="48">
      <t>ヨテイ</t>
    </rPh>
    <rPh sb="48" eb="50">
      <t>カカク</t>
    </rPh>
    <rPh sb="51" eb="52">
      <t>モチ</t>
    </rPh>
    <rPh sb="54" eb="56">
      <t>ケイヤク</t>
    </rPh>
    <rPh sb="57" eb="58">
      <t>オコナ</t>
    </rPh>
    <rPh sb="63" eb="65">
      <t>ダトウ</t>
    </rPh>
    <phoneticPr fontId="5"/>
  </si>
  <si>
    <t>　調査内容が専門的かつ高度であるため、第三者機関である企画競争有識者委員会に諮り、最適な企画提案を評価したうえで委託先を選定していることから、妥当である。</t>
    <rPh sb="1" eb="3">
      <t>チョウサ</t>
    </rPh>
    <rPh sb="3" eb="5">
      <t>ナイヨウ</t>
    </rPh>
    <rPh sb="6" eb="9">
      <t>センモンテキ</t>
    </rPh>
    <rPh sb="11" eb="13">
      <t>コウド</t>
    </rPh>
    <rPh sb="19" eb="20">
      <t>ダイ</t>
    </rPh>
    <rPh sb="20" eb="22">
      <t>サンシャ</t>
    </rPh>
    <rPh sb="22" eb="24">
      <t>キカン</t>
    </rPh>
    <rPh sb="27" eb="29">
      <t>キカク</t>
    </rPh>
    <rPh sb="29" eb="31">
      <t>キョウソウ</t>
    </rPh>
    <rPh sb="31" eb="34">
      <t>ユウシキシャ</t>
    </rPh>
    <rPh sb="34" eb="37">
      <t>イインカイ</t>
    </rPh>
    <rPh sb="38" eb="39">
      <t>ハカ</t>
    </rPh>
    <rPh sb="41" eb="43">
      <t>サイテキ</t>
    </rPh>
    <rPh sb="44" eb="46">
      <t>キカク</t>
    </rPh>
    <rPh sb="46" eb="48">
      <t>テイアン</t>
    </rPh>
    <rPh sb="49" eb="51">
      <t>ヒョウカ</t>
    </rPh>
    <rPh sb="56" eb="59">
      <t>イタクサキ</t>
    </rPh>
    <rPh sb="60" eb="62">
      <t>センテイ</t>
    </rPh>
    <rPh sb="71" eb="73">
      <t>ダトウ</t>
    </rPh>
    <phoneticPr fontId="5"/>
  </si>
  <si>
    <t>　専門的かつ高度な調査を、社会的要請に応えた形で実施するためには、計画的対応が必要であり、内容を精査した上で業務発注をしている。</t>
    <rPh sb="1" eb="4">
      <t>センモンテキ</t>
    </rPh>
    <rPh sb="6" eb="8">
      <t>コウド</t>
    </rPh>
    <rPh sb="9" eb="11">
      <t>チョウサ</t>
    </rPh>
    <rPh sb="13" eb="16">
      <t>シャカイテキ</t>
    </rPh>
    <rPh sb="16" eb="18">
      <t>ヨウセイ</t>
    </rPh>
    <rPh sb="19" eb="20">
      <t>コタ</t>
    </rPh>
    <rPh sb="22" eb="23">
      <t>カタチ</t>
    </rPh>
    <rPh sb="24" eb="26">
      <t>ジッシ</t>
    </rPh>
    <rPh sb="33" eb="36">
      <t>ケイカクテキ</t>
    </rPh>
    <rPh sb="36" eb="38">
      <t>タイオウ</t>
    </rPh>
    <rPh sb="39" eb="41">
      <t>ヒツヨウ</t>
    </rPh>
    <rPh sb="45" eb="47">
      <t>ナイヨウ</t>
    </rPh>
    <rPh sb="48" eb="50">
      <t>セイサ</t>
    </rPh>
    <rPh sb="52" eb="53">
      <t>ウエ</t>
    </rPh>
    <rPh sb="54" eb="56">
      <t>ギョウム</t>
    </rPh>
    <rPh sb="56" eb="58">
      <t>ハッチュウ</t>
    </rPh>
    <phoneticPr fontId="5"/>
  </si>
  <si>
    <t>　専門的かつ高度な調査を社会的要請に応えた形で実施するためには、適正な発注方式を選定する必要があり、調査内容と発注方式を精選したうえで発注している。</t>
    <rPh sb="1" eb="4">
      <t>センモンテキ</t>
    </rPh>
    <rPh sb="6" eb="8">
      <t>コウド</t>
    </rPh>
    <rPh sb="9" eb="11">
      <t>チョウサ</t>
    </rPh>
    <rPh sb="12" eb="15">
      <t>シャカイテキ</t>
    </rPh>
    <rPh sb="15" eb="17">
      <t>ヨウセイ</t>
    </rPh>
    <rPh sb="18" eb="19">
      <t>コタ</t>
    </rPh>
    <rPh sb="21" eb="22">
      <t>カタチ</t>
    </rPh>
    <rPh sb="23" eb="25">
      <t>ジッシ</t>
    </rPh>
    <rPh sb="32" eb="34">
      <t>テキセイ</t>
    </rPh>
    <rPh sb="35" eb="37">
      <t>ハッチュウ</t>
    </rPh>
    <rPh sb="37" eb="39">
      <t>ホウシキ</t>
    </rPh>
    <rPh sb="40" eb="42">
      <t>センテイ</t>
    </rPh>
    <rPh sb="44" eb="46">
      <t>ヒツヨウ</t>
    </rPh>
    <rPh sb="50" eb="52">
      <t>チョウサ</t>
    </rPh>
    <rPh sb="52" eb="54">
      <t>ナイヨウ</t>
    </rPh>
    <rPh sb="55" eb="57">
      <t>ハッチュウ</t>
    </rPh>
    <rPh sb="57" eb="59">
      <t>ホウシキ</t>
    </rPh>
    <rPh sb="60" eb="62">
      <t>セイセン</t>
    </rPh>
    <rPh sb="67" eb="69">
      <t>ハッチュウ</t>
    </rPh>
    <phoneticPr fontId="5"/>
  </si>
  <si>
    <t>　成果実績は着実に推移しており、概ね良好である。</t>
    <rPh sb="1" eb="3">
      <t>セイカ</t>
    </rPh>
    <rPh sb="3" eb="5">
      <t>ジッセキ</t>
    </rPh>
    <rPh sb="6" eb="8">
      <t>チャクジツ</t>
    </rPh>
    <rPh sb="9" eb="11">
      <t>スイイ</t>
    </rPh>
    <rPh sb="16" eb="17">
      <t>オオム</t>
    </rPh>
    <rPh sb="18" eb="20">
      <t>リョウコウ</t>
    </rPh>
    <phoneticPr fontId="5"/>
  </si>
  <si>
    <t>　専門性が高い調査を、社会的要請に応えた形で実施するためには、適正な発注方式を選定する必要があり、調査内容と発注方式を精選したうえで発注している。</t>
    <rPh sb="1" eb="4">
      <t>センモンセイ</t>
    </rPh>
    <rPh sb="5" eb="6">
      <t>タカ</t>
    </rPh>
    <rPh sb="7" eb="9">
      <t>チョウサ</t>
    </rPh>
    <rPh sb="11" eb="14">
      <t>シャカイテキ</t>
    </rPh>
    <rPh sb="14" eb="16">
      <t>ヨウセイ</t>
    </rPh>
    <rPh sb="17" eb="18">
      <t>コタ</t>
    </rPh>
    <rPh sb="20" eb="21">
      <t>カタチ</t>
    </rPh>
    <rPh sb="22" eb="24">
      <t>ジッシ</t>
    </rPh>
    <rPh sb="31" eb="33">
      <t>テキセイ</t>
    </rPh>
    <rPh sb="34" eb="36">
      <t>ハッチュウ</t>
    </rPh>
    <rPh sb="36" eb="38">
      <t>ホウシキ</t>
    </rPh>
    <rPh sb="39" eb="41">
      <t>センテイ</t>
    </rPh>
    <rPh sb="43" eb="45">
      <t>ヒツヨウ</t>
    </rPh>
    <rPh sb="49" eb="51">
      <t>チョウサ</t>
    </rPh>
    <rPh sb="51" eb="53">
      <t>ナイヨウ</t>
    </rPh>
    <rPh sb="54" eb="56">
      <t>ハッチュウ</t>
    </rPh>
    <rPh sb="56" eb="58">
      <t>ホウシキ</t>
    </rPh>
    <rPh sb="59" eb="61">
      <t>セイセン</t>
    </rPh>
    <rPh sb="66" eb="68">
      <t>ハッチュウ</t>
    </rPh>
    <phoneticPr fontId="5"/>
  </si>
  <si>
    <t>　活動実績は概ね見込みに見合ったものである。</t>
    <rPh sb="1" eb="3">
      <t>カツドウ</t>
    </rPh>
    <rPh sb="3" eb="5">
      <t>ジッセキ</t>
    </rPh>
    <rPh sb="6" eb="7">
      <t>オオム</t>
    </rPh>
    <rPh sb="8" eb="10">
      <t>ミコ</t>
    </rPh>
    <rPh sb="12" eb="14">
      <t>ミア</t>
    </rPh>
    <phoneticPr fontId="5"/>
  </si>
  <si>
    <t>　成果物は、関係行政機関等に提供するだけでなく、ホームページにおいても掲載し、かつ地方公共団体等が主催する総合交通に関する会議等による講演も実施され、広く活用されている。</t>
    <rPh sb="1" eb="4">
      <t>セイカブツ</t>
    </rPh>
    <phoneticPr fontId="5"/>
  </si>
  <si>
    <t>出前講座申込書登録件数等データ（国土交通省総合政策局総務課調べ（令和2年4月））</t>
    <rPh sb="32" eb="34">
      <t>レイワ</t>
    </rPh>
    <phoneticPr fontId="5"/>
  </si>
  <si>
    <t>383</t>
    <phoneticPr fontId="5"/>
  </si>
  <si>
    <t>地域における総合的な交通体系の整備に係る調査検討業務</t>
    <rPh sb="0" eb="2">
      <t>チイキ</t>
    </rPh>
    <rPh sb="6" eb="9">
      <t>ソウゴウテキ</t>
    </rPh>
    <rPh sb="10" eb="12">
      <t>コウツウ</t>
    </rPh>
    <rPh sb="12" eb="14">
      <t>タイケイ</t>
    </rPh>
    <rPh sb="15" eb="17">
      <t>セイビ</t>
    </rPh>
    <rPh sb="18" eb="19">
      <t>カカ</t>
    </rPh>
    <rPh sb="24" eb="26">
      <t>ギョウム</t>
    </rPh>
    <phoneticPr fontId="5"/>
  </si>
  <si>
    <t>地域における総合的な交通体系の整備に係る調査検討業務</t>
    <rPh sb="0" eb="2">
      <t>チイキ</t>
    </rPh>
    <rPh sb="6" eb="9">
      <t>ソウゴウテキ</t>
    </rPh>
    <rPh sb="10" eb="12">
      <t>コウツウ</t>
    </rPh>
    <rPh sb="12" eb="14">
      <t>タイケイ</t>
    </rPh>
    <rPh sb="15" eb="17">
      <t>セイビ</t>
    </rPh>
    <rPh sb="18" eb="19">
      <t>カカワ</t>
    </rPh>
    <rPh sb="20" eb="22">
      <t>チョウサ</t>
    </rPh>
    <rPh sb="22" eb="24">
      <t>ケントウ</t>
    </rPh>
    <rPh sb="24" eb="26">
      <t>ギョウム</t>
    </rPh>
    <phoneticPr fontId="5"/>
  </si>
  <si>
    <t>-</t>
    <phoneticPr fontId="5"/>
  </si>
  <si>
    <t>-</t>
    <phoneticPr fontId="5"/>
  </si>
  <si>
    <t>有</t>
  </si>
  <si>
    <t>地方公共団体等におけるモビリティ確保に係る施策形成を支援するため、当該事業の成果を活用し、令和3年度までに地方公共団体等が主催する総合交通に関する会議等に20回結びつける。</t>
    <rPh sb="45" eb="47">
      <t>レイワ</t>
    </rPh>
    <phoneticPr fontId="5"/>
  </si>
  <si>
    <t>-</t>
    <phoneticPr fontId="5"/>
  </si>
  <si>
    <t>-</t>
    <phoneticPr fontId="5"/>
  </si>
  <si>
    <t>-</t>
    <phoneticPr fontId="5"/>
  </si>
  <si>
    <t>-</t>
    <phoneticPr fontId="5"/>
  </si>
  <si>
    <t>調査費</t>
    <rPh sb="0" eb="3">
      <t>チョウサヒ</t>
    </rPh>
    <phoneticPr fontId="5"/>
  </si>
  <si>
    <t>-</t>
    <phoneticPr fontId="5"/>
  </si>
  <si>
    <t>当年度執行額／当年度活動実績数（事例収集、基盤会議、メルマガ）　　　　　　　　　　　　</t>
    <phoneticPr fontId="5"/>
  </si>
  <si>
    <t>百万円</t>
    <rPh sb="0" eb="2">
      <t>ヒャクマン</t>
    </rPh>
    <rPh sb="2" eb="3">
      <t>エン</t>
    </rPh>
    <phoneticPr fontId="5"/>
  </si>
  <si>
    <t>　本事業は、環境制約の高まりや少子高齢化の進展といった時代の変化に対応しつつ、国土形成計画（全国計画）で提示された国土像・地域像の実現に向けて、各交通機関がそれぞれの特性に応じて、適切に役割分担し、有機的かつ効率的な交通網を形成する総合的な交通体系の整備を図るものであり、上記施策のうち、「地域間の交流・連携のための国土基盤の形成」に資するものである。</t>
    <rPh sb="1" eb="2">
      <t>ホン</t>
    </rPh>
    <rPh sb="2" eb="4">
      <t>ジギョウ</t>
    </rPh>
    <rPh sb="6" eb="8">
      <t>カンキョウ</t>
    </rPh>
    <rPh sb="8" eb="10">
      <t>セイヤク</t>
    </rPh>
    <rPh sb="11" eb="12">
      <t>タカ</t>
    </rPh>
    <rPh sb="15" eb="17">
      <t>ショウシ</t>
    </rPh>
    <rPh sb="17" eb="20">
      <t>コウレイカ</t>
    </rPh>
    <rPh sb="21" eb="23">
      <t>シンテン</t>
    </rPh>
    <rPh sb="27" eb="29">
      <t>ジダイ</t>
    </rPh>
    <rPh sb="30" eb="32">
      <t>ヘンカ</t>
    </rPh>
    <rPh sb="33" eb="35">
      <t>タイオウ</t>
    </rPh>
    <rPh sb="39" eb="41">
      <t>コクド</t>
    </rPh>
    <rPh sb="41" eb="43">
      <t>ケイセイ</t>
    </rPh>
    <rPh sb="43" eb="45">
      <t>ケイカク</t>
    </rPh>
    <rPh sb="46" eb="48">
      <t>ゼンコク</t>
    </rPh>
    <rPh sb="48" eb="50">
      <t>ケイカク</t>
    </rPh>
    <rPh sb="52" eb="54">
      <t>テイジ</t>
    </rPh>
    <rPh sb="57" eb="59">
      <t>コクド</t>
    </rPh>
    <rPh sb="59" eb="60">
      <t>ゾウ</t>
    </rPh>
    <rPh sb="61" eb="63">
      <t>チイキ</t>
    </rPh>
    <rPh sb="63" eb="64">
      <t>ゾウ</t>
    </rPh>
    <rPh sb="65" eb="67">
      <t>ジツゲン</t>
    </rPh>
    <rPh sb="68" eb="69">
      <t>ム</t>
    </rPh>
    <rPh sb="72" eb="73">
      <t>カク</t>
    </rPh>
    <rPh sb="73" eb="75">
      <t>コウツウ</t>
    </rPh>
    <rPh sb="75" eb="77">
      <t>キカン</t>
    </rPh>
    <rPh sb="83" eb="85">
      <t>トクセイ</t>
    </rPh>
    <rPh sb="86" eb="87">
      <t>オウ</t>
    </rPh>
    <rPh sb="90" eb="92">
      <t>テキセツ</t>
    </rPh>
    <rPh sb="93" eb="95">
      <t>ヤクワリ</t>
    </rPh>
    <rPh sb="95" eb="97">
      <t>ブンタン</t>
    </rPh>
    <rPh sb="99" eb="102">
      <t>ユウキテキ</t>
    </rPh>
    <rPh sb="104" eb="107">
      <t>コウリツテキ</t>
    </rPh>
    <rPh sb="108" eb="111">
      <t>コウツウモウ</t>
    </rPh>
    <rPh sb="112" eb="114">
      <t>ケイセイ</t>
    </rPh>
    <rPh sb="116" eb="119">
      <t>ソウゴウテキ</t>
    </rPh>
    <rPh sb="120" eb="122">
      <t>コウツウ</t>
    </rPh>
    <rPh sb="122" eb="124">
      <t>タイケイ</t>
    </rPh>
    <rPh sb="125" eb="127">
      <t>セイビ</t>
    </rPh>
    <rPh sb="128" eb="129">
      <t>ハカ</t>
    </rPh>
    <rPh sb="136" eb="138">
      <t>ジョウキ</t>
    </rPh>
    <rPh sb="138" eb="140">
      <t>セサク</t>
    </rPh>
    <rPh sb="145" eb="148">
      <t>チイキカン</t>
    </rPh>
    <rPh sb="149" eb="151">
      <t>コウリュウ</t>
    </rPh>
    <rPh sb="152" eb="154">
      <t>レンケイ</t>
    </rPh>
    <rPh sb="158" eb="160">
      <t>コクド</t>
    </rPh>
    <rPh sb="160" eb="162">
      <t>キバン</t>
    </rPh>
    <rPh sb="163" eb="165">
      <t>ケイセイ</t>
    </rPh>
    <rPh sb="167" eb="168">
      <t>シ</t>
    </rPh>
    <phoneticPr fontId="5"/>
  </si>
  <si>
    <t>地方公共団体等が主催する総合交通に関する会議等に結びついた数(累計)。</t>
    <rPh sb="0" eb="2">
      <t>ルイケイ</t>
    </rPh>
    <phoneticPr fontId="5"/>
  </si>
  <si>
    <t>件</t>
    <rPh sb="0" eb="1">
      <t>ケン</t>
    </rPh>
    <phoneticPr fontId="5"/>
  </si>
  <si>
    <t>国土形成計画の実現に向けた総合交通体系の整備に関する先進事例調査分析数(累計)</t>
    <phoneticPr fontId="5"/>
  </si>
  <si>
    <t>総合的交通基盤整備連絡会議（全国交通施策担当者会議）の参加自治体数(累計)</t>
    <phoneticPr fontId="5"/>
  </si>
  <si>
    <t>総合交通メールマガジン登録者数(累計)</t>
    <phoneticPr fontId="5"/>
  </si>
  <si>
    <t>人</t>
    <rPh sb="0" eb="1">
      <t>ニン</t>
    </rPh>
    <phoneticPr fontId="5"/>
  </si>
  <si>
    <t>課長　小林 豊</t>
    <phoneticPr fontId="5"/>
  </si>
  <si>
    <t>本事業の成果が多くの地方公共団体の施策立案等に実際に活用されるよう、地方公共団体の課題・ニーズや社会情勢の変化等を的確に把握したうえで、調査項目等に反映されたい。また、本事業の効果の見える化に努められたい。</t>
    <rPh sb="0" eb="1">
      <t>ホン</t>
    </rPh>
    <rPh sb="1" eb="3">
      <t>ジギョウ</t>
    </rPh>
    <rPh sb="4" eb="6">
      <t>セイカ</t>
    </rPh>
    <rPh sb="7" eb="8">
      <t>オオ</t>
    </rPh>
    <rPh sb="10" eb="12">
      <t>チホウ</t>
    </rPh>
    <rPh sb="12" eb="14">
      <t>コウキョウ</t>
    </rPh>
    <rPh sb="14" eb="16">
      <t>ダンタイ</t>
    </rPh>
    <rPh sb="17" eb="19">
      <t>シサク</t>
    </rPh>
    <rPh sb="19" eb="21">
      <t>リツアン</t>
    </rPh>
    <rPh sb="21" eb="22">
      <t>トウ</t>
    </rPh>
    <rPh sb="23" eb="25">
      <t>ジッサイ</t>
    </rPh>
    <rPh sb="26" eb="28">
      <t>カツヨウ</t>
    </rPh>
    <rPh sb="34" eb="36">
      <t>チホウ</t>
    </rPh>
    <rPh sb="36" eb="38">
      <t>コウキョウ</t>
    </rPh>
    <rPh sb="38" eb="40">
      <t>ダンタイ</t>
    </rPh>
    <rPh sb="41" eb="43">
      <t>カダイ</t>
    </rPh>
    <rPh sb="48" eb="50">
      <t>シャカイ</t>
    </rPh>
    <rPh sb="50" eb="52">
      <t>ジョウセイ</t>
    </rPh>
    <rPh sb="53" eb="55">
      <t>ヘンカ</t>
    </rPh>
    <rPh sb="55" eb="56">
      <t>トウ</t>
    </rPh>
    <rPh sb="57" eb="59">
      <t>テキカク</t>
    </rPh>
    <rPh sb="60" eb="62">
      <t>ハアク</t>
    </rPh>
    <rPh sb="68" eb="70">
      <t>チョウサ</t>
    </rPh>
    <rPh sb="70" eb="72">
      <t>コウモク</t>
    </rPh>
    <rPh sb="72" eb="73">
      <t>トウ</t>
    </rPh>
    <rPh sb="74" eb="76">
      <t>ハンエイ</t>
    </rPh>
    <rPh sb="84" eb="85">
      <t>ホン</t>
    </rPh>
    <rPh sb="85" eb="87">
      <t>ジギョウ</t>
    </rPh>
    <rPh sb="88" eb="90">
      <t>コウカ</t>
    </rPh>
    <rPh sb="91" eb="92">
      <t>ミ</t>
    </rPh>
    <rPh sb="94" eb="95">
      <t>カ</t>
    </rPh>
    <rPh sb="96" eb="97">
      <t>ツト</t>
    </rPh>
    <phoneticPr fontId="5"/>
  </si>
  <si>
    <t>執行等改善</t>
  </si>
  <si>
    <t>地方公共団体へのヒアリングを通じて利用者ニーズを的確に把握し、成果をとりまとめるとともに、その成果が地方公共団体において幅広く活用されるように地方公共団体の総合交通政策担当者向けに開催する連絡会議やメールマガジン等を通じて広く情報提供に努める。</t>
    <phoneticPr fontId="5"/>
  </si>
  <si>
    <t>　対流促進型国土の形成に寄与すべく、新たな国土形成計画や交通政策基本計画などの国土政策、交通政策等を踏まえ、各交通機関がそれぞれの特性に応じて適切に役割分担し、有機的な交通体系を形成する総合交通体系の整備について、現状及び将来像の適切な評価、施策のあり方について調査検討を行う。また、地域におけるモビリティ確保に係る施策形成をサポートするための情報、ノウハウの提供を行い、あわせて国及び地方公共団体の総合交通政策担当者による連絡会議を開催し、総合的な交通基盤整備に関する情報提供を行う。なお、今般の新型コロナウイルス感染症の影響により地域の交通体系においても意識や行動が変化していることから、現状の把握と課題の抽出を行う。</t>
    <rPh sb="246" eb="248">
      <t>コンパン</t>
    </rPh>
    <rPh sb="249" eb="251">
      <t>シンガタ</t>
    </rPh>
    <rPh sb="258" eb="261">
      <t>カンセンショウ</t>
    </rPh>
    <rPh sb="262" eb="264">
      <t>エイキョウ</t>
    </rPh>
    <rPh sb="267" eb="269">
      <t>チイキ</t>
    </rPh>
    <rPh sb="270" eb="272">
      <t>コウツウ</t>
    </rPh>
    <rPh sb="272" eb="274">
      <t>タイケイ</t>
    </rPh>
    <rPh sb="279" eb="281">
      <t>イシキ</t>
    </rPh>
    <rPh sb="282" eb="284">
      <t>コウドウ</t>
    </rPh>
    <rPh sb="285" eb="287">
      <t>ヘンカ</t>
    </rPh>
    <rPh sb="296" eb="298">
      <t>ゲンジョウ</t>
    </rPh>
    <rPh sb="299" eb="301">
      <t>ハアク</t>
    </rPh>
    <rPh sb="302" eb="304">
      <t>カダイ</t>
    </rPh>
    <rPh sb="305" eb="307">
      <t>チュウシュツ</t>
    </rPh>
    <rPh sb="308" eb="309">
      <t>オコナ</t>
    </rPh>
    <phoneticPr fontId="5"/>
  </si>
  <si>
    <t>コロナ禍における「人流の変化」を踏まえた政策検討や検証を迅速に行う必要があることから、新技術データを活用した人流の把握・分析についての有用性を検証する。また、大規模災害等を想定し安全に広域かつ迅速に活用する手法や付加価値の創出などについても併せて有用性を検証する。
「新型コロナウイルス感染症への対応など緊要な経費の要望額」320</t>
    <rPh sb="3" eb="4">
      <t>ワザワイ</t>
    </rPh>
    <rPh sb="9" eb="10">
      <t>ヒト</t>
    </rPh>
    <rPh sb="10" eb="11">
      <t>リュウ</t>
    </rPh>
    <rPh sb="12" eb="14">
      <t>ヘンカ</t>
    </rPh>
    <rPh sb="16" eb="17">
      <t>フ</t>
    </rPh>
    <rPh sb="20" eb="22">
      <t>セイサク</t>
    </rPh>
    <rPh sb="22" eb="24">
      <t>ケントウ</t>
    </rPh>
    <rPh sb="25" eb="27">
      <t>ケンショウ</t>
    </rPh>
    <rPh sb="28" eb="30">
      <t>ジンソク</t>
    </rPh>
    <rPh sb="31" eb="32">
      <t>オコナ</t>
    </rPh>
    <rPh sb="33" eb="35">
      <t>ヒツヨウ</t>
    </rPh>
    <rPh sb="50" eb="52">
      <t>カツヨウ</t>
    </rPh>
    <rPh sb="54" eb="55">
      <t>ジン</t>
    </rPh>
    <rPh sb="55" eb="56">
      <t>リュウ</t>
    </rPh>
    <rPh sb="57" eb="59">
      <t>ハアク</t>
    </rPh>
    <rPh sb="60" eb="62">
      <t>ブンセキ</t>
    </rPh>
    <rPh sb="67" eb="70">
      <t>ユウヨウセイ</t>
    </rPh>
    <rPh sb="71" eb="73">
      <t>ケンショウ</t>
    </rPh>
    <rPh sb="79" eb="82">
      <t>ダイキボ</t>
    </rPh>
    <rPh sb="82" eb="84">
      <t>サイガイ</t>
    </rPh>
    <rPh sb="84" eb="85">
      <t>トウ</t>
    </rPh>
    <rPh sb="86" eb="88">
      <t>ソウテイ</t>
    </rPh>
    <rPh sb="89" eb="91">
      <t>アンゼン</t>
    </rPh>
    <rPh sb="92" eb="94">
      <t>コウイキ</t>
    </rPh>
    <rPh sb="96" eb="98">
      <t>ジンソク</t>
    </rPh>
    <rPh sb="99" eb="101">
      <t>カツヨウ</t>
    </rPh>
    <rPh sb="103" eb="105">
      <t>シュホウ</t>
    </rPh>
    <rPh sb="106" eb="108">
      <t>フカ</t>
    </rPh>
    <rPh sb="108" eb="110">
      <t>カチ</t>
    </rPh>
    <rPh sb="111" eb="113">
      <t>ソウシュツ</t>
    </rPh>
    <rPh sb="120" eb="121">
      <t>アワ</t>
    </rPh>
    <rPh sb="123" eb="126">
      <t>ユウヨウセイ</t>
    </rPh>
    <rPh sb="127" eb="129">
      <t>ケンショウ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</si>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</sst>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193074</xdr:colOff>
      <xdr:row>742</xdr:row>
      <xdr:rowOff>167331</xdr:rowOff>
    </xdr:from>
    <xdr:to>
      <xdr:col>41</xdr:col>
      <xdr:colOff>5781</xdr:colOff>
      <xdr:row>754</xdr:row>
      <xdr:rowOff>98544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962651" y="40831754"/>
          <a:ext cx="5154034" cy="4151521"/>
          <a:chOff x="4064000" y="40233600"/>
          <a:chExt cx="5373248" cy="4101619"/>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174502" y="40233600"/>
            <a:ext cx="2691083" cy="5236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国土交通省</a:t>
            </a:r>
            <a:endParaRPr kumimoji="1" lang="en-US" altLang="ja-JP" sz="1100"/>
          </a:p>
          <a:p>
            <a:pPr algn="ctr"/>
            <a:r>
              <a:rPr kumimoji="1" lang="en-US" altLang="ja-JP" sz="1100"/>
              <a:t>11</a:t>
            </a:r>
            <a:r>
              <a:rPr kumimoji="1" lang="ja-JP" altLang="en-US" sz="1100">
                <a:solidFill>
                  <a:sysClr val="windowText" lastClr="000000"/>
                </a:solidFill>
              </a:rPr>
              <a:t>百万円</a:t>
            </a: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4064000" y="40829484"/>
            <a:ext cx="2882188" cy="592029"/>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en-US" sz="900">
                <a:solidFill>
                  <a:schemeClr val="tx1"/>
                </a:solidFill>
                <a:effectLst/>
                <a:latin typeface="+mn-lt"/>
                <a:ea typeface="+mn-ea"/>
                <a:cs typeface="+mn-cs"/>
              </a:rPr>
              <a:t>地域における総合的な交通体系の整備に係る調査検討業務</a:t>
            </a:r>
            <a:endParaRPr lang="ja-JP" altLang="ja-JP" sz="900">
              <a:effectLst/>
            </a:endParaRP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246643" y="41388078"/>
            <a:ext cx="3190605" cy="1128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72000" rtlCol="0" anchor="ctr" anchorCtr="0"/>
          <a:lstStyle/>
          <a:p>
            <a:pPr algn="l"/>
            <a:r>
              <a:rPr kumimoji="1" lang="ja-JP" altLang="en-US" sz="1100" kern="100" baseline="0"/>
              <a:t>　事務費</a:t>
            </a:r>
            <a:r>
              <a:rPr kumimoji="1" lang="en-US" altLang="ja-JP" sz="1100" kern="100" baseline="0"/>
              <a:t>  </a:t>
            </a:r>
            <a:r>
              <a:rPr kumimoji="1" lang="en-US" altLang="ja-JP" sz="1100" kern="100" baseline="0">
                <a:solidFill>
                  <a:schemeClr val="dk1"/>
                </a:solidFill>
                <a:effectLst/>
                <a:latin typeface="+mn-lt"/>
                <a:ea typeface="+mn-ea"/>
                <a:cs typeface="+mn-cs"/>
              </a:rPr>
              <a:t>1.5</a:t>
            </a:r>
            <a:r>
              <a:rPr kumimoji="1" lang="ja-JP" altLang="en-US" sz="1100" kern="100" baseline="0">
                <a:solidFill>
                  <a:sysClr val="windowText" lastClr="000000"/>
                </a:solidFill>
              </a:rPr>
              <a:t>百万円</a:t>
            </a:r>
            <a:endParaRPr kumimoji="1" lang="en-US" altLang="ja-JP" sz="1100" kern="100" baseline="0">
              <a:solidFill>
                <a:sysClr val="windowText" lastClr="000000"/>
              </a:solidFill>
            </a:endParaRPr>
          </a:p>
          <a:p>
            <a:pPr algn="l"/>
            <a:r>
              <a:rPr kumimoji="1" lang="ja-JP" altLang="en-US" sz="1100" kern="100" baseline="0">
                <a:solidFill>
                  <a:sysClr val="windowText" lastClr="000000"/>
                </a:solidFill>
              </a:rPr>
              <a:t>　①諸謝金</a:t>
            </a:r>
            <a:endParaRPr kumimoji="1" lang="en-US" altLang="ja-JP" sz="1100" kern="100" baseline="0">
              <a:solidFill>
                <a:sysClr val="windowText" lastClr="000000"/>
              </a:solidFill>
            </a:endParaRPr>
          </a:p>
          <a:p>
            <a:pPr algn="l"/>
            <a:r>
              <a:rPr kumimoji="1" lang="en-US" altLang="ja-JP" sz="1100" kern="100" baseline="0">
                <a:solidFill>
                  <a:sysClr val="windowText" lastClr="000000"/>
                </a:solidFill>
              </a:rPr>
              <a:t>   </a:t>
            </a:r>
            <a:r>
              <a:rPr kumimoji="1" lang="ja-JP" altLang="en-US" sz="1100" kern="100" baseline="0">
                <a:solidFill>
                  <a:sysClr val="windowText" lastClr="000000"/>
                </a:solidFill>
              </a:rPr>
              <a:t>②職員旅費</a:t>
            </a:r>
            <a:endParaRPr kumimoji="1" lang="en-US" altLang="ja-JP" sz="1100" kern="100" baseline="0">
              <a:solidFill>
                <a:sysClr val="windowText" lastClr="000000"/>
              </a:solidFill>
            </a:endParaRPr>
          </a:p>
          <a:p>
            <a:pPr algn="l"/>
            <a:r>
              <a:rPr kumimoji="1" lang="ja-JP" altLang="en-US" sz="1100" kern="100" baseline="0">
                <a:solidFill>
                  <a:sysClr val="windowText" lastClr="000000"/>
                </a:solidFill>
              </a:rPr>
              <a:t>　③委員等旅費</a:t>
            </a:r>
            <a:endParaRPr kumimoji="1" lang="en-US" altLang="ja-JP" sz="1100" kern="100" baseline="0">
              <a:solidFill>
                <a:sysClr val="windowText" lastClr="000000"/>
              </a:solidFill>
            </a:endParaRPr>
          </a:p>
        </xdr:txBody>
      </xdr:sp>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flipV="1">
            <a:off x="5489607" y="41479693"/>
            <a:ext cx="0" cy="1212652"/>
          </a:xfrm>
          <a:prstGeom prst="line">
            <a:avLst/>
          </a:prstGeom>
          <a:ln w="15875">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124906" y="43025336"/>
            <a:ext cx="2676495" cy="5900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a:t>
            </a:r>
            <a:r>
              <a:rPr kumimoji="1" lang="ja-JP" altLang="en-US" sz="1050"/>
              <a:t>．</a:t>
            </a:r>
            <a:r>
              <a:rPr kumimoji="1" lang="ja-JP" altLang="ja-JP" sz="1100">
                <a:solidFill>
                  <a:schemeClr val="dk1"/>
                </a:solidFill>
                <a:effectLst/>
                <a:latin typeface="+mn-lt"/>
                <a:ea typeface="+mn-ea"/>
                <a:cs typeface="+mn-cs"/>
              </a:rPr>
              <a:t>株式会社　</a:t>
            </a:r>
            <a:r>
              <a:rPr kumimoji="1" lang="ja-JP" altLang="en-US" sz="1100">
                <a:solidFill>
                  <a:schemeClr val="dk1"/>
                </a:solidFill>
                <a:effectLst/>
                <a:latin typeface="+mn-lt"/>
                <a:ea typeface="+mn-ea"/>
                <a:cs typeface="+mn-cs"/>
              </a:rPr>
              <a:t>サンビーム</a:t>
            </a:r>
            <a:endParaRPr lang="ja-JP" altLang="ja-JP" sz="1050">
              <a:effectLst/>
            </a:endParaRPr>
          </a:p>
          <a:p>
            <a:pPr algn="ctr"/>
            <a:r>
              <a:rPr kumimoji="1" lang="en-US" altLang="ja-JP" sz="1050">
                <a:solidFill>
                  <a:sysClr val="windowText" lastClr="000000"/>
                </a:solidFill>
              </a:rPr>
              <a:t>10</a:t>
            </a:r>
            <a:r>
              <a:rPr kumimoji="1" lang="ja-JP" altLang="en-US" sz="1050">
                <a:solidFill>
                  <a:sysClr val="windowText" lastClr="000000"/>
                </a:solidFill>
              </a:rPr>
              <a:t>百万円</a:t>
            </a: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4064000" y="43656881"/>
            <a:ext cx="2785443" cy="678338"/>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en-US" sz="900">
                <a:effectLst/>
              </a:rPr>
              <a:t>地域における総合的な交通体系の整備に係る調査検討業務</a:t>
            </a:r>
            <a:endParaRPr lang="ja-JP" altLang="ja-JP" sz="900">
              <a:effectLst/>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651773" y="42722800"/>
            <a:ext cx="15953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6010665" y="41478595"/>
            <a:ext cx="3366160" cy="921149"/>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endParaRPr lang="ja-JP" altLang="ja-JP" sz="9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30" zoomScale="130" zoomScaleNormal="75" zoomScaleSheetLayoutView="130" zoomScalePageLayoutView="85" workbookViewId="0">
      <selection activeCell="AE134" sqref="AE134:AH134"/>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1" t="s">
        <v>0</v>
      </c>
      <c r="AK2" s="951"/>
      <c r="AL2" s="951"/>
      <c r="AM2" s="951"/>
      <c r="AN2" s="951"/>
      <c r="AO2" s="952"/>
      <c r="AP2" s="952"/>
      <c r="AQ2" s="952"/>
      <c r="AR2" s="64" t="str">
        <f>IF(OR(AO2="　", AO2=""), "", "-")</f>
        <v/>
      </c>
      <c r="AS2" s="953">
        <v>420</v>
      </c>
      <c r="AT2" s="953"/>
      <c r="AU2" s="953"/>
      <c r="AV2" s="42" t="str">
        <f>IF(AW2="", "", "-")</f>
        <v/>
      </c>
      <c r="AW2" s="898"/>
      <c r="AX2" s="898"/>
    </row>
    <row r="3" spans="1:50" ht="21" customHeight="1" thickBot="1" x14ac:dyDescent="0.2">
      <c r="A3" s="854" t="s">
        <v>349</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485</v>
      </c>
      <c r="AK3" s="856"/>
      <c r="AL3" s="856"/>
      <c r="AM3" s="856"/>
      <c r="AN3" s="856"/>
      <c r="AO3" s="856"/>
      <c r="AP3" s="856"/>
      <c r="AQ3" s="856"/>
      <c r="AR3" s="856"/>
      <c r="AS3" s="856"/>
      <c r="AT3" s="856"/>
      <c r="AU3" s="856"/>
      <c r="AV3" s="856"/>
      <c r="AW3" s="856"/>
      <c r="AX3" s="24" t="s">
        <v>64</v>
      </c>
    </row>
    <row r="4" spans="1:50" ht="24.75" customHeight="1" x14ac:dyDescent="0.15">
      <c r="A4" s="691" t="s">
        <v>25</v>
      </c>
      <c r="B4" s="692"/>
      <c r="C4" s="692"/>
      <c r="D4" s="692"/>
      <c r="E4" s="692"/>
      <c r="F4" s="692"/>
      <c r="G4" s="669" t="s">
        <v>481</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482</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6" t="s">
        <v>438</v>
      </c>
      <c r="H5" s="827"/>
      <c r="I5" s="827"/>
      <c r="J5" s="827"/>
      <c r="K5" s="827"/>
      <c r="L5" s="827"/>
      <c r="M5" s="828" t="s">
        <v>65</v>
      </c>
      <c r="N5" s="829"/>
      <c r="O5" s="829"/>
      <c r="P5" s="829"/>
      <c r="Q5" s="829"/>
      <c r="R5" s="830"/>
      <c r="S5" s="831" t="s">
        <v>69</v>
      </c>
      <c r="T5" s="827"/>
      <c r="U5" s="827"/>
      <c r="V5" s="827"/>
      <c r="W5" s="827"/>
      <c r="X5" s="832"/>
      <c r="Y5" s="685" t="s">
        <v>3</v>
      </c>
      <c r="Z5" s="532"/>
      <c r="AA5" s="532"/>
      <c r="AB5" s="532"/>
      <c r="AC5" s="532"/>
      <c r="AD5" s="533"/>
      <c r="AE5" s="686" t="s">
        <v>483</v>
      </c>
      <c r="AF5" s="686"/>
      <c r="AG5" s="686"/>
      <c r="AH5" s="686"/>
      <c r="AI5" s="686"/>
      <c r="AJ5" s="686"/>
      <c r="AK5" s="686"/>
      <c r="AL5" s="686"/>
      <c r="AM5" s="686"/>
      <c r="AN5" s="686"/>
      <c r="AO5" s="686"/>
      <c r="AP5" s="687"/>
      <c r="AQ5" s="688" t="s">
        <v>550</v>
      </c>
      <c r="AR5" s="689"/>
      <c r="AS5" s="689"/>
      <c r="AT5" s="689"/>
      <c r="AU5" s="689"/>
      <c r="AV5" s="689"/>
      <c r="AW5" s="689"/>
      <c r="AX5" s="690"/>
    </row>
    <row r="6" spans="1:50" ht="39" customHeight="1" x14ac:dyDescent="0.15">
      <c r="A6" s="693" t="s">
        <v>4</v>
      </c>
      <c r="B6" s="694"/>
      <c r="C6" s="694"/>
      <c r="D6" s="694"/>
      <c r="E6" s="694"/>
      <c r="F6" s="694"/>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535</v>
      </c>
      <c r="H7" s="488"/>
      <c r="I7" s="488"/>
      <c r="J7" s="488"/>
      <c r="K7" s="488"/>
      <c r="L7" s="488"/>
      <c r="M7" s="488"/>
      <c r="N7" s="488"/>
      <c r="O7" s="488"/>
      <c r="P7" s="488"/>
      <c r="Q7" s="488"/>
      <c r="R7" s="488"/>
      <c r="S7" s="488"/>
      <c r="T7" s="488"/>
      <c r="U7" s="488"/>
      <c r="V7" s="488"/>
      <c r="W7" s="488"/>
      <c r="X7" s="489"/>
      <c r="Y7" s="909" t="s">
        <v>313</v>
      </c>
      <c r="Z7" s="432"/>
      <c r="AA7" s="432"/>
      <c r="AB7" s="432"/>
      <c r="AC7" s="432"/>
      <c r="AD7" s="910"/>
      <c r="AE7" s="899" t="s">
        <v>509</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4" t="s">
        <v>211</v>
      </c>
      <c r="B8" s="485"/>
      <c r="C8" s="485"/>
      <c r="D8" s="485"/>
      <c r="E8" s="485"/>
      <c r="F8" s="486"/>
      <c r="G8" s="920" t="str">
        <f>入力規則等!A27</f>
        <v>-</v>
      </c>
      <c r="H8" s="707"/>
      <c r="I8" s="707"/>
      <c r="J8" s="707"/>
      <c r="K8" s="707"/>
      <c r="L8" s="707"/>
      <c r="M8" s="707"/>
      <c r="N8" s="707"/>
      <c r="O8" s="707"/>
      <c r="P8" s="707"/>
      <c r="Q8" s="707"/>
      <c r="R8" s="707"/>
      <c r="S8" s="707"/>
      <c r="T8" s="707"/>
      <c r="U8" s="707"/>
      <c r="V8" s="707"/>
      <c r="W8" s="707"/>
      <c r="X8" s="921"/>
      <c r="Y8" s="833" t="s">
        <v>212</v>
      </c>
      <c r="Z8" s="834"/>
      <c r="AA8" s="834"/>
      <c r="AB8" s="834"/>
      <c r="AC8" s="834"/>
      <c r="AD8" s="835"/>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6" t="s">
        <v>23</v>
      </c>
      <c r="B9" s="837"/>
      <c r="C9" s="837"/>
      <c r="D9" s="837"/>
      <c r="E9" s="837"/>
      <c r="F9" s="837"/>
      <c r="G9" s="838" t="s">
        <v>486</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47" t="s">
        <v>29</v>
      </c>
      <c r="B10" s="648"/>
      <c r="C10" s="648"/>
      <c r="D10" s="648"/>
      <c r="E10" s="648"/>
      <c r="F10" s="648"/>
      <c r="G10" s="741" t="s">
        <v>554</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63" t="s">
        <v>24</v>
      </c>
      <c r="B12" s="964"/>
      <c r="C12" s="964"/>
      <c r="D12" s="964"/>
      <c r="E12" s="964"/>
      <c r="F12" s="965"/>
      <c r="G12" s="747"/>
      <c r="H12" s="748"/>
      <c r="I12" s="748"/>
      <c r="J12" s="748"/>
      <c r="K12" s="748"/>
      <c r="L12" s="748"/>
      <c r="M12" s="748"/>
      <c r="N12" s="748"/>
      <c r="O12" s="748"/>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9"/>
    </row>
    <row r="13" spans="1:50" ht="21" customHeight="1" x14ac:dyDescent="0.15">
      <c r="A13" s="601"/>
      <c r="B13" s="602"/>
      <c r="C13" s="602"/>
      <c r="D13" s="602"/>
      <c r="E13" s="602"/>
      <c r="F13" s="603"/>
      <c r="G13" s="710" t="s">
        <v>6</v>
      </c>
      <c r="H13" s="711"/>
      <c r="I13" s="751" t="s">
        <v>7</v>
      </c>
      <c r="J13" s="752"/>
      <c r="K13" s="752"/>
      <c r="L13" s="752"/>
      <c r="M13" s="752"/>
      <c r="N13" s="752"/>
      <c r="O13" s="753"/>
      <c r="P13" s="644">
        <v>16</v>
      </c>
      <c r="Q13" s="645"/>
      <c r="R13" s="645"/>
      <c r="S13" s="645"/>
      <c r="T13" s="645"/>
      <c r="U13" s="645"/>
      <c r="V13" s="646"/>
      <c r="W13" s="644">
        <v>14</v>
      </c>
      <c r="X13" s="645"/>
      <c r="Y13" s="645"/>
      <c r="Z13" s="645"/>
      <c r="AA13" s="645"/>
      <c r="AB13" s="645"/>
      <c r="AC13" s="646"/>
      <c r="AD13" s="644">
        <v>12</v>
      </c>
      <c r="AE13" s="645"/>
      <c r="AF13" s="645"/>
      <c r="AG13" s="645"/>
      <c r="AH13" s="645"/>
      <c r="AI13" s="645"/>
      <c r="AJ13" s="646"/>
      <c r="AK13" s="644">
        <v>11</v>
      </c>
      <c r="AL13" s="645"/>
      <c r="AM13" s="645"/>
      <c r="AN13" s="645"/>
      <c r="AO13" s="645"/>
      <c r="AP13" s="645"/>
      <c r="AQ13" s="646"/>
      <c r="AR13" s="906">
        <v>329</v>
      </c>
      <c r="AS13" s="907"/>
      <c r="AT13" s="907"/>
      <c r="AU13" s="907"/>
      <c r="AV13" s="907"/>
      <c r="AW13" s="907"/>
      <c r="AX13" s="908"/>
    </row>
    <row r="14" spans="1:50" ht="21" customHeight="1" x14ac:dyDescent="0.15">
      <c r="A14" s="601"/>
      <c r="B14" s="602"/>
      <c r="C14" s="602"/>
      <c r="D14" s="602"/>
      <c r="E14" s="602"/>
      <c r="F14" s="603"/>
      <c r="G14" s="712"/>
      <c r="H14" s="713"/>
      <c r="I14" s="698" t="s">
        <v>8</v>
      </c>
      <c r="J14" s="749"/>
      <c r="K14" s="749"/>
      <c r="L14" s="749"/>
      <c r="M14" s="749"/>
      <c r="N14" s="749"/>
      <c r="O14" s="750"/>
      <c r="P14" s="644" t="s">
        <v>531</v>
      </c>
      <c r="Q14" s="645"/>
      <c r="R14" s="645"/>
      <c r="S14" s="645"/>
      <c r="T14" s="645"/>
      <c r="U14" s="645"/>
      <c r="V14" s="646"/>
      <c r="W14" s="644" t="s">
        <v>531</v>
      </c>
      <c r="X14" s="645"/>
      <c r="Y14" s="645"/>
      <c r="Z14" s="645"/>
      <c r="AA14" s="645"/>
      <c r="AB14" s="645"/>
      <c r="AC14" s="646"/>
      <c r="AD14" s="644" t="s">
        <v>531</v>
      </c>
      <c r="AE14" s="645"/>
      <c r="AF14" s="645"/>
      <c r="AG14" s="645"/>
      <c r="AH14" s="645"/>
      <c r="AI14" s="645"/>
      <c r="AJ14" s="646"/>
      <c r="AK14" s="644" t="s">
        <v>531</v>
      </c>
      <c r="AL14" s="645"/>
      <c r="AM14" s="645"/>
      <c r="AN14" s="645"/>
      <c r="AO14" s="645"/>
      <c r="AP14" s="645"/>
      <c r="AQ14" s="646"/>
      <c r="AR14" s="775"/>
      <c r="AS14" s="775"/>
      <c r="AT14" s="775"/>
      <c r="AU14" s="775"/>
      <c r="AV14" s="775"/>
      <c r="AW14" s="775"/>
      <c r="AX14" s="776"/>
    </row>
    <row r="15" spans="1:50" ht="21" customHeight="1" x14ac:dyDescent="0.15">
      <c r="A15" s="601"/>
      <c r="B15" s="602"/>
      <c r="C15" s="602"/>
      <c r="D15" s="602"/>
      <c r="E15" s="602"/>
      <c r="F15" s="603"/>
      <c r="G15" s="712"/>
      <c r="H15" s="713"/>
      <c r="I15" s="698" t="s">
        <v>50</v>
      </c>
      <c r="J15" s="699"/>
      <c r="K15" s="699"/>
      <c r="L15" s="699"/>
      <c r="M15" s="699"/>
      <c r="N15" s="699"/>
      <c r="O15" s="700"/>
      <c r="P15" s="644" t="s">
        <v>531</v>
      </c>
      <c r="Q15" s="645"/>
      <c r="R15" s="645"/>
      <c r="S15" s="645"/>
      <c r="T15" s="645"/>
      <c r="U15" s="645"/>
      <c r="V15" s="646"/>
      <c r="W15" s="644" t="s">
        <v>531</v>
      </c>
      <c r="X15" s="645"/>
      <c r="Y15" s="645"/>
      <c r="Z15" s="645"/>
      <c r="AA15" s="645"/>
      <c r="AB15" s="645"/>
      <c r="AC15" s="646"/>
      <c r="AD15" s="644" t="s">
        <v>531</v>
      </c>
      <c r="AE15" s="645"/>
      <c r="AF15" s="645"/>
      <c r="AG15" s="645"/>
      <c r="AH15" s="645"/>
      <c r="AI15" s="645"/>
      <c r="AJ15" s="646"/>
      <c r="AK15" s="644" t="s">
        <v>531</v>
      </c>
      <c r="AL15" s="645"/>
      <c r="AM15" s="645"/>
      <c r="AN15" s="645"/>
      <c r="AO15" s="645"/>
      <c r="AP15" s="645"/>
      <c r="AQ15" s="646"/>
      <c r="AR15" s="644"/>
      <c r="AS15" s="645"/>
      <c r="AT15" s="645"/>
      <c r="AU15" s="645"/>
      <c r="AV15" s="645"/>
      <c r="AW15" s="645"/>
      <c r="AX15" s="793"/>
    </row>
    <row r="16" spans="1:50" ht="21" customHeight="1" x14ac:dyDescent="0.15">
      <c r="A16" s="601"/>
      <c r="B16" s="602"/>
      <c r="C16" s="602"/>
      <c r="D16" s="602"/>
      <c r="E16" s="602"/>
      <c r="F16" s="603"/>
      <c r="G16" s="712"/>
      <c r="H16" s="713"/>
      <c r="I16" s="698" t="s">
        <v>51</v>
      </c>
      <c r="J16" s="699"/>
      <c r="K16" s="699"/>
      <c r="L16" s="699"/>
      <c r="M16" s="699"/>
      <c r="N16" s="699"/>
      <c r="O16" s="700"/>
      <c r="P16" s="644" t="s">
        <v>531</v>
      </c>
      <c r="Q16" s="645"/>
      <c r="R16" s="645"/>
      <c r="S16" s="645"/>
      <c r="T16" s="645"/>
      <c r="U16" s="645"/>
      <c r="V16" s="646"/>
      <c r="W16" s="644" t="s">
        <v>532</v>
      </c>
      <c r="X16" s="645"/>
      <c r="Y16" s="645"/>
      <c r="Z16" s="645"/>
      <c r="AA16" s="645"/>
      <c r="AB16" s="645"/>
      <c r="AC16" s="646"/>
      <c r="AD16" s="644" t="s">
        <v>531</v>
      </c>
      <c r="AE16" s="645"/>
      <c r="AF16" s="645"/>
      <c r="AG16" s="645"/>
      <c r="AH16" s="645"/>
      <c r="AI16" s="645"/>
      <c r="AJ16" s="646"/>
      <c r="AK16" s="644" t="s">
        <v>531</v>
      </c>
      <c r="AL16" s="645"/>
      <c r="AM16" s="645"/>
      <c r="AN16" s="645"/>
      <c r="AO16" s="645"/>
      <c r="AP16" s="645"/>
      <c r="AQ16" s="646"/>
      <c r="AR16" s="744"/>
      <c r="AS16" s="745"/>
      <c r="AT16" s="745"/>
      <c r="AU16" s="745"/>
      <c r="AV16" s="745"/>
      <c r="AW16" s="745"/>
      <c r="AX16" s="746"/>
    </row>
    <row r="17" spans="1:50" ht="24.75" customHeight="1" x14ac:dyDescent="0.15">
      <c r="A17" s="601"/>
      <c r="B17" s="602"/>
      <c r="C17" s="602"/>
      <c r="D17" s="602"/>
      <c r="E17" s="602"/>
      <c r="F17" s="603"/>
      <c r="G17" s="712"/>
      <c r="H17" s="713"/>
      <c r="I17" s="698" t="s">
        <v>49</v>
      </c>
      <c r="J17" s="749"/>
      <c r="K17" s="749"/>
      <c r="L17" s="749"/>
      <c r="M17" s="749"/>
      <c r="N17" s="749"/>
      <c r="O17" s="750"/>
      <c r="P17" s="644" t="s">
        <v>531</v>
      </c>
      <c r="Q17" s="645"/>
      <c r="R17" s="645"/>
      <c r="S17" s="645"/>
      <c r="T17" s="645"/>
      <c r="U17" s="645"/>
      <c r="V17" s="646"/>
      <c r="W17" s="644" t="s">
        <v>531</v>
      </c>
      <c r="X17" s="645"/>
      <c r="Y17" s="645"/>
      <c r="Z17" s="645"/>
      <c r="AA17" s="645"/>
      <c r="AB17" s="645"/>
      <c r="AC17" s="646"/>
      <c r="AD17" s="644" t="s">
        <v>531</v>
      </c>
      <c r="AE17" s="645"/>
      <c r="AF17" s="645"/>
      <c r="AG17" s="645"/>
      <c r="AH17" s="645"/>
      <c r="AI17" s="645"/>
      <c r="AJ17" s="646"/>
      <c r="AK17" s="644" t="s">
        <v>531</v>
      </c>
      <c r="AL17" s="645"/>
      <c r="AM17" s="645"/>
      <c r="AN17" s="645"/>
      <c r="AO17" s="645"/>
      <c r="AP17" s="645"/>
      <c r="AQ17" s="646"/>
      <c r="AR17" s="904"/>
      <c r="AS17" s="904"/>
      <c r="AT17" s="904"/>
      <c r="AU17" s="904"/>
      <c r="AV17" s="904"/>
      <c r="AW17" s="904"/>
      <c r="AX17" s="905"/>
    </row>
    <row r="18" spans="1:50" ht="24.75" customHeight="1" x14ac:dyDescent="0.15">
      <c r="A18" s="601"/>
      <c r="B18" s="602"/>
      <c r="C18" s="602"/>
      <c r="D18" s="602"/>
      <c r="E18" s="602"/>
      <c r="F18" s="603"/>
      <c r="G18" s="714"/>
      <c r="H18" s="715"/>
      <c r="I18" s="703" t="s">
        <v>20</v>
      </c>
      <c r="J18" s="704"/>
      <c r="K18" s="704"/>
      <c r="L18" s="704"/>
      <c r="M18" s="704"/>
      <c r="N18" s="704"/>
      <c r="O18" s="705"/>
      <c r="P18" s="865">
        <f>SUM(P13:V17)</f>
        <v>16</v>
      </c>
      <c r="Q18" s="866"/>
      <c r="R18" s="866"/>
      <c r="S18" s="866"/>
      <c r="T18" s="866"/>
      <c r="U18" s="866"/>
      <c r="V18" s="867"/>
      <c r="W18" s="865">
        <f>SUM(W13:AC17)</f>
        <v>14</v>
      </c>
      <c r="X18" s="866"/>
      <c r="Y18" s="866"/>
      <c r="Z18" s="866"/>
      <c r="AA18" s="866"/>
      <c r="AB18" s="866"/>
      <c r="AC18" s="867"/>
      <c r="AD18" s="865">
        <f>SUM(AD13:AJ17)</f>
        <v>12</v>
      </c>
      <c r="AE18" s="866"/>
      <c r="AF18" s="866"/>
      <c r="AG18" s="866"/>
      <c r="AH18" s="866"/>
      <c r="AI18" s="866"/>
      <c r="AJ18" s="867"/>
      <c r="AK18" s="865">
        <f>SUM(AK13:AQ17)</f>
        <v>11</v>
      </c>
      <c r="AL18" s="866"/>
      <c r="AM18" s="866"/>
      <c r="AN18" s="866"/>
      <c r="AO18" s="866"/>
      <c r="AP18" s="866"/>
      <c r="AQ18" s="867"/>
      <c r="AR18" s="865">
        <f>SUM(AR13:AX17)</f>
        <v>329</v>
      </c>
      <c r="AS18" s="866"/>
      <c r="AT18" s="866"/>
      <c r="AU18" s="866"/>
      <c r="AV18" s="866"/>
      <c r="AW18" s="866"/>
      <c r="AX18" s="868"/>
    </row>
    <row r="19" spans="1:50" ht="24.75" customHeight="1" x14ac:dyDescent="0.15">
      <c r="A19" s="601"/>
      <c r="B19" s="602"/>
      <c r="C19" s="602"/>
      <c r="D19" s="602"/>
      <c r="E19" s="602"/>
      <c r="F19" s="603"/>
      <c r="G19" s="863" t="s">
        <v>9</v>
      </c>
      <c r="H19" s="864"/>
      <c r="I19" s="864"/>
      <c r="J19" s="864"/>
      <c r="K19" s="864"/>
      <c r="L19" s="864"/>
      <c r="M19" s="864"/>
      <c r="N19" s="864"/>
      <c r="O19" s="864"/>
      <c r="P19" s="644">
        <v>15</v>
      </c>
      <c r="Q19" s="645"/>
      <c r="R19" s="645"/>
      <c r="S19" s="645"/>
      <c r="T19" s="645"/>
      <c r="U19" s="645"/>
      <c r="V19" s="646"/>
      <c r="W19" s="644">
        <v>12</v>
      </c>
      <c r="X19" s="645"/>
      <c r="Y19" s="645"/>
      <c r="Z19" s="645"/>
      <c r="AA19" s="645"/>
      <c r="AB19" s="645"/>
      <c r="AC19" s="646"/>
      <c r="AD19" s="644">
        <v>11</v>
      </c>
      <c r="AE19" s="645"/>
      <c r="AF19" s="645"/>
      <c r="AG19" s="645"/>
      <c r="AH19" s="645"/>
      <c r="AI19" s="645"/>
      <c r="AJ19" s="646"/>
      <c r="AK19" s="314"/>
      <c r="AL19" s="314"/>
      <c r="AM19" s="314"/>
      <c r="AN19" s="314"/>
      <c r="AO19" s="314"/>
      <c r="AP19" s="314"/>
      <c r="AQ19" s="314"/>
      <c r="AR19" s="314"/>
      <c r="AS19" s="314"/>
      <c r="AT19" s="314"/>
      <c r="AU19" s="314"/>
      <c r="AV19" s="314"/>
      <c r="AW19" s="314"/>
      <c r="AX19" s="316"/>
    </row>
    <row r="20" spans="1:50" ht="24.75" customHeight="1" x14ac:dyDescent="0.15">
      <c r="A20" s="601"/>
      <c r="B20" s="602"/>
      <c r="C20" s="602"/>
      <c r="D20" s="602"/>
      <c r="E20" s="602"/>
      <c r="F20" s="603"/>
      <c r="G20" s="863" t="s">
        <v>10</v>
      </c>
      <c r="H20" s="864"/>
      <c r="I20" s="864"/>
      <c r="J20" s="864"/>
      <c r="K20" s="864"/>
      <c r="L20" s="864"/>
      <c r="M20" s="864"/>
      <c r="N20" s="864"/>
      <c r="O20" s="864"/>
      <c r="P20" s="302">
        <f>IF(P18=0, "-", SUM(P19)/P18)</f>
        <v>0.9375</v>
      </c>
      <c r="Q20" s="302"/>
      <c r="R20" s="302"/>
      <c r="S20" s="302"/>
      <c r="T20" s="302"/>
      <c r="U20" s="302"/>
      <c r="V20" s="302"/>
      <c r="W20" s="302">
        <f t="shared" ref="W20" si="0">IF(W18=0, "-", SUM(W19)/W18)</f>
        <v>0.8571428571428571</v>
      </c>
      <c r="X20" s="302"/>
      <c r="Y20" s="302"/>
      <c r="Z20" s="302"/>
      <c r="AA20" s="302"/>
      <c r="AB20" s="302"/>
      <c r="AC20" s="302"/>
      <c r="AD20" s="302">
        <f t="shared" ref="AD20" si="1">IF(AD18=0, "-", SUM(AD19)/AD18)</f>
        <v>0.91666666666666663</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6"/>
      <c r="B21" s="837"/>
      <c r="C21" s="837"/>
      <c r="D21" s="837"/>
      <c r="E21" s="837"/>
      <c r="F21" s="966"/>
      <c r="G21" s="300" t="s">
        <v>278</v>
      </c>
      <c r="H21" s="301"/>
      <c r="I21" s="301"/>
      <c r="J21" s="301"/>
      <c r="K21" s="301"/>
      <c r="L21" s="301"/>
      <c r="M21" s="301"/>
      <c r="N21" s="301"/>
      <c r="O21" s="301"/>
      <c r="P21" s="302">
        <f>IF(P19=0, "-", SUM(P19)/SUM(P13,P14))</f>
        <v>0.9375</v>
      </c>
      <c r="Q21" s="302"/>
      <c r="R21" s="302"/>
      <c r="S21" s="302"/>
      <c r="T21" s="302"/>
      <c r="U21" s="302"/>
      <c r="V21" s="302"/>
      <c r="W21" s="302">
        <f t="shared" ref="W21" si="2">IF(W19=0, "-", SUM(W19)/SUM(W13,W14))</f>
        <v>0.8571428571428571</v>
      </c>
      <c r="X21" s="302"/>
      <c r="Y21" s="302"/>
      <c r="Z21" s="302"/>
      <c r="AA21" s="302"/>
      <c r="AB21" s="302"/>
      <c r="AC21" s="302"/>
      <c r="AD21" s="302">
        <f t="shared" ref="AD21" si="3">IF(AD19=0, "-", SUM(AD19)/SUM(AD13,AD14))</f>
        <v>0.91666666666666663</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3" t="s">
        <v>352</v>
      </c>
      <c r="B22" s="934"/>
      <c r="C22" s="934"/>
      <c r="D22" s="934"/>
      <c r="E22" s="934"/>
      <c r="F22" s="935"/>
      <c r="G22" s="971" t="s">
        <v>258</v>
      </c>
      <c r="H22" s="206"/>
      <c r="I22" s="206"/>
      <c r="J22" s="206"/>
      <c r="K22" s="206"/>
      <c r="L22" s="206"/>
      <c r="M22" s="206"/>
      <c r="N22" s="206"/>
      <c r="O22" s="207"/>
      <c r="P22" s="922" t="s">
        <v>353</v>
      </c>
      <c r="Q22" s="206"/>
      <c r="R22" s="206"/>
      <c r="S22" s="206"/>
      <c r="T22" s="206"/>
      <c r="U22" s="206"/>
      <c r="V22" s="207"/>
      <c r="W22" s="922" t="s">
        <v>354</v>
      </c>
      <c r="X22" s="206"/>
      <c r="Y22" s="206"/>
      <c r="Z22" s="206"/>
      <c r="AA22" s="206"/>
      <c r="AB22" s="206"/>
      <c r="AC22" s="207"/>
      <c r="AD22" s="922" t="s">
        <v>257</v>
      </c>
      <c r="AE22" s="206"/>
      <c r="AF22" s="206"/>
      <c r="AG22" s="206"/>
      <c r="AH22" s="206"/>
      <c r="AI22" s="206"/>
      <c r="AJ22" s="206"/>
      <c r="AK22" s="206"/>
      <c r="AL22" s="206"/>
      <c r="AM22" s="206"/>
      <c r="AN22" s="206"/>
      <c r="AO22" s="206"/>
      <c r="AP22" s="206"/>
      <c r="AQ22" s="206"/>
      <c r="AR22" s="206"/>
      <c r="AS22" s="206"/>
      <c r="AT22" s="206"/>
      <c r="AU22" s="206"/>
      <c r="AV22" s="206"/>
      <c r="AW22" s="206"/>
      <c r="AX22" s="942"/>
    </row>
    <row r="23" spans="1:50" ht="25.5" customHeight="1" x14ac:dyDescent="0.15">
      <c r="A23" s="936"/>
      <c r="B23" s="937"/>
      <c r="C23" s="937"/>
      <c r="D23" s="937"/>
      <c r="E23" s="937"/>
      <c r="F23" s="938"/>
      <c r="G23" s="972" t="s">
        <v>487</v>
      </c>
      <c r="H23" s="973"/>
      <c r="I23" s="973"/>
      <c r="J23" s="973"/>
      <c r="K23" s="973"/>
      <c r="L23" s="973"/>
      <c r="M23" s="973"/>
      <c r="N23" s="973"/>
      <c r="O23" s="974"/>
      <c r="P23" s="906">
        <v>9.4</v>
      </c>
      <c r="Q23" s="907"/>
      <c r="R23" s="907"/>
      <c r="S23" s="907"/>
      <c r="T23" s="907"/>
      <c r="U23" s="907"/>
      <c r="V23" s="923"/>
      <c r="W23" s="906">
        <v>328</v>
      </c>
      <c r="X23" s="907"/>
      <c r="Y23" s="907"/>
      <c r="Z23" s="907"/>
      <c r="AA23" s="907"/>
      <c r="AB23" s="907"/>
      <c r="AC23" s="923"/>
      <c r="AD23" s="943" t="s">
        <v>555</v>
      </c>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customHeight="1" x14ac:dyDescent="0.15">
      <c r="A24" s="936"/>
      <c r="B24" s="937"/>
      <c r="C24" s="937"/>
      <c r="D24" s="937"/>
      <c r="E24" s="937"/>
      <c r="F24" s="938"/>
      <c r="G24" s="924" t="s">
        <v>488</v>
      </c>
      <c r="H24" s="925"/>
      <c r="I24" s="925"/>
      <c r="J24" s="925"/>
      <c r="K24" s="925"/>
      <c r="L24" s="925"/>
      <c r="M24" s="925"/>
      <c r="N24" s="925"/>
      <c r="O24" s="926"/>
      <c r="P24" s="644">
        <v>1.3</v>
      </c>
      <c r="Q24" s="645"/>
      <c r="R24" s="645"/>
      <c r="S24" s="645"/>
      <c r="T24" s="645"/>
      <c r="U24" s="645"/>
      <c r="V24" s="646"/>
      <c r="W24" s="644">
        <v>1.3</v>
      </c>
      <c r="X24" s="645"/>
      <c r="Y24" s="645"/>
      <c r="Z24" s="645"/>
      <c r="AA24" s="645"/>
      <c r="AB24" s="645"/>
      <c r="AC24" s="646"/>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customHeight="1" x14ac:dyDescent="0.15">
      <c r="A25" s="936"/>
      <c r="B25" s="937"/>
      <c r="C25" s="937"/>
      <c r="D25" s="937"/>
      <c r="E25" s="937"/>
      <c r="F25" s="938"/>
      <c r="G25" s="924" t="s">
        <v>489</v>
      </c>
      <c r="H25" s="925"/>
      <c r="I25" s="925"/>
      <c r="J25" s="925"/>
      <c r="K25" s="925"/>
      <c r="L25" s="925"/>
      <c r="M25" s="925"/>
      <c r="N25" s="925"/>
      <c r="O25" s="926"/>
      <c r="P25" s="644">
        <v>0.1</v>
      </c>
      <c r="Q25" s="645"/>
      <c r="R25" s="645"/>
      <c r="S25" s="645"/>
      <c r="T25" s="645"/>
      <c r="U25" s="645"/>
      <c r="V25" s="646"/>
      <c r="W25" s="644">
        <v>7.3999999999999996E-2</v>
      </c>
      <c r="X25" s="645"/>
      <c r="Y25" s="645"/>
      <c r="Z25" s="645"/>
      <c r="AA25" s="645"/>
      <c r="AB25" s="645"/>
      <c r="AC25" s="646"/>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customHeight="1" x14ac:dyDescent="0.15">
      <c r="A26" s="936"/>
      <c r="B26" s="937"/>
      <c r="C26" s="937"/>
      <c r="D26" s="937"/>
      <c r="E26" s="937"/>
      <c r="F26" s="938"/>
      <c r="G26" s="924" t="s">
        <v>490</v>
      </c>
      <c r="H26" s="925"/>
      <c r="I26" s="925"/>
      <c r="J26" s="925"/>
      <c r="K26" s="925"/>
      <c r="L26" s="925"/>
      <c r="M26" s="925"/>
      <c r="N26" s="925"/>
      <c r="O26" s="926"/>
      <c r="P26" s="644">
        <v>0</v>
      </c>
      <c r="Q26" s="645"/>
      <c r="R26" s="645"/>
      <c r="S26" s="645"/>
      <c r="T26" s="645"/>
      <c r="U26" s="645"/>
      <c r="V26" s="646"/>
      <c r="W26" s="644">
        <v>2E-3</v>
      </c>
      <c r="X26" s="645"/>
      <c r="Y26" s="645"/>
      <c r="Z26" s="645"/>
      <c r="AA26" s="645"/>
      <c r="AB26" s="645"/>
      <c r="AC26" s="646"/>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hidden="1" customHeight="1" x14ac:dyDescent="0.15">
      <c r="A27" s="936"/>
      <c r="B27" s="937"/>
      <c r="C27" s="937"/>
      <c r="D27" s="937"/>
      <c r="E27" s="937"/>
      <c r="F27" s="938"/>
      <c r="G27" s="924"/>
      <c r="H27" s="925"/>
      <c r="I27" s="925"/>
      <c r="J27" s="925"/>
      <c r="K27" s="925"/>
      <c r="L27" s="925"/>
      <c r="M27" s="925"/>
      <c r="N27" s="925"/>
      <c r="O27" s="926"/>
      <c r="P27" s="644"/>
      <c r="Q27" s="645"/>
      <c r="R27" s="645"/>
      <c r="S27" s="645"/>
      <c r="T27" s="645"/>
      <c r="U27" s="645"/>
      <c r="V27" s="646"/>
      <c r="W27" s="644"/>
      <c r="X27" s="645"/>
      <c r="Y27" s="645"/>
      <c r="Z27" s="645"/>
      <c r="AA27" s="645"/>
      <c r="AB27" s="645"/>
      <c r="AC27" s="646"/>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t="25.5" hidden="1" customHeight="1" x14ac:dyDescent="0.15">
      <c r="A28" s="936"/>
      <c r="B28" s="937"/>
      <c r="C28" s="937"/>
      <c r="D28" s="937"/>
      <c r="E28" s="937"/>
      <c r="F28" s="938"/>
      <c r="G28" s="927" t="s">
        <v>262</v>
      </c>
      <c r="H28" s="928"/>
      <c r="I28" s="928"/>
      <c r="J28" s="928"/>
      <c r="K28" s="928"/>
      <c r="L28" s="928"/>
      <c r="M28" s="928"/>
      <c r="N28" s="928"/>
      <c r="O28" s="929"/>
      <c r="P28" s="865">
        <f>P29-SUM(P23:P27)</f>
        <v>0.19999999999999929</v>
      </c>
      <c r="Q28" s="866"/>
      <c r="R28" s="866"/>
      <c r="S28" s="866"/>
      <c r="T28" s="866"/>
      <c r="U28" s="866"/>
      <c r="V28" s="867"/>
      <c r="W28" s="865">
        <f>W29-SUM(W23:W27)</f>
        <v>-0.3760000000000332</v>
      </c>
      <c r="X28" s="866"/>
      <c r="Y28" s="866"/>
      <c r="Z28" s="866"/>
      <c r="AA28" s="866"/>
      <c r="AB28" s="866"/>
      <c r="AC28" s="867"/>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x14ac:dyDescent="0.2">
      <c r="A29" s="939"/>
      <c r="B29" s="940"/>
      <c r="C29" s="940"/>
      <c r="D29" s="940"/>
      <c r="E29" s="940"/>
      <c r="F29" s="941"/>
      <c r="G29" s="930" t="s">
        <v>259</v>
      </c>
      <c r="H29" s="931"/>
      <c r="I29" s="931"/>
      <c r="J29" s="931"/>
      <c r="K29" s="931"/>
      <c r="L29" s="931"/>
      <c r="M29" s="931"/>
      <c r="N29" s="931"/>
      <c r="O29" s="932"/>
      <c r="P29" s="954">
        <f>AK13</f>
        <v>11</v>
      </c>
      <c r="Q29" s="955"/>
      <c r="R29" s="955"/>
      <c r="S29" s="955"/>
      <c r="T29" s="955"/>
      <c r="U29" s="955"/>
      <c r="V29" s="956"/>
      <c r="W29" s="954">
        <f>AR13</f>
        <v>329</v>
      </c>
      <c r="X29" s="955"/>
      <c r="Y29" s="955"/>
      <c r="Z29" s="955"/>
      <c r="AA29" s="955"/>
      <c r="AB29" s="955"/>
      <c r="AC29" s="956"/>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15">
      <c r="A30" s="848" t="s">
        <v>274</v>
      </c>
      <c r="B30" s="849"/>
      <c r="C30" s="849"/>
      <c r="D30" s="849"/>
      <c r="E30" s="849"/>
      <c r="F30" s="850"/>
      <c r="G30" s="760" t="s">
        <v>145</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316</v>
      </c>
      <c r="AF30" s="846"/>
      <c r="AG30" s="846"/>
      <c r="AH30" s="847"/>
      <c r="AI30" s="845" t="s">
        <v>338</v>
      </c>
      <c r="AJ30" s="846"/>
      <c r="AK30" s="846"/>
      <c r="AL30" s="847"/>
      <c r="AM30" s="902" t="s">
        <v>343</v>
      </c>
      <c r="AN30" s="902"/>
      <c r="AO30" s="902"/>
      <c r="AP30" s="845"/>
      <c r="AQ30" s="754" t="s">
        <v>187</v>
      </c>
      <c r="AR30" s="755"/>
      <c r="AS30" s="755"/>
      <c r="AT30" s="756"/>
      <c r="AU30" s="761" t="s">
        <v>133</v>
      </c>
      <c r="AV30" s="761"/>
      <c r="AW30" s="761"/>
      <c r="AX30" s="903"/>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536</v>
      </c>
      <c r="AR31" s="185"/>
      <c r="AS31" s="118" t="s">
        <v>188</v>
      </c>
      <c r="AT31" s="119"/>
      <c r="AU31" s="184">
        <v>3</v>
      </c>
      <c r="AV31" s="184"/>
      <c r="AW31" s="384" t="s">
        <v>177</v>
      </c>
      <c r="AX31" s="385"/>
    </row>
    <row r="32" spans="1:50" ht="23.25" customHeight="1" x14ac:dyDescent="0.15">
      <c r="A32" s="389"/>
      <c r="B32" s="387"/>
      <c r="C32" s="387"/>
      <c r="D32" s="387"/>
      <c r="E32" s="387"/>
      <c r="F32" s="388"/>
      <c r="G32" s="550" t="s">
        <v>534</v>
      </c>
      <c r="H32" s="551"/>
      <c r="I32" s="551"/>
      <c r="J32" s="551"/>
      <c r="K32" s="551"/>
      <c r="L32" s="551"/>
      <c r="M32" s="551"/>
      <c r="N32" s="551"/>
      <c r="O32" s="552"/>
      <c r="P32" s="90" t="s">
        <v>544</v>
      </c>
      <c r="Q32" s="90"/>
      <c r="R32" s="90"/>
      <c r="S32" s="90"/>
      <c r="T32" s="90"/>
      <c r="U32" s="90"/>
      <c r="V32" s="90"/>
      <c r="W32" s="90"/>
      <c r="X32" s="91"/>
      <c r="Y32" s="460" t="s">
        <v>12</v>
      </c>
      <c r="Z32" s="520"/>
      <c r="AA32" s="521"/>
      <c r="AB32" s="450" t="s">
        <v>545</v>
      </c>
      <c r="AC32" s="450"/>
      <c r="AD32" s="450"/>
      <c r="AE32" s="202">
        <v>4</v>
      </c>
      <c r="AF32" s="203"/>
      <c r="AG32" s="203"/>
      <c r="AH32" s="203"/>
      <c r="AI32" s="202">
        <v>8</v>
      </c>
      <c r="AJ32" s="203"/>
      <c r="AK32" s="203"/>
      <c r="AL32" s="203"/>
      <c r="AM32" s="202">
        <v>12</v>
      </c>
      <c r="AN32" s="203"/>
      <c r="AO32" s="203"/>
      <c r="AP32" s="203"/>
      <c r="AQ32" s="326" t="s">
        <v>537</v>
      </c>
      <c r="AR32" s="192"/>
      <c r="AS32" s="192"/>
      <c r="AT32" s="327"/>
      <c r="AU32" s="203" t="s">
        <v>536</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545</v>
      </c>
      <c r="AC33" s="512"/>
      <c r="AD33" s="512"/>
      <c r="AE33" s="202">
        <v>4</v>
      </c>
      <c r="AF33" s="203"/>
      <c r="AG33" s="203"/>
      <c r="AH33" s="203"/>
      <c r="AI33" s="202">
        <v>8</v>
      </c>
      <c r="AJ33" s="203"/>
      <c r="AK33" s="203"/>
      <c r="AL33" s="203"/>
      <c r="AM33" s="202">
        <v>12</v>
      </c>
      <c r="AN33" s="203"/>
      <c r="AO33" s="203"/>
      <c r="AP33" s="203"/>
      <c r="AQ33" s="326" t="s">
        <v>540</v>
      </c>
      <c r="AR33" s="192"/>
      <c r="AS33" s="192"/>
      <c r="AT33" s="327"/>
      <c r="AU33" s="203">
        <v>20</v>
      </c>
      <c r="AV33" s="203"/>
      <c r="AW33" s="203"/>
      <c r="AX33" s="205"/>
    </row>
    <row r="34" spans="1:50" ht="66"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100</v>
      </c>
      <c r="AF34" s="203"/>
      <c r="AG34" s="203"/>
      <c r="AH34" s="203"/>
      <c r="AI34" s="202">
        <v>100</v>
      </c>
      <c r="AJ34" s="203"/>
      <c r="AK34" s="203"/>
      <c r="AL34" s="203"/>
      <c r="AM34" s="202">
        <v>100</v>
      </c>
      <c r="AN34" s="203"/>
      <c r="AO34" s="203"/>
      <c r="AP34" s="203"/>
      <c r="AQ34" s="326" t="s">
        <v>536</v>
      </c>
      <c r="AR34" s="192"/>
      <c r="AS34" s="192"/>
      <c r="AT34" s="327"/>
      <c r="AU34" s="203" t="s">
        <v>536</v>
      </c>
      <c r="AV34" s="203"/>
      <c r="AW34" s="203"/>
      <c r="AX34" s="205"/>
    </row>
    <row r="35" spans="1:50" ht="23.25" customHeight="1" x14ac:dyDescent="0.15">
      <c r="A35" s="210" t="s">
        <v>304</v>
      </c>
      <c r="B35" s="211"/>
      <c r="C35" s="211"/>
      <c r="D35" s="211"/>
      <c r="E35" s="211"/>
      <c r="F35" s="212"/>
      <c r="G35" s="216" t="s">
        <v>527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7" t="s">
        <v>274</v>
      </c>
      <c r="B37" s="758"/>
      <c r="C37" s="758"/>
      <c r="D37" s="758"/>
      <c r="E37" s="758"/>
      <c r="F37" s="759"/>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7"/>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7" t="s">
        <v>274</v>
      </c>
      <c r="B44" s="758"/>
      <c r="C44" s="758"/>
      <c r="D44" s="758"/>
      <c r="E44" s="758"/>
      <c r="F44" s="759"/>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7"/>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1" t="s">
        <v>133</v>
      </c>
      <c r="AV51" s="911"/>
      <c r="AW51" s="911"/>
      <c r="AX51" s="912"/>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1" t="s">
        <v>14</v>
      </c>
      <c r="AC55" s="581"/>
      <c r="AD55" s="581"/>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1" t="s">
        <v>133</v>
      </c>
      <c r="AV58" s="911"/>
      <c r="AW58" s="911"/>
      <c r="AX58" s="912"/>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6"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7"/>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8"/>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7"/>
      <c r="AF77" s="878"/>
      <c r="AG77" s="878"/>
      <c r="AH77" s="878"/>
      <c r="AI77" s="877"/>
      <c r="AJ77" s="878"/>
      <c r="AK77" s="878"/>
      <c r="AL77" s="878"/>
      <c r="AM77" s="877"/>
      <c r="AN77" s="878"/>
      <c r="AO77" s="878"/>
      <c r="AP77" s="878"/>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7"/>
    </row>
    <row r="80" spans="1:50" ht="18.75" hidden="1" customHeight="1" x14ac:dyDescent="0.15">
      <c r="A80" s="851"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2"/>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2"/>
      <c r="B82" s="516"/>
      <c r="C82" s="417"/>
      <c r="D82" s="417"/>
      <c r="E82" s="417"/>
      <c r="F82" s="418"/>
      <c r="G82" s="663"/>
      <c r="H82" s="663"/>
      <c r="I82" s="663"/>
      <c r="J82" s="663"/>
      <c r="K82" s="663"/>
      <c r="L82" s="663"/>
      <c r="M82" s="663"/>
      <c r="N82" s="663"/>
      <c r="O82" s="663"/>
      <c r="P82" s="663"/>
      <c r="Q82" s="663"/>
      <c r="R82" s="663"/>
      <c r="S82" s="663"/>
      <c r="T82" s="663"/>
      <c r="U82" s="663"/>
      <c r="V82" s="663"/>
      <c r="W82" s="663"/>
      <c r="X82" s="663"/>
      <c r="Y82" s="663"/>
      <c r="Z82" s="663"/>
      <c r="AA82" s="664"/>
      <c r="AB82" s="871"/>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2"/>
    </row>
    <row r="83" spans="1:60" ht="22.5" hidden="1" customHeight="1" x14ac:dyDescent="0.15">
      <c r="A83" s="852"/>
      <c r="B83" s="516"/>
      <c r="C83" s="417"/>
      <c r="D83" s="417"/>
      <c r="E83" s="417"/>
      <c r="F83" s="418"/>
      <c r="G83" s="665"/>
      <c r="H83" s="665"/>
      <c r="I83" s="665"/>
      <c r="J83" s="665"/>
      <c r="K83" s="665"/>
      <c r="L83" s="665"/>
      <c r="M83" s="665"/>
      <c r="N83" s="665"/>
      <c r="O83" s="665"/>
      <c r="P83" s="665"/>
      <c r="Q83" s="665"/>
      <c r="R83" s="665"/>
      <c r="S83" s="665"/>
      <c r="T83" s="665"/>
      <c r="U83" s="665"/>
      <c r="V83" s="665"/>
      <c r="W83" s="665"/>
      <c r="X83" s="665"/>
      <c r="Y83" s="665"/>
      <c r="Z83" s="665"/>
      <c r="AA83" s="666"/>
      <c r="AB83" s="873"/>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4"/>
    </row>
    <row r="84" spans="1:60" ht="19.5" hidden="1" customHeight="1" x14ac:dyDescent="0.15">
      <c r="A84" s="852"/>
      <c r="B84" s="517"/>
      <c r="C84" s="518"/>
      <c r="D84" s="518"/>
      <c r="E84" s="518"/>
      <c r="F84" s="519"/>
      <c r="G84" s="667"/>
      <c r="H84" s="667"/>
      <c r="I84" s="667"/>
      <c r="J84" s="667"/>
      <c r="K84" s="667"/>
      <c r="L84" s="667"/>
      <c r="M84" s="667"/>
      <c r="N84" s="667"/>
      <c r="O84" s="667"/>
      <c r="P84" s="667"/>
      <c r="Q84" s="667"/>
      <c r="R84" s="667"/>
      <c r="S84" s="667"/>
      <c r="T84" s="667"/>
      <c r="U84" s="667"/>
      <c r="V84" s="667"/>
      <c r="W84" s="667"/>
      <c r="X84" s="667"/>
      <c r="Y84" s="667"/>
      <c r="Z84" s="667"/>
      <c r="AA84" s="668"/>
      <c r="AB84" s="875"/>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6"/>
    </row>
    <row r="85" spans="1:60" ht="18.75" hidden="1" customHeight="1" x14ac:dyDescent="0.15">
      <c r="A85" s="852"/>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2"/>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2"/>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2"/>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2"/>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1" t="s">
        <v>14</v>
      </c>
      <c r="AC89" s="581"/>
      <c r="AD89" s="581"/>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2"/>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2"/>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2"/>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2"/>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2"/>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1" t="s">
        <v>14</v>
      </c>
      <c r="AC94" s="581"/>
      <c r="AD94" s="581"/>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2"/>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2"/>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2"/>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2"/>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3"/>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2" t="s">
        <v>13</v>
      </c>
      <c r="Z99" s="883"/>
      <c r="AA99" s="884"/>
      <c r="AB99" s="879" t="s">
        <v>14</v>
      </c>
      <c r="AC99" s="880"/>
      <c r="AD99" s="881"/>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1"/>
      <c r="Z100" s="842"/>
      <c r="AA100" s="843"/>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546</v>
      </c>
      <c r="H101" s="90"/>
      <c r="I101" s="90"/>
      <c r="J101" s="90"/>
      <c r="K101" s="90"/>
      <c r="L101" s="90"/>
      <c r="M101" s="90"/>
      <c r="N101" s="90"/>
      <c r="O101" s="90"/>
      <c r="P101" s="90"/>
      <c r="Q101" s="90"/>
      <c r="R101" s="90"/>
      <c r="S101" s="90"/>
      <c r="T101" s="90"/>
      <c r="U101" s="90"/>
      <c r="V101" s="90"/>
      <c r="W101" s="90"/>
      <c r="X101" s="91"/>
      <c r="Y101" s="531" t="s">
        <v>54</v>
      </c>
      <c r="Z101" s="532"/>
      <c r="AA101" s="533"/>
      <c r="AB101" s="450" t="s">
        <v>545</v>
      </c>
      <c r="AC101" s="450"/>
      <c r="AD101" s="450"/>
      <c r="AE101" s="202">
        <v>56</v>
      </c>
      <c r="AF101" s="203"/>
      <c r="AG101" s="203"/>
      <c r="AH101" s="204"/>
      <c r="AI101" s="202">
        <v>65</v>
      </c>
      <c r="AJ101" s="203"/>
      <c r="AK101" s="203"/>
      <c r="AL101" s="204"/>
      <c r="AM101" s="202">
        <v>74</v>
      </c>
      <c r="AN101" s="203"/>
      <c r="AO101" s="203"/>
      <c r="AP101" s="204"/>
      <c r="AQ101" s="202" t="s">
        <v>536</v>
      </c>
      <c r="AR101" s="203"/>
      <c r="AS101" s="203"/>
      <c r="AT101" s="204"/>
      <c r="AU101" s="202" t="s">
        <v>536</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545</v>
      </c>
      <c r="AC102" s="450"/>
      <c r="AD102" s="450"/>
      <c r="AE102" s="407">
        <v>54</v>
      </c>
      <c r="AF102" s="407"/>
      <c r="AG102" s="407"/>
      <c r="AH102" s="407"/>
      <c r="AI102" s="407">
        <v>63</v>
      </c>
      <c r="AJ102" s="407"/>
      <c r="AK102" s="407"/>
      <c r="AL102" s="407"/>
      <c r="AM102" s="407">
        <v>72</v>
      </c>
      <c r="AN102" s="407"/>
      <c r="AO102" s="407"/>
      <c r="AP102" s="407"/>
      <c r="AQ102" s="257">
        <v>81</v>
      </c>
      <c r="AR102" s="258"/>
      <c r="AS102" s="258"/>
      <c r="AT102" s="303"/>
      <c r="AU102" s="257" t="s">
        <v>538</v>
      </c>
      <c r="AV102" s="258"/>
      <c r="AW102" s="258"/>
      <c r="AX102" s="303"/>
    </row>
    <row r="103" spans="1:60" ht="31.5"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customHeight="1" x14ac:dyDescent="0.15">
      <c r="A104" s="411"/>
      <c r="B104" s="412"/>
      <c r="C104" s="412"/>
      <c r="D104" s="412"/>
      <c r="E104" s="412"/>
      <c r="F104" s="413"/>
      <c r="G104" s="90" t="s">
        <v>547</v>
      </c>
      <c r="H104" s="90"/>
      <c r="I104" s="90"/>
      <c r="J104" s="90"/>
      <c r="K104" s="90"/>
      <c r="L104" s="90"/>
      <c r="M104" s="90"/>
      <c r="N104" s="90"/>
      <c r="O104" s="90"/>
      <c r="P104" s="90"/>
      <c r="Q104" s="90"/>
      <c r="R104" s="90"/>
      <c r="S104" s="90"/>
      <c r="T104" s="90"/>
      <c r="U104" s="90"/>
      <c r="V104" s="90"/>
      <c r="W104" s="90"/>
      <c r="X104" s="91"/>
      <c r="Y104" s="454" t="s">
        <v>54</v>
      </c>
      <c r="Z104" s="455"/>
      <c r="AA104" s="456"/>
      <c r="AB104" s="534" t="s">
        <v>545</v>
      </c>
      <c r="AC104" s="535"/>
      <c r="AD104" s="536"/>
      <c r="AE104" s="202">
        <v>551</v>
      </c>
      <c r="AF104" s="203"/>
      <c r="AG104" s="203"/>
      <c r="AH104" s="204"/>
      <c r="AI104" s="202">
        <v>686</v>
      </c>
      <c r="AJ104" s="203"/>
      <c r="AK104" s="203"/>
      <c r="AL104" s="204"/>
      <c r="AM104" s="202">
        <v>808</v>
      </c>
      <c r="AN104" s="203"/>
      <c r="AO104" s="203"/>
      <c r="AP104" s="204"/>
      <c r="AQ104" s="202" t="s">
        <v>536</v>
      </c>
      <c r="AR104" s="203"/>
      <c r="AS104" s="203"/>
      <c r="AT104" s="204"/>
      <c r="AU104" s="202" t="s">
        <v>538</v>
      </c>
      <c r="AV104" s="203"/>
      <c r="AW104" s="203"/>
      <c r="AX104" s="204"/>
    </row>
    <row r="105" spans="1:60" ht="23.25"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t="s">
        <v>545</v>
      </c>
      <c r="AC105" s="458"/>
      <c r="AD105" s="459"/>
      <c r="AE105" s="407">
        <v>402</v>
      </c>
      <c r="AF105" s="407"/>
      <c r="AG105" s="407"/>
      <c r="AH105" s="407"/>
      <c r="AI105" s="407">
        <v>469</v>
      </c>
      <c r="AJ105" s="407"/>
      <c r="AK105" s="407"/>
      <c r="AL105" s="407"/>
      <c r="AM105" s="407">
        <v>536</v>
      </c>
      <c r="AN105" s="407"/>
      <c r="AO105" s="407"/>
      <c r="AP105" s="407"/>
      <c r="AQ105" s="202">
        <v>603</v>
      </c>
      <c r="AR105" s="203"/>
      <c r="AS105" s="203"/>
      <c r="AT105" s="204"/>
      <c r="AU105" s="257" t="s">
        <v>536</v>
      </c>
      <c r="AV105" s="258"/>
      <c r="AW105" s="258"/>
      <c r="AX105" s="303"/>
    </row>
    <row r="106" spans="1:60" ht="31.5"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customHeight="1" x14ac:dyDescent="0.15">
      <c r="A107" s="411"/>
      <c r="B107" s="412"/>
      <c r="C107" s="412"/>
      <c r="D107" s="412"/>
      <c r="E107" s="412"/>
      <c r="F107" s="413"/>
      <c r="G107" s="90" t="s">
        <v>548</v>
      </c>
      <c r="H107" s="90"/>
      <c r="I107" s="90"/>
      <c r="J107" s="90"/>
      <c r="K107" s="90"/>
      <c r="L107" s="90"/>
      <c r="M107" s="90"/>
      <c r="N107" s="90"/>
      <c r="O107" s="90"/>
      <c r="P107" s="90"/>
      <c r="Q107" s="90"/>
      <c r="R107" s="90"/>
      <c r="S107" s="90"/>
      <c r="T107" s="90"/>
      <c r="U107" s="90"/>
      <c r="V107" s="90"/>
      <c r="W107" s="90"/>
      <c r="X107" s="91"/>
      <c r="Y107" s="454" t="s">
        <v>54</v>
      </c>
      <c r="Z107" s="455"/>
      <c r="AA107" s="456"/>
      <c r="AB107" s="534" t="s">
        <v>549</v>
      </c>
      <c r="AC107" s="535"/>
      <c r="AD107" s="536"/>
      <c r="AE107" s="407">
        <v>2153</v>
      </c>
      <c r="AF107" s="407"/>
      <c r="AG107" s="407"/>
      <c r="AH107" s="407"/>
      <c r="AI107" s="407">
        <v>2233</v>
      </c>
      <c r="AJ107" s="407"/>
      <c r="AK107" s="407"/>
      <c r="AL107" s="407"/>
      <c r="AM107" s="407">
        <v>2290</v>
      </c>
      <c r="AN107" s="407"/>
      <c r="AO107" s="407"/>
      <c r="AP107" s="407"/>
      <c r="AQ107" s="202" t="s">
        <v>536</v>
      </c>
      <c r="AR107" s="203"/>
      <c r="AS107" s="203"/>
      <c r="AT107" s="204"/>
      <c r="AU107" s="202" t="s">
        <v>536</v>
      </c>
      <c r="AV107" s="203"/>
      <c r="AW107" s="203"/>
      <c r="AX107" s="204"/>
    </row>
    <row r="108" spans="1:60" ht="23.25"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t="s">
        <v>549</v>
      </c>
      <c r="AC108" s="458"/>
      <c r="AD108" s="459"/>
      <c r="AE108" s="407">
        <v>2200</v>
      </c>
      <c r="AF108" s="407"/>
      <c r="AG108" s="407"/>
      <c r="AH108" s="407"/>
      <c r="AI108" s="407">
        <v>2250</v>
      </c>
      <c r="AJ108" s="407"/>
      <c r="AK108" s="407"/>
      <c r="AL108" s="407"/>
      <c r="AM108" s="407">
        <v>2300</v>
      </c>
      <c r="AN108" s="407"/>
      <c r="AO108" s="407"/>
      <c r="AP108" s="407"/>
      <c r="AQ108" s="202">
        <v>2350</v>
      </c>
      <c r="AR108" s="203"/>
      <c r="AS108" s="203"/>
      <c r="AT108" s="204"/>
      <c r="AU108" s="257" t="s">
        <v>536</v>
      </c>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8" t="s">
        <v>358</v>
      </c>
      <c r="AR115" s="579"/>
      <c r="AS115" s="579"/>
      <c r="AT115" s="579"/>
      <c r="AU115" s="579"/>
      <c r="AV115" s="579"/>
      <c r="AW115" s="579"/>
      <c r="AX115" s="580"/>
    </row>
    <row r="116" spans="1:50" ht="23.25" customHeight="1" x14ac:dyDescent="0.15">
      <c r="A116" s="428"/>
      <c r="B116" s="429"/>
      <c r="C116" s="429"/>
      <c r="D116" s="429"/>
      <c r="E116" s="429"/>
      <c r="F116" s="430"/>
      <c r="G116" s="379" t="s">
        <v>541</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542</v>
      </c>
      <c r="AC116" s="452"/>
      <c r="AD116" s="453"/>
      <c r="AE116" s="407">
        <v>4.7</v>
      </c>
      <c r="AF116" s="407"/>
      <c r="AG116" s="407"/>
      <c r="AH116" s="407"/>
      <c r="AI116" s="407">
        <v>4</v>
      </c>
      <c r="AJ116" s="407"/>
      <c r="AK116" s="407"/>
      <c r="AL116" s="407"/>
      <c r="AM116" s="407">
        <v>3.3</v>
      </c>
      <c r="AN116" s="407"/>
      <c r="AO116" s="407"/>
      <c r="AP116" s="407"/>
      <c r="AQ116" s="202">
        <v>3.3</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491</v>
      </c>
      <c r="AC117" s="462"/>
      <c r="AD117" s="463"/>
      <c r="AE117" s="577" t="s">
        <v>492</v>
      </c>
      <c r="AF117" s="540"/>
      <c r="AG117" s="540"/>
      <c r="AH117" s="540"/>
      <c r="AI117" s="577" t="s">
        <v>493</v>
      </c>
      <c r="AJ117" s="540"/>
      <c r="AK117" s="540"/>
      <c r="AL117" s="540"/>
      <c r="AM117" s="577" t="s">
        <v>494</v>
      </c>
      <c r="AN117" s="540"/>
      <c r="AO117" s="540"/>
      <c r="AP117" s="540"/>
      <c r="AQ117" s="577" t="s">
        <v>515</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8" t="s">
        <v>358</v>
      </c>
      <c r="AR118" s="579"/>
      <c r="AS118" s="579"/>
      <c r="AT118" s="579"/>
      <c r="AU118" s="579"/>
      <c r="AV118" s="579"/>
      <c r="AW118" s="579"/>
      <c r="AX118" s="580"/>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8" t="s">
        <v>358</v>
      </c>
      <c r="AR121" s="579"/>
      <c r="AS121" s="579"/>
      <c r="AT121" s="579"/>
      <c r="AU121" s="579"/>
      <c r="AV121" s="579"/>
      <c r="AW121" s="579"/>
      <c r="AX121" s="580"/>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8" t="s">
        <v>358</v>
      </c>
      <c r="AR124" s="579"/>
      <c r="AS124" s="579"/>
      <c r="AT124" s="579"/>
      <c r="AU124" s="579"/>
      <c r="AV124" s="579"/>
      <c r="AW124" s="579"/>
      <c r="AX124" s="580"/>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6"/>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7"/>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8"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3"/>
      <c r="Z127" s="914"/>
      <c r="AA127" s="915"/>
      <c r="AB127" s="231" t="s">
        <v>11</v>
      </c>
      <c r="AC127" s="232"/>
      <c r="AD127" s="233"/>
      <c r="AE127" s="404" t="s">
        <v>316</v>
      </c>
      <c r="AF127" s="405"/>
      <c r="AG127" s="405"/>
      <c r="AH127" s="406"/>
      <c r="AI127" s="404" t="s">
        <v>314</v>
      </c>
      <c r="AJ127" s="405"/>
      <c r="AK127" s="405"/>
      <c r="AL127" s="406"/>
      <c r="AM127" s="404" t="s">
        <v>343</v>
      </c>
      <c r="AN127" s="405"/>
      <c r="AO127" s="405"/>
      <c r="AP127" s="406"/>
      <c r="AQ127" s="578" t="s">
        <v>358</v>
      </c>
      <c r="AR127" s="579"/>
      <c r="AS127" s="579"/>
      <c r="AT127" s="579"/>
      <c r="AU127" s="579"/>
      <c r="AV127" s="579"/>
      <c r="AW127" s="579"/>
      <c r="AX127" s="580"/>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331</v>
      </c>
      <c r="B130" s="170"/>
      <c r="C130" s="169" t="s">
        <v>191</v>
      </c>
      <c r="D130" s="170"/>
      <c r="E130" s="154" t="s">
        <v>220</v>
      </c>
      <c r="F130" s="155"/>
      <c r="G130" s="156" t="s">
        <v>510</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511</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536</v>
      </c>
      <c r="AR133" s="184"/>
      <c r="AS133" s="118" t="s">
        <v>188</v>
      </c>
      <c r="AT133" s="119"/>
      <c r="AU133" s="185" t="s">
        <v>536</v>
      </c>
      <c r="AV133" s="185"/>
      <c r="AW133" s="118" t="s">
        <v>177</v>
      </c>
      <c r="AX133" s="180"/>
    </row>
    <row r="134" spans="1:50" ht="39.75" customHeight="1" x14ac:dyDescent="0.15">
      <c r="A134" s="174"/>
      <c r="B134" s="171"/>
      <c r="C134" s="165"/>
      <c r="D134" s="171"/>
      <c r="E134" s="165"/>
      <c r="F134" s="166"/>
      <c r="G134" s="89" t="s">
        <v>512</v>
      </c>
      <c r="H134" s="90"/>
      <c r="I134" s="90"/>
      <c r="J134" s="90"/>
      <c r="K134" s="90"/>
      <c r="L134" s="90"/>
      <c r="M134" s="90"/>
      <c r="N134" s="90"/>
      <c r="O134" s="90"/>
      <c r="P134" s="90"/>
      <c r="Q134" s="90"/>
      <c r="R134" s="90"/>
      <c r="S134" s="90"/>
      <c r="T134" s="90"/>
      <c r="U134" s="90"/>
      <c r="V134" s="90"/>
      <c r="W134" s="90"/>
      <c r="X134" s="91"/>
      <c r="Y134" s="186" t="s">
        <v>202</v>
      </c>
      <c r="Z134" s="187"/>
      <c r="AA134" s="188"/>
      <c r="AB134" s="189" t="s">
        <v>513</v>
      </c>
      <c r="AC134" s="190"/>
      <c r="AD134" s="190"/>
      <c r="AE134" s="191">
        <v>8</v>
      </c>
      <c r="AF134" s="192"/>
      <c r="AG134" s="192"/>
      <c r="AH134" s="192"/>
      <c r="AI134" s="191">
        <v>9</v>
      </c>
      <c r="AJ134" s="192"/>
      <c r="AK134" s="192"/>
      <c r="AL134" s="192"/>
      <c r="AM134" s="191" t="s">
        <v>332</v>
      </c>
      <c r="AN134" s="192"/>
      <c r="AO134" s="192"/>
      <c r="AP134" s="192"/>
      <c r="AQ134" s="191" t="s">
        <v>536</v>
      </c>
      <c r="AR134" s="192"/>
      <c r="AS134" s="192"/>
      <c r="AT134" s="192"/>
      <c r="AU134" s="191" t="s">
        <v>536</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514</v>
      </c>
      <c r="AC135" s="198"/>
      <c r="AD135" s="198"/>
      <c r="AE135" s="191">
        <v>15</v>
      </c>
      <c r="AF135" s="192"/>
      <c r="AG135" s="192"/>
      <c r="AH135" s="192"/>
      <c r="AI135" s="191">
        <v>15</v>
      </c>
      <c r="AJ135" s="192"/>
      <c r="AK135" s="192"/>
      <c r="AL135" s="192"/>
      <c r="AM135" s="191">
        <v>15</v>
      </c>
      <c r="AN135" s="192"/>
      <c r="AO135" s="192"/>
      <c r="AP135" s="192"/>
      <c r="AQ135" s="191" t="s">
        <v>556</v>
      </c>
      <c r="AR135" s="192"/>
      <c r="AS135" s="192"/>
      <c r="AT135" s="192"/>
      <c r="AU135" s="191" t="s">
        <v>556</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543</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346</v>
      </c>
      <c r="D430" s="918"/>
      <c r="E430" s="159" t="s">
        <v>324</v>
      </c>
      <c r="F430" s="885"/>
      <c r="G430" s="886" t="s">
        <v>207</v>
      </c>
      <c r="H430" s="108"/>
      <c r="I430" s="108"/>
      <c r="J430" s="887"/>
      <c r="K430" s="888"/>
      <c r="L430" s="888"/>
      <c r="M430" s="888"/>
      <c r="N430" s="888"/>
      <c r="O430" s="888"/>
      <c r="P430" s="888"/>
      <c r="Q430" s="888"/>
      <c r="R430" s="888"/>
      <c r="S430" s="888"/>
      <c r="T430" s="889"/>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0"/>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6" t="s">
        <v>207</v>
      </c>
      <c r="H484" s="108"/>
      <c r="I484" s="108"/>
      <c r="J484" s="887"/>
      <c r="K484" s="888"/>
      <c r="L484" s="888"/>
      <c r="M484" s="888"/>
      <c r="N484" s="888"/>
      <c r="O484" s="888"/>
      <c r="P484" s="888"/>
      <c r="Q484" s="888"/>
      <c r="R484" s="888"/>
      <c r="S484" s="888"/>
      <c r="T484" s="889"/>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0"/>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6" t="s">
        <v>207</v>
      </c>
      <c r="H538" s="108"/>
      <c r="I538" s="108"/>
      <c r="J538" s="887"/>
      <c r="K538" s="888"/>
      <c r="L538" s="888"/>
      <c r="M538" s="888"/>
      <c r="N538" s="888"/>
      <c r="O538" s="888"/>
      <c r="P538" s="888"/>
      <c r="Q538" s="888"/>
      <c r="R538" s="888"/>
      <c r="S538" s="888"/>
      <c r="T538" s="889"/>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0"/>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6" t="s">
        <v>207</v>
      </c>
      <c r="H592" s="108"/>
      <c r="I592" s="108"/>
      <c r="J592" s="887"/>
      <c r="K592" s="888"/>
      <c r="L592" s="888"/>
      <c r="M592" s="888"/>
      <c r="N592" s="888"/>
      <c r="O592" s="888"/>
      <c r="P592" s="888"/>
      <c r="Q592" s="888"/>
      <c r="R592" s="888"/>
      <c r="S592" s="888"/>
      <c r="T592" s="889"/>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0"/>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6" t="s">
        <v>207</v>
      </c>
      <c r="H646" s="108"/>
      <c r="I646" s="108"/>
      <c r="J646" s="887"/>
      <c r="K646" s="888"/>
      <c r="L646" s="888"/>
      <c r="M646" s="888"/>
      <c r="N646" s="888"/>
      <c r="O646" s="888"/>
      <c r="P646" s="888"/>
      <c r="Q646" s="888"/>
      <c r="R646" s="888"/>
      <c r="S646" s="888"/>
      <c r="T646" s="889"/>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0"/>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0" ht="51" customHeight="1" x14ac:dyDescent="0.15">
      <c r="A702" s="857" t="s">
        <v>139</v>
      </c>
      <c r="B702" s="858"/>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1" t="s">
        <v>484</v>
      </c>
      <c r="AE702" s="332"/>
      <c r="AF702" s="332"/>
      <c r="AG702" s="371" t="s">
        <v>516</v>
      </c>
      <c r="AH702" s="372"/>
      <c r="AI702" s="372"/>
      <c r="AJ702" s="372"/>
      <c r="AK702" s="372"/>
      <c r="AL702" s="372"/>
      <c r="AM702" s="372"/>
      <c r="AN702" s="372"/>
      <c r="AO702" s="372"/>
      <c r="AP702" s="372"/>
      <c r="AQ702" s="372"/>
      <c r="AR702" s="372"/>
      <c r="AS702" s="372"/>
      <c r="AT702" s="372"/>
      <c r="AU702" s="372"/>
      <c r="AV702" s="372"/>
      <c r="AW702" s="372"/>
      <c r="AX702" s="373"/>
    </row>
    <row r="703" spans="1:50" ht="51" customHeight="1" x14ac:dyDescent="0.15">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8"/>
      <c r="AD703" s="312" t="s">
        <v>484</v>
      </c>
      <c r="AE703" s="313"/>
      <c r="AF703" s="313"/>
      <c r="AG703" s="86" t="s">
        <v>517</v>
      </c>
      <c r="AH703" s="87"/>
      <c r="AI703" s="87"/>
      <c r="AJ703" s="87"/>
      <c r="AK703" s="87"/>
      <c r="AL703" s="87"/>
      <c r="AM703" s="87"/>
      <c r="AN703" s="87"/>
      <c r="AO703" s="87"/>
      <c r="AP703" s="87"/>
      <c r="AQ703" s="87"/>
      <c r="AR703" s="87"/>
      <c r="AS703" s="87"/>
      <c r="AT703" s="87"/>
      <c r="AU703" s="87"/>
      <c r="AV703" s="87"/>
      <c r="AW703" s="87"/>
      <c r="AX703" s="88"/>
    </row>
    <row r="704" spans="1:50" ht="51" customHeight="1" x14ac:dyDescent="0.15">
      <c r="A704" s="861"/>
      <c r="B704" s="862"/>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484</v>
      </c>
      <c r="AE704" s="770"/>
      <c r="AF704" s="770"/>
      <c r="AG704" s="152" t="s">
        <v>518</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7" t="s">
        <v>38</v>
      </c>
      <c r="B705" s="628"/>
      <c r="C705" s="808" t="s">
        <v>40</v>
      </c>
      <c r="D705" s="809"/>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0"/>
      <c r="AD705" s="701" t="s">
        <v>484</v>
      </c>
      <c r="AE705" s="702"/>
      <c r="AF705" s="702"/>
      <c r="AG705" s="110" t="s">
        <v>520</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9"/>
      <c r="B706" s="630"/>
      <c r="C706" s="781"/>
      <c r="D706" s="782"/>
      <c r="E706" s="717" t="s">
        <v>305</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2" t="s">
        <v>533</v>
      </c>
      <c r="AE706" s="313"/>
      <c r="AF706" s="650"/>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9"/>
      <c r="B707" s="630"/>
      <c r="C707" s="783"/>
      <c r="D707" s="784"/>
      <c r="E707" s="720" t="s">
        <v>242</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2" t="s">
        <v>495</v>
      </c>
      <c r="AE707" s="823"/>
      <c r="AF707" s="823"/>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9"/>
      <c r="B708" s="631"/>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1" t="s">
        <v>496</v>
      </c>
      <c r="AE708" s="592"/>
      <c r="AF708" s="592"/>
      <c r="AG708" s="729"/>
      <c r="AH708" s="730"/>
      <c r="AI708" s="730"/>
      <c r="AJ708" s="730"/>
      <c r="AK708" s="730"/>
      <c r="AL708" s="730"/>
      <c r="AM708" s="730"/>
      <c r="AN708" s="730"/>
      <c r="AO708" s="730"/>
      <c r="AP708" s="730"/>
      <c r="AQ708" s="730"/>
      <c r="AR708" s="730"/>
      <c r="AS708" s="730"/>
      <c r="AT708" s="730"/>
      <c r="AU708" s="730"/>
      <c r="AV708" s="730"/>
      <c r="AW708" s="730"/>
      <c r="AX708" s="731"/>
    </row>
    <row r="709" spans="1:50" ht="51" customHeight="1" x14ac:dyDescent="0.15">
      <c r="A709" s="629"/>
      <c r="B709" s="631"/>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484</v>
      </c>
      <c r="AE709" s="313"/>
      <c r="AF709" s="313"/>
      <c r="AG709" s="86" t="s">
        <v>519</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9"/>
      <c r="B710" s="631"/>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496</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51" customHeight="1" x14ac:dyDescent="0.15">
      <c r="A711" s="629"/>
      <c r="B711" s="631"/>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0"/>
      <c r="AD711" s="312" t="s">
        <v>484</v>
      </c>
      <c r="AE711" s="313"/>
      <c r="AF711" s="313"/>
      <c r="AG711" s="86" t="s">
        <v>521</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9"/>
      <c r="B712" s="631"/>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0"/>
      <c r="AD712" s="769" t="s">
        <v>496</v>
      </c>
      <c r="AE712" s="770"/>
      <c r="AF712" s="770"/>
      <c r="AG712" s="797"/>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29"/>
      <c r="B713" s="631"/>
      <c r="C713" s="968" t="s">
        <v>272</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12" t="s">
        <v>496</v>
      </c>
      <c r="AE713" s="313"/>
      <c r="AF713" s="650"/>
      <c r="AG713" s="86"/>
      <c r="AH713" s="87"/>
      <c r="AI713" s="87"/>
      <c r="AJ713" s="87"/>
      <c r="AK713" s="87"/>
      <c r="AL713" s="87"/>
      <c r="AM713" s="87"/>
      <c r="AN713" s="87"/>
      <c r="AO713" s="87"/>
      <c r="AP713" s="87"/>
      <c r="AQ713" s="87"/>
      <c r="AR713" s="87"/>
      <c r="AS713" s="87"/>
      <c r="AT713" s="87"/>
      <c r="AU713" s="87"/>
      <c r="AV713" s="87"/>
      <c r="AW713" s="87"/>
      <c r="AX713" s="88"/>
    </row>
    <row r="714" spans="1:50" ht="51" customHeight="1" x14ac:dyDescent="0.15">
      <c r="A714" s="632"/>
      <c r="B714" s="633"/>
      <c r="C714" s="634" t="s">
        <v>249</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4" t="s">
        <v>484</v>
      </c>
      <c r="AE714" s="795"/>
      <c r="AF714" s="796"/>
      <c r="AG714" s="723" t="s">
        <v>522</v>
      </c>
      <c r="AH714" s="724"/>
      <c r="AI714" s="724"/>
      <c r="AJ714" s="724"/>
      <c r="AK714" s="724"/>
      <c r="AL714" s="724"/>
      <c r="AM714" s="724"/>
      <c r="AN714" s="724"/>
      <c r="AO714" s="724"/>
      <c r="AP714" s="724"/>
      <c r="AQ714" s="724"/>
      <c r="AR714" s="724"/>
      <c r="AS714" s="724"/>
      <c r="AT714" s="724"/>
      <c r="AU714" s="724"/>
      <c r="AV714" s="724"/>
      <c r="AW714" s="724"/>
      <c r="AX714" s="725"/>
    </row>
    <row r="715" spans="1:50" ht="26.25" customHeight="1" x14ac:dyDescent="0.15">
      <c r="A715" s="627" t="s">
        <v>39</v>
      </c>
      <c r="B715" s="771"/>
      <c r="C715" s="772" t="s">
        <v>250</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484</v>
      </c>
      <c r="AE715" s="592"/>
      <c r="AF715" s="643"/>
      <c r="AG715" s="729" t="s">
        <v>523</v>
      </c>
      <c r="AH715" s="730"/>
      <c r="AI715" s="730"/>
      <c r="AJ715" s="730"/>
      <c r="AK715" s="730"/>
      <c r="AL715" s="730"/>
      <c r="AM715" s="730"/>
      <c r="AN715" s="730"/>
      <c r="AO715" s="730"/>
      <c r="AP715" s="730"/>
      <c r="AQ715" s="730"/>
      <c r="AR715" s="730"/>
      <c r="AS715" s="730"/>
      <c r="AT715" s="730"/>
      <c r="AU715" s="730"/>
      <c r="AV715" s="730"/>
      <c r="AW715" s="730"/>
      <c r="AX715" s="731"/>
    </row>
    <row r="716" spans="1:50" ht="51"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484</v>
      </c>
      <c r="AE716" s="614"/>
      <c r="AF716" s="614"/>
      <c r="AG716" s="86" t="s">
        <v>524</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9"/>
      <c r="B717" s="631"/>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484</v>
      </c>
      <c r="AE717" s="313"/>
      <c r="AF717" s="313"/>
      <c r="AG717" s="86" t="s">
        <v>525</v>
      </c>
      <c r="AH717" s="87"/>
      <c r="AI717" s="87"/>
      <c r="AJ717" s="87"/>
      <c r="AK717" s="87"/>
      <c r="AL717" s="87"/>
      <c r="AM717" s="87"/>
      <c r="AN717" s="87"/>
      <c r="AO717" s="87"/>
      <c r="AP717" s="87"/>
      <c r="AQ717" s="87"/>
      <c r="AR717" s="87"/>
      <c r="AS717" s="87"/>
      <c r="AT717" s="87"/>
      <c r="AU717" s="87"/>
      <c r="AV717" s="87"/>
      <c r="AW717" s="87"/>
      <c r="AX717" s="88"/>
    </row>
    <row r="718" spans="1:50" ht="56.25" customHeight="1" x14ac:dyDescent="0.15">
      <c r="A718" s="632"/>
      <c r="B718" s="633"/>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484</v>
      </c>
      <c r="AE718" s="313"/>
      <c r="AF718" s="313"/>
      <c r="AG718" s="112" t="s">
        <v>526</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3" t="s">
        <v>57</v>
      </c>
      <c r="B719" s="764"/>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496</v>
      </c>
      <c r="AE719" s="592"/>
      <c r="AF719" s="592"/>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5"/>
      <c r="B720" s="766"/>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5"/>
      <c r="B721" s="766"/>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5"/>
      <c r="B722" s="766"/>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5"/>
      <c r="B723" s="766"/>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5"/>
      <c r="B724" s="766"/>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7"/>
      <c r="B725" s="768"/>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7" t="s">
        <v>47</v>
      </c>
      <c r="B726" s="789"/>
      <c r="C726" s="802" t="s">
        <v>52</v>
      </c>
      <c r="D726" s="824"/>
      <c r="E726" s="824"/>
      <c r="F726" s="825"/>
      <c r="G726" s="563" t="s">
        <v>497</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90"/>
      <c r="B727" s="791"/>
      <c r="C727" s="735" t="s">
        <v>56</v>
      </c>
      <c r="D727" s="736"/>
      <c r="E727" s="736"/>
      <c r="F727" s="737"/>
      <c r="G727" s="561" t="s">
        <v>498</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
      <c r="A729" s="621"/>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x14ac:dyDescent="0.2">
      <c r="A731" s="786" t="s">
        <v>135</v>
      </c>
      <c r="B731" s="787"/>
      <c r="C731" s="787"/>
      <c r="D731" s="787"/>
      <c r="E731" s="788"/>
      <c r="F731" s="716" t="s">
        <v>551</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x14ac:dyDescent="0.2">
      <c r="A733" s="660" t="s">
        <v>552</v>
      </c>
      <c r="B733" s="661"/>
      <c r="C733" s="661"/>
      <c r="D733" s="661"/>
      <c r="E733" s="662"/>
      <c r="F733" s="624" t="s">
        <v>553</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7" t="s">
        <v>277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75" t="s">
        <v>327</v>
      </c>
      <c r="B737" s="195"/>
      <c r="C737" s="195"/>
      <c r="D737" s="196"/>
      <c r="E737" s="976" t="s">
        <v>501</v>
      </c>
      <c r="F737" s="976"/>
      <c r="G737" s="976"/>
      <c r="H737" s="976"/>
      <c r="I737" s="976"/>
      <c r="J737" s="976"/>
      <c r="K737" s="976"/>
      <c r="L737" s="976"/>
      <c r="M737" s="976"/>
      <c r="N737" s="351" t="s">
        <v>322</v>
      </c>
      <c r="O737" s="351"/>
      <c r="P737" s="351"/>
      <c r="Q737" s="351"/>
      <c r="R737" s="976" t="s">
        <v>504</v>
      </c>
      <c r="S737" s="976"/>
      <c r="T737" s="976"/>
      <c r="U737" s="976"/>
      <c r="V737" s="976"/>
      <c r="W737" s="976"/>
      <c r="X737" s="976"/>
      <c r="Y737" s="976"/>
      <c r="Z737" s="976"/>
      <c r="AA737" s="351" t="s">
        <v>321</v>
      </c>
      <c r="AB737" s="351"/>
      <c r="AC737" s="351"/>
      <c r="AD737" s="351"/>
      <c r="AE737" s="976" t="s">
        <v>505</v>
      </c>
      <c r="AF737" s="976"/>
      <c r="AG737" s="976"/>
      <c r="AH737" s="976"/>
      <c r="AI737" s="976"/>
      <c r="AJ737" s="976"/>
      <c r="AK737" s="976"/>
      <c r="AL737" s="976"/>
      <c r="AM737" s="976"/>
      <c r="AN737" s="351" t="s">
        <v>320</v>
      </c>
      <c r="AO737" s="351"/>
      <c r="AP737" s="351"/>
      <c r="AQ737" s="351"/>
      <c r="AR737" s="982" t="s">
        <v>507</v>
      </c>
      <c r="AS737" s="983"/>
      <c r="AT737" s="983"/>
      <c r="AU737" s="983"/>
      <c r="AV737" s="983"/>
      <c r="AW737" s="983"/>
      <c r="AX737" s="984"/>
      <c r="AY737" s="74"/>
      <c r="AZ737" s="74"/>
    </row>
    <row r="738" spans="1:52" ht="24.75" customHeight="1" x14ac:dyDescent="0.15">
      <c r="A738" s="975" t="s">
        <v>319</v>
      </c>
      <c r="B738" s="195"/>
      <c r="C738" s="195"/>
      <c r="D738" s="196"/>
      <c r="E738" s="976" t="s">
        <v>502</v>
      </c>
      <c r="F738" s="976"/>
      <c r="G738" s="976"/>
      <c r="H738" s="976"/>
      <c r="I738" s="976"/>
      <c r="J738" s="976"/>
      <c r="K738" s="976"/>
      <c r="L738" s="976"/>
      <c r="M738" s="976"/>
      <c r="N738" s="351" t="s">
        <v>318</v>
      </c>
      <c r="O738" s="351"/>
      <c r="P738" s="351"/>
      <c r="Q738" s="351"/>
      <c r="R738" s="976" t="s">
        <v>503</v>
      </c>
      <c r="S738" s="976"/>
      <c r="T738" s="976"/>
      <c r="U738" s="976"/>
      <c r="V738" s="976"/>
      <c r="W738" s="976"/>
      <c r="X738" s="976"/>
      <c r="Y738" s="976"/>
      <c r="Z738" s="976"/>
      <c r="AA738" s="351" t="s">
        <v>317</v>
      </c>
      <c r="AB738" s="351"/>
      <c r="AC738" s="351"/>
      <c r="AD738" s="351"/>
      <c r="AE738" s="976" t="s">
        <v>506</v>
      </c>
      <c r="AF738" s="976"/>
      <c r="AG738" s="976"/>
      <c r="AH738" s="976"/>
      <c r="AI738" s="976"/>
      <c r="AJ738" s="976"/>
      <c r="AK738" s="976"/>
      <c r="AL738" s="976"/>
      <c r="AM738" s="976"/>
      <c r="AN738" s="351" t="s">
        <v>316</v>
      </c>
      <c r="AO738" s="351"/>
      <c r="AP738" s="351"/>
      <c r="AQ738" s="351"/>
      <c r="AR738" s="982" t="s">
        <v>508</v>
      </c>
      <c r="AS738" s="983"/>
      <c r="AT738" s="983"/>
      <c r="AU738" s="983"/>
      <c r="AV738" s="983"/>
      <c r="AW738" s="983"/>
      <c r="AX738" s="984"/>
    </row>
    <row r="739" spans="1:52" ht="24.75" customHeight="1" x14ac:dyDescent="0.15">
      <c r="A739" s="975" t="s">
        <v>315</v>
      </c>
      <c r="B739" s="195"/>
      <c r="C739" s="195"/>
      <c r="D739" s="196"/>
      <c r="E739" s="976" t="s">
        <v>528</v>
      </c>
      <c r="F739" s="976"/>
      <c r="G739" s="976"/>
      <c r="H739" s="976"/>
      <c r="I739" s="976"/>
      <c r="J739" s="976"/>
      <c r="K739" s="976"/>
      <c r="L739" s="976"/>
      <c r="M739" s="976"/>
      <c r="N739" s="977"/>
      <c r="O739" s="977"/>
      <c r="P739" s="977"/>
      <c r="Q739" s="977"/>
      <c r="R739" s="978"/>
      <c r="S739" s="978"/>
      <c r="T739" s="978"/>
      <c r="U739" s="978"/>
      <c r="V739" s="978"/>
      <c r="W739" s="978"/>
      <c r="X739" s="978"/>
      <c r="Y739" s="978"/>
      <c r="Z739" s="978"/>
      <c r="AA739" s="977"/>
      <c r="AB739" s="977"/>
      <c r="AC739" s="977"/>
      <c r="AD739" s="977"/>
      <c r="AE739" s="978"/>
      <c r="AF739" s="978"/>
      <c r="AG739" s="978"/>
      <c r="AH739" s="978"/>
      <c r="AI739" s="978"/>
      <c r="AJ739" s="978"/>
      <c r="AK739" s="978"/>
      <c r="AL739" s="978"/>
      <c r="AM739" s="978"/>
      <c r="AN739" s="977"/>
      <c r="AO739" s="977"/>
      <c r="AP739" s="977"/>
      <c r="AQ739" s="977"/>
      <c r="AR739" s="979"/>
      <c r="AS739" s="980"/>
      <c r="AT739" s="980"/>
      <c r="AU739" s="980"/>
      <c r="AV739" s="980"/>
      <c r="AW739" s="980"/>
      <c r="AX739" s="981"/>
    </row>
    <row r="740" spans="1:52" ht="24.75" customHeight="1" thickBot="1" x14ac:dyDescent="0.2">
      <c r="A740" s="957" t="s">
        <v>339</v>
      </c>
      <c r="B740" s="958"/>
      <c r="C740" s="958"/>
      <c r="D740" s="959"/>
      <c r="E740" s="960" t="s">
        <v>485</v>
      </c>
      <c r="F740" s="961"/>
      <c r="G740" s="961"/>
      <c r="H740" s="78" t="str">
        <f>IF(E740="", "", "(")</f>
        <v>(</v>
      </c>
      <c r="I740" s="961"/>
      <c r="J740" s="961"/>
      <c r="K740" s="78" t="str">
        <f>IF(OR(I740="　", I740=""), "", "-")</f>
        <v/>
      </c>
      <c r="L740" s="962">
        <v>420</v>
      </c>
      <c r="M740" s="962"/>
      <c r="N740" s="79" t="str">
        <f>IF(O740="", "", "-")</f>
        <v/>
      </c>
      <c r="O740" s="80"/>
      <c r="P740" s="79" t="str">
        <f>IF(E740="", "", ")")</f>
        <v>)</v>
      </c>
      <c r="Q740" s="960"/>
      <c r="R740" s="961"/>
      <c r="S740" s="961"/>
      <c r="T740" s="78" t="str">
        <f>IF(Q740="", "", "(")</f>
        <v/>
      </c>
      <c r="U740" s="961"/>
      <c r="V740" s="961"/>
      <c r="W740" s="78" t="str">
        <f>IF(OR(U740="　", U740=""), "", "-")</f>
        <v/>
      </c>
      <c r="X740" s="962"/>
      <c r="Y740" s="962"/>
      <c r="Z740" s="79" t="str">
        <f>IF(AA740="", "", "-")</f>
        <v/>
      </c>
      <c r="AA740" s="80"/>
      <c r="AB740" s="79" t="str">
        <f>IF(Q740="", "", ")")</f>
        <v/>
      </c>
      <c r="AC740" s="960"/>
      <c r="AD740" s="961"/>
      <c r="AE740" s="961"/>
      <c r="AF740" s="78" t="str">
        <f>IF(AC740="", "", "(")</f>
        <v/>
      </c>
      <c r="AG740" s="961"/>
      <c r="AH740" s="961"/>
      <c r="AI740" s="78" t="str">
        <f>IF(OR(AG740="　", AG740=""), "", "-")</f>
        <v/>
      </c>
      <c r="AJ740" s="962"/>
      <c r="AK740" s="962"/>
      <c r="AL740" s="79" t="str">
        <f>IF(AM740="", "", "-")</f>
        <v/>
      </c>
      <c r="AM740" s="80"/>
      <c r="AN740" s="79" t="str">
        <f>IF(AC740="", "", ")")</f>
        <v/>
      </c>
      <c r="AO740" s="985"/>
      <c r="AP740" s="986"/>
      <c r="AQ740" s="986"/>
      <c r="AR740" s="986"/>
      <c r="AS740" s="986"/>
      <c r="AT740" s="986"/>
      <c r="AU740" s="986"/>
      <c r="AV740" s="986"/>
      <c r="AW740" s="986"/>
      <c r="AX740" s="987"/>
    </row>
    <row r="741" spans="1:52" ht="28.35" customHeight="1" x14ac:dyDescent="0.15">
      <c r="A741" s="601" t="s">
        <v>308</v>
      </c>
      <c r="B741" s="602"/>
      <c r="C741" s="602"/>
      <c r="D741" s="602"/>
      <c r="E741" s="602"/>
      <c r="F741" s="603"/>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thickBot="1" x14ac:dyDescent="0.2">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hidden="1" customHeight="1" x14ac:dyDescent="0.15">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5" t="s">
        <v>310</v>
      </c>
      <c r="B780" s="616"/>
      <c r="C780" s="616"/>
      <c r="D780" s="616"/>
      <c r="E780" s="616"/>
      <c r="F780" s="617"/>
      <c r="G780" s="582" t="s">
        <v>499</v>
      </c>
      <c r="H780" s="583"/>
      <c r="I780" s="583"/>
      <c r="J780" s="583"/>
      <c r="K780" s="583"/>
      <c r="L780" s="583"/>
      <c r="M780" s="583"/>
      <c r="N780" s="583"/>
      <c r="O780" s="583"/>
      <c r="P780" s="583"/>
      <c r="Q780" s="583"/>
      <c r="R780" s="583"/>
      <c r="S780" s="583"/>
      <c r="T780" s="583"/>
      <c r="U780" s="583"/>
      <c r="V780" s="583"/>
      <c r="W780" s="583"/>
      <c r="X780" s="583"/>
      <c r="Y780" s="583"/>
      <c r="Z780" s="583"/>
      <c r="AA780" s="583"/>
      <c r="AB780" s="584"/>
      <c r="AC780" s="582" t="s">
        <v>287</v>
      </c>
      <c r="AD780" s="583"/>
      <c r="AE780" s="583"/>
      <c r="AF780" s="583"/>
      <c r="AG780" s="583"/>
      <c r="AH780" s="583"/>
      <c r="AI780" s="583"/>
      <c r="AJ780" s="583"/>
      <c r="AK780" s="583"/>
      <c r="AL780" s="583"/>
      <c r="AM780" s="583"/>
      <c r="AN780" s="583"/>
      <c r="AO780" s="583"/>
      <c r="AP780" s="583"/>
      <c r="AQ780" s="583"/>
      <c r="AR780" s="583"/>
      <c r="AS780" s="583"/>
      <c r="AT780" s="583"/>
      <c r="AU780" s="583"/>
      <c r="AV780" s="583"/>
      <c r="AW780" s="583"/>
      <c r="AX780" s="780"/>
    </row>
    <row r="781" spans="1:50" ht="24.75" customHeight="1" x14ac:dyDescent="0.15">
      <c r="A781" s="618"/>
      <c r="B781" s="619"/>
      <c r="C781" s="619"/>
      <c r="D781" s="619"/>
      <c r="E781" s="619"/>
      <c r="F781" s="620"/>
      <c r="G781" s="802" t="s">
        <v>17</v>
      </c>
      <c r="H781" s="655"/>
      <c r="I781" s="655"/>
      <c r="J781" s="655"/>
      <c r="K781" s="655"/>
      <c r="L781" s="654" t="s">
        <v>18</v>
      </c>
      <c r="M781" s="655"/>
      <c r="N781" s="655"/>
      <c r="O781" s="655"/>
      <c r="P781" s="655"/>
      <c r="Q781" s="655"/>
      <c r="R781" s="655"/>
      <c r="S781" s="655"/>
      <c r="T781" s="655"/>
      <c r="U781" s="655"/>
      <c r="V781" s="655"/>
      <c r="W781" s="655"/>
      <c r="X781" s="656"/>
      <c r="Y781" s="640" t="s">
        <v>19</v>
      </c>
      <c r="Z781" s="641"/>
      <c r="AA781" s="641"/>
      <c r="AB781" s="785"/>
      <c r="AC781" s="802" t="s">
        <v>17</v>
      </c>
      <c r="AD781" s="655"/>
      <c r="AE781" s="655"/>
      <c r="AF781" s="655"/>
      <c r="AG781" s="655"/>
      <c r="AH781" s="654" t="s">
        <v>18</v>
      </c>
      <c r="AI781" s="655"/>
      <c r="AJ781" s="655"/>
      <c r="AK781" s="655"/>
      <c r="AL781" s="655"/>
      <c r="AM781" s="655"/>
      <c r="AN781" s="655"/>
      <c r="AO781" s="655"/>
      <c r="AP781" s="655"/>
      <c r="AQ781" s="655"/>
      <c r="AR781" s="655"/>
      <c r="AS781" s="655"/>
      <c r="AT781" s="656"/>
      <c r="AU781" s="640" t="s">
        <v>19</v>
      </c>
      <c r="AV781" s="641"/>
      <c r="AW781" s="641"/>
      <c r="AX781" s="642"/>
    </row>
    <row r="782" spans="1:50" ht="24.75" customHeight="1" x14ac:dyDescent="0.15">
      <c r="A782" s="618"/>
      <c r="B782" s="619"/>
      <c r="C782" s="619"/>
      <c r="D782" s="619"/>
      <c r="E782" s="619"/>
      <c r="F782" s="620"/>
      <c r="G782" s="657" t="s">
        <v>539</v>
      </c>
      <c r="H782" s="658"/>
      <c r="I782" s="658"/>
      <c r="J782" s="658"/>
      <c r="K782" s="659"/>
      <c r="L782" s="651" t="s">
        <v>529</v>
      </c>
      <c r="M782" s="652"/>
      <c r="N782" s="652"/>
      <c r="O782" s="652"/>
      <c r="P782" s="652"/>
      <c r="Q782" s="652"/>
      <c r="R782" s="652"/>
      <c r="S782" s="652"/>
      <c r="T782" s="652"/>
      <c r="U782" s="652"/>
      <c r="V782" s="652"/>
      <c r="W782" s="652"/>
      <c r="X782" s="653"/>
      <c r="Y782" s="374">
        <v>10</v>
      </c>
      <c r="Z782" s="375"/>
      <c r="AA782" s="375"/>
      <c r="AB782" s="792"/>
      <c r="AC782" s="657"/>
      <c r="AD782" s="658"/>
      <c r="AE782" s="658"/>
      <c r="AF782" s="658"/>
      <c r="AG782" s="659"/>
      <c r="AH782" s="651"/>
      <c r="AI782" s="652"/>
      <c r="AJ782" s="652"/>
      <c r="AK782" s="652"/>
      <c r="AL782" s="652"/>
      <c r="AM782" s="652"/>
      <c r="AN782" s="652"/>
      <c r="AO782" s="652"/>
      <c r="AP782" s="652"/>
      <c r="AQ782" s="652"/>
      <c r="AR782" s="652"/>
      <c r="AS782" s="652"/>
      <c r="AT782" s="653"/>
      <c r="AU782" s="374"/>
      <c r="AV782" s="375"/>
      <c r="AW782" s="375"/>
      <c r="AX782" s="376"/>
    </row>
    <row r="783" spans="1:50" ht="24.75" customHeight="1" x14ac:dyDescent="0.15">
      <c r="A783" s="618"/>
      <c r="B783" s="619"/>
      <c r="C783" s="619"/>
      <c r="D783" s="619"/>
      <c r="E783" s="619"/>
      <c r="F783" s="620"/>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customHeight="1" x14ac:dyDescent="0.15">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customHeight="1" x14ac:dyDescent="0.15">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customHeight="1" x14ac:dyDescent="0.15">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customHeight="1" x14ac:dyDescent="0.15">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15">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15">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hidden="1" customHeight="1" x14ac:dyDescent="0.15">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0" ht="24.75" customHeight="1" x14ac:dyDescent="0.15">
      <c r="A792" s="618"/>
      <c r="B792" s="619"/>
      <c r="C792" s="619"/>
      <c r="D792" s="619"/>
      <c r="E792" s="619"/>
      <c r="F792" s="620"/>
      <c r="G792" s="813" t="s">
        <v>20</v>
      </c>
      <c r="H792" s="814"/>
      <c r="I792" s="814"/>
      <c r="J792" s="814"/>
      <c r="K792" s="814"/>
      <c r="L792" s="815"/>
      <c r="M792" s="816"/>
      <c r="N792" s="816"/>
      <c r="O792" s="816"/>
      <c r="P792" s="816"/>
      <c r="Q792" s="816"/>
      <c r="R792" s="816"/>
      <c r="S792" s="816"/>
      <c r="T792" s="816"/>
      <c r="U792" s="816"/>
      <c r="V792" s="816"/>
      <c r="W792" s="816"/>
      <c r="X792" s="817"/>
      <c r="Y792" s="818">
        <f>SUM(Y782:AB791)</f>
        <v>10</v>
      </c>
      <c r="Z792" s="819"/>
      <c r="AA792" s="819"/>
      <c r="AB792" s="820"/>
      <c r="AC792" s="813" t="s">
        <v>20</v>
      </c>
      <c r="AD792" s="814"/>
      <c r="AE792" s="814"/>
      <c r="AF792" s="814"/>
      <c r="AG792" s="814"/>
      <c r="AH792" s="815"/>
      <c r="AI792" s="816"/>
      <c r="AJ792" s="816"/>
      <c r="AK792" s="816"/>
      <c r="AL792" s="816"/>
      <c r="AM792" s="816"/>
      <c r="AN792" s="816"/>
      <c r="AO792" s="816"/>
      <c r="AP792" s="816"/>
      <c r="AQ792" s="816"/>
      <c r="AR792" s="816"/>
      <c r="AS792" s="816"/>
      <c r="AT792" s="817"/>
      <c r="AU792" s="818">
        <f>SUM(AU782:AX791)</f>
        <v>0</v>
      </c>
      <c r="AV792" s="819"/>
      <c r="AW792" s="819"/>
      <c r="AX792" s="821"/>
    </row>
    <row r="793" spans="1:50" ht="24.75" hidden="1" customHeight="1" x14ac:dyDescent="0.15">
      <c r="A793" s="618"/>
      <c r="B793" s="619"/>
      <c r="C793" s="619"/>
      <c r="D793" s="619"/>
      <c r="E793" s="619"/>
      <c r="F793" s="620"/>
      <c r="G793" s="582" t="s">
        <v>245</v>
      </c>
      <c r="H793" s="583"/>
      <c r="I793" s="583"/>
      <c r="J793" s="583"/>
      <c r="K793" s="583"/>
      <c r="L793" s="583"/>
      <c r="M793" s="583"/>
      <c r="N793" s="583"/>
      <c r="O793" s="583"/>
      <c r="P793" s="583"/>
      <c r="Q793" s="583"/>
      <c r="R793" s="583"/>
      <c r="S793" s="583"/>
      <c r="T793" s="583"/>
      <c r="U793" s="583"/>
      <c r="V793" s="583"/>
      <c r="W793" s="583"/>
      <c r="X793" s="583"/>
      <c r="Y793" s="583"/>
      <c r="Z793" s="583"/>
      <c r="AA793" s="583"/>
      <c r="AB793" s="584"/>
      <c r="AC793" s="582" t="s">
        <v>244</v>
      </c>
      <c r="AD793" s="583"/>
      <c r="AE793" s="583"/>
      <c r="AF793" s="583"/>
      <c r="AG793" s="583"/>
      <c r="AH793" s="583"/>
      <c r="AI793" s="583"/>
      <c r="AJ793" s="583"/>
      <c r="AK793" s="583"/>
      <c r="AL793" s="583"/>
      <c r="AM793" s="583"/>
      <c r="AN793" s="583"/>
      <c r="AO793" s="583"/>
      <c r="AP793" s="583"/>
      <c r="AQ793" s="583"/>
      <c r="AR793" s="583"/>
      <c r="AS793" s="583"/>
      <c r="AT793" s="583"/>
      <c r="AU793" s="583"/>
      <c r="AV793" s="583"/>
      <c r="AW793" s="583"/>
      <c r="AX793" s="780"/>
    </row>
    <row r="794" spans="1:50" ht="24.75" hidden="1" customHeight="1" x14ac:dyDescent="0.15">
      <c r="A794" s="618"/>
      <c r="B794" s="619"/>
      <c r="C794" s="619"/>
      <c r="D794" s="619"/>
      <c r="E794" s="619"/>
      <c r="F794" s="620"/>
      <c r="G794" s="802" t="s">
        <v>17</v>
      </c>
      <c r="H794" s="655"/>
      <c r="I794" s="655"/>
      <c r="J794" s="655"/>
      <c r="K794" s="655"/>
      <c r="L794" s="654" t="s">
        <v>18</v>
      </c>
      <c r="M794" s="655"/>
      <c r="N794" s="655"/>
      <c r="O794" s="655"/>
      <c r="P794" s="655"/>
      <c r="Q794" s="655"/>
      <c r="R794" s="655"/>
      <c r="S794" s="655"/>
      <c r="T794" s="655"/>
      <c r="U794" s="655"/>
      <c r="V794" s="655"/>
      <c r="W794" s="655"/>
      <c r="X794" s="656"/>
      <c r="Y794" s="640" t="s">
        <v>19</v>
      </c>
      <c r="Z794" s="641"/>
      <c r="AA794" s="641"/>
      <c r="AB794" s="785"/>
      <c r="AC794" s="802" t="s">
        <v>17</v>
      </c>
      <c r="AD794" s="655"/>
      <c r="AE794" s="655"/>
      <c r="AF794" s="655"/>
      <c r="AG794" s="655"/>
      <c r="AH794" s="654" t="s">
        <v>18</v>
      </c>
      <c r="AI794" s="655"/>
      <c r="AJ794" s="655"/>
      <c r="AK794" s="655"/>
      <c r="AL794" s="655"/>
      <c r="AM794" s="655"/>
      <c r="AN794" s="655"/>
      <c r="AO794" s="655"/>
      <c r="AP794" s="655"/>
      <c r="AQ794" s="655"/>
      <c r="AR794" s="655"/>
      <c r="AS794" s="655"/>
      <c r="AT794" s="656"/>
      <c r="AU794" s="640" t="s">
        <v>19</v>
      </c>
      <c r="AV794" s="641"/>
      <c r="AW794" s="641"/>
      <c r="AX794" s="642"/>
    </row>
    <row r="795" spans="1:50" ht="24.75" hidden="1" customHeight="1" x14ac:dyDescent="0.15">
      <c r="A795" s="618"/>
      <c r="B795" s="619"/>
      <c r="C795" s="619"/>
      <c r="D795" s="619"/>
      <c r="E795" s="619"/>
      <c r="F795" s="620"/>
      <c r="G795" s="657"/>
      <c r="H795" s="658"/>
      <c r="I795" s="658"/>
      <c r="J795" s="658"/>
      <c r="K795" s="659"/>
      <c r="L795" s="651"/>
      <c r="M795" s="652"/>
      <c r="N795" s="652"/>
      <c r="O795" s="652"/>
      <c r="P795" s="652"/>
      <c r="Q795" s="652"/>
      <c r="R795" s="652"/>
      <c r="S795" s="652"/>
      <c r="T795" s="652"/>
      <c r="U795" s="652"/>
      <c r="V795" s="652"/>
      <c r="W795" s="652"/>
      <c r="X795" s="653"/>
      <c r="Y795" s="374"/>
      <c r="Z795" s="375"/>
      <c r="AA795" s="375"/>
      <c r="AB795" s="792"/>
      <c r="AC795" s="657"/>
      <c r="AD795" s="658"/>
      <c r="AE795" s="658"/>
      <c r="AF795" s="658"/>
      <c r="AG795" s="659"/>
      <c r="AH795" s="651"/>
      <c r="AI795" s="652"/>
      <c r="AJ795" s="652"/>
      <c r="AK795" s="652"/>
      <c r="AL795" s="652"/>
      <c r="AM795" s="652"/>
      <c r="AN795" s="652"/>
      <c r="AO795" s="652"/>
      <c r="AP795" s="652"/>
      <c r="AQ795" s="652"/>
      <c r="AR795" s="652"/>
      <c r="AS795" s="652"/>
      <c r="AT795" s="653"/>
      <c r="AU795" s="374"/>
      <c r="AV795" s="375"/>
      <c r="AW795" s="375"/>
      <c r="AX795" s="376"/>
    </row>
    <row r="796" spans="1:50"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row>
    <row r="805" spans="1:50" ht="24.75" hidden="1" customHeight="1" thickBot="1" x14ac:dyDescent="0.2">
      <c r="A805" s="618"/>
      <c r="B805" s="619"/>
      <c r="C805" s="619"/>
      <c r="D805" s="619"/>
      <c r="E805" s="619"/>
      <c r="F805" s="620"/>
      <c r="G805" s="813" t="s">
        <v>20</v>
      </c>
      <c r="H805" s="814"/>
      <c r="I805" s="814"/>
      <c r="J805" s="814"/>
      <c r="K805" s="814"/>
      <c r="L805" s="815"/>
      <c r="M805" s="816"/>
      <c r="N805" s="816"/>
      <c r="O805" s="816"/>
      <c r="P805" s="816"/>
      <c r="Q805" s="816"/>
      <c r="R805" s="816"/>
      <c r="S805" s="816"/>
      <c r="T805" s="816"/>
      <c r="U805" s="816"/>
      <c r="V805" s="816"/>
      <c r="W805" s="816"/>
      <c r="X805" s="817"/>
      <c r="Y805" s="818">
        <f>SUM(Y795:AB804)</f>
        <v>0</v>
      </c>
      <c r="Z805" s="819"/>
      <c r="AA805" s="819"/>
      <c r="AB805" s="820"/>
      <c r="AC805" s="813" t="s">
        <v>20</v>
      </c>
      <c r="AD805" s="814"/>
      <c r="AE805" s="814"/>
      <c r="AF805" s="814"/>
      <c r="AG805" s="814"/>
      <c r="AH805" s="815"/>
      <c r="AI805" s="816"/>
      <c r="AJ805" s="816"/>
      <c r="AK805" s="816"/>
      <c r="AL805" s="816"/>
      <c r="AM805" s="816"/>
      <c r="AN805" s="816"/>
      <c r="AO805" s="816"/>
      <c r="AP805" s="816"/>
      <c r="AQ805" s="816"/>
      <c r="AR805" s="816"/>
      <c r="AS805" s="816"/>
      <c r="AT805" s="817"/>
      <c r="AU805" s="818">
        <f>SUM(AU795:AX804)</f>
        <v>0</v>
      </c>
      <c r="AV805" s="819"/>
      <c r="AW805" s="819"/>
      <c r="AX805" s="821"/>
    </row>
    <row r="806" spans="1:50" ht="24.75" hidden="1" customHeight="1" x14ac:dyDescent="0.15">
      <c r="A806" s="618"/>
      <c r="B806" s="619"/>
      <c r="C806" s="619"/>
      <c r="D806" s="619"/>
      <c r="E806" s="619"/>
      <c r="F806" s="620"/>
      <c r="G806" s="582" t="s">
        <v>246</v>
      </c>
      <c r="H806" s="583"/>
      <c r="I806" s="583"/>
      <c r="J806" s="583"/>
      <c r="K806" s="583"/>
      <c r="L806" s="583"/>
      <c r="M806" s="583"/>
      <c r="N806" s="583"/>
      <c r="O806" s="583"/>
      <c r="P806" s="583"/>
      <c r="Q806" s="583"/>
      <c r="R806" s="583"/>
      <c r="S806" s="583"/>
      <c r="T806" s="583"/>
      <c r="U806" s="583"/>
      <c r="V806" s="583"/>
      <c r="W806" s="583"/>
      <c r="X806" s="583"/>
      <c r="Y806" s="583"/>
      <c r="Z806" s="583"/>
      <c r="AA806" s="583"/>
      <c r="AB806" s="584"/>
      <c r="AC806" s="582" t="s">
        <v>247</v>
      </c>
      <c r="AD806" s="583"/>
      <c r="AE806" s="583"/>
      <c r="AF806" s="583"/>
      <c r="AG806" s="583"/>
      <c r="AH806" s="583"/>
      <c r="AI806" s="583"/>
      <c r="AJ806" s="583"/>
      <c r="AK806" s="583"/>
      <c r="AL806" s="583"/>
      <c r="AM806" s="583"/>
      <c r="AN806" s="583"/>
      <c r="AO806" s="583"/>
      <c r="AP806" s="583"/>
      <c r="AQ806" s="583"/>
      <c r="AR806" s="583"/>
      <c r="AS806" s="583"/>
      <c r="AT806" s="583"/>
      <c r="AU806" s="583"/>
      <c r="AV806" s="583"/>
      <c r="AW806" s="583"/>
      <c r="AX806" s="780"/>
    </row>
    <row r="807" spans="1:50" ht="24.75" hidden="1" customHeight="1" x14ac:dyDescent="0.15">
      <c r="A807" s="618"/>
      <c r="B807" s="619"/>
      <c r="C807" s="619"/>
      <c r="D807" s="619"/>
      <c r="E807" s="619"/>
      <c r="F807" s="620"/>
      <c r="G807" s="802" t="s">
        <v>17</v>
      </c>
      <c r="H807" s="655"/>
      <c r="I807" s="655"/>
      <c r="J807" s="655"/>
      <c r="K807" s="655"/>
      <c r="L807" s="654" t="s">
        <v>18</v>
      </c>
      <c r="M807" s="655"/>
      <c r="N807" s="655"/>
      <c r="O807" s="655"/>
      <c r="P807" s="655"/>
      <c r="Q807" s="655"/>
      <c r="R807" s="655"/>
      <c r="S807" s="655"/>
      <c r="T807" s="655"/>
      <c r="U807" s="655"/>
      <c r="V807" s="655"/>
      <c r="W807" s="655"/>
      <c r="X807" s="656"/>
      <c r="Y807" s="640" t="s">
        <v>19</v>
      </c>
      <c r="Z807" s="641"/>
      <c r="AA807" s="641"/>
      <c r="AB807" s="785"/>
      <c r="AC807" s="802" t="s">
        <v>17</v>
      </c>
      <c r="AD807" s="655"/>
      <c r="AE807" s="655"/>
      <c r="AF807" s="655"/>
      <c r="AG807" s="655"/>
      <c r="AH807" s="654" t="s">
        <v>18</v>
      </c>
      <c r="AI807" s="655"/>
      <c r="AJ807" s="655"/>
      <c r="AK807" s="655"/>
      <c r="AL807" s="655"/>
      <c r="AM807" s="655"/>
      <c r="AN807" s="655"/>
      <c r="AO807" s="655"/>
      <c r="AP807" s="655"/>
      <c r="AQ807" s="655"/>
      <c r="AR807" s="655"/>
      <c r="AS807" s="655"/>
      <c r="AT807" s="656"/>
      <c r="AU807" s="640" t="s">
        <v>19</v>
      </c>
      <c r="AV807" s="641"/>
      <c r="AW807" s="641"/>
      <c r="AX807" s="642"/>
    </row>
    <row r="808" spans="1:50" ht="24.75" hidden="1" customHeight="1" x14ac:dyDescent="0.15">
      <c r="A808" s="618"/>
      <c r="B808" s="619"/>
      <c r="C808" s="619"/>
      <c r="D808" s="619"/>
      <c r="E808" s="619"/>
      <c r="F808" s="620"/>
      <c r="G808" s="657"/>
      <c r="H808" s="658"/>
      <c r="I808" s="658"/>
      <c r="J808" s="658"/>
      <c r="K808" s="659"/>
      <c r="L808" s="651"/>
      <c r="M808" s="652"/>
      <c r="N808" s="652"/>
      <c r="O808" s="652"/>
      <c r="P808" s="652"/>
      <c r="Q808" s="652"/>
      <c r="R808" s="652"/>
      <c r="S808" s="652"/>
      <c r="T808" s="652"/>
      <c r="U808" s="652"/>
      <c r="V808" s="652"/>
      <c r="W808" s="652"/>
      <c r="X808" s="653"/>
      <c r="Y808" s="374"/>
      <c r="Z808" s="375"/>
      <c r="AA808" s="375"/>
      <c r="AB808" s="792"/>
      <c r="AC808" s="657"/>
      <c r="AD808" s="658"/>
      <c r="AE808" s="658"/>
      <c r="AF808" s="658"/>
      <c r="AG808" s="659"/>
      <c r="AH808" s="651"/>
      <c r="AI808" s="652"/>
      <c r="AJ808" s="652"/>
      <c r="AK808" s="652"/>
      <c r="AL808" s="652"/>
      <c r="AM808" s="652"/>
      <c r="AN808" s="652"/>
      <c r="AO808" s="652"/>
      <c r="AP808" s="652"/>
      <c r="AQ808" s="652"/>
      <c r="AR808" s="652"/>
      <c r="AS808" s="652"/>
      <c r="AT808" s="653"/>
      <c r="AU808" s="374"/>
      <c r="AV808" s="375"/>
      <c r="AW808" s="375"/>
      <c r="AX808" s="376"/>
    </row>
    <row r="809" spans="1:50"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row>
    <row r="818" spans="1:50" ht="24.75" hidden="1" customHeight="1" thickBot="1" x14ac:dyDescent="0.2">
      <c r="A818" s="618"/>
      <c r="B818" s="619"/>
      <c r="C818" s="619"/>
      <c r="D818" s="619"/>
      <c r="E818" s="619"/>
      <c r="F818" s="620"/>
      <c r="G818" s="813" t="s">
        <v>20</v>
      </c>
      <c r="H818" s="814"/>
      <c r="I818" s="814"/>
      <c r="J818" s="814"/>
      <c r="K818" s="814"/>
      <c r="L818" s="815"/>
      <c r="M818" s="816"/>
      <c r="N818" s="816"/>
      <c r="O818" s="816"/>
      <c r="P818" s="816"/>
      <c r="Q818" s="816"/>
      <c r="R818" s="816"/>
      <c r="S818" s="816"/>
      <c r="T818" s="816"/>
      <c r="U818" s="816"/>
      <c r="V818" s="816"/>
      <c r="W818" s="816"/>
      <c r="X818" s="817"/>
      <c r="Y818" s="818">
        <f>SUM(Y808:AB817)</f>
        <v>0</v>
      </c>
      <c r="Z818" s="819"/>
      <c r="AA818" s="819"/>
      <c r="AB818" s="820"/>
      <c r="AC818" s="813" t="s">
        <v>20</v>
      </c>
      <c r="AD818" s="814"/>
      <c r="AE818" s="814"/>
      <c r="AF818" s="814"/>
      <c r="AG818" s="814"/>
      <c r="AH818" s="815"/>
      <c r="AI818" s="816"/>
      <c r="AJ818" s="816"/>
      <c r="AK818" s="816"/>
      <c r="AL818" s="816"/>
      <c r="AM818" s="816"/>
      <c r="AN818" s="816"/>
      <c r="AO818" s="816"/>
      <c r="AP818" s="816"/>
      <c r="AQ818" s="816"/>
      <c r="AR818" s="816"/>
      <c r="AS818" s="816"/>
      <c r="AT818" s="817"/>
      <c r="AU818" s="818">
        <f>SUM(AU808:AX817)</f>
        <v>0</v>
      </c>
      <c r="AV818" s="819"/>
      <c r="AW818" s="819"/>
      <c r="AX818" s="821"/>
    </row>
    <row r="819" spans="1:50" ht="24.75" hidden="1" customHeight="1" x14ac:dyDescent="0.15">
      <c r="A819" s="618"/>
      <c r="B819" s="619"/>
      <c r="C819" s="619"/>
      <c r="D819" s="619"/>
      <c r="E819" s="619"/>
      <c r="F819" s="620"/>
      <c r="G819" s="582" t="s">
        <v>221</v>
      </c>
      <c r="H819" s="583"/>
      <c r="I819" s="583"/>
      <c r="J819" s="583"/>
      <c r="K819" s="583"/>
      <c r="L819" s="583"/>
      <c r="M819" s="583"/>
      <c r="N819" s="583"/>
      <c r="O819" s="583"/>
      <c r="P819" s="583"/>
      <c r="Q819" s="583"/>
      <c r="R819" s="583"/>
      <c r="S819" s="583"/>
      <c r="T819" s="583"/>
      <c r="U819" s="583"/>
      <c r="V819" s="583"/>
      <c r="W819" s="583"/>
      <c r="X819" s="583"/>
      <c r="Y819" s="583"/>
      <c r="Z819" s="583"/>
      <c r="AA819" s="583"/>
      <c r="AB819" s="584"/>
      <c r="AC819" s="582" t="s">
        <v>179</v>
      </c>
      <c r="AD819" s="583"/>
      <c r="AE819" s="583"/>
      <c r="AF819" s="583"/>
      <c r="AG819" s="583"/>
      <c r="AH819" s="583"/>
      <c r="AI819" s="583"/>
      <c r="AJ819" s="583"/>
      <c r="AK819" s="583"/>
      <c r="AL819" s="583"/>
      <c r="AM819" s="583"/>
      <c r="AN819" s="583"/>
      <c r="AO819" s="583"/>
      <c r="AP819" s="583"/>
      <c r="AQ819" s="583"/>
      <c r="AR819" s="583"/>
      <c r="AS819" s="583"/>
      <c r="AT819" s="583"/>
      <c r="AU819" s="583"/>
      <c r="AV819" s="583"/>
      <c r="AW819" s="583"/>
      <c r="AX819" s="780"/>
    </row>
    <row r="820" spans="1:50" ht="24.75" hidden="1" customHeight="1" x14ac:dyDescent="0.15">
      <c r="A820" s="618"/>
      <c r="B820" s="619"/>
      <c r="C820" s="619"/>
      <c r="D820" s="619"/>
      <c r="E820" s="619"/>
      <c r="F820" s="620"/>
      <c r="G820" s="802" t="s">
        <v>17</v>
      </c>
      <c r="H820" s="655"/>
      <c r="I820" s="655"/>
      <c r="J820" s="655"/>
      <c r="K820" s="655"/>
      <c r="L820" s="654" t="s">
        <v>18</v>
      </c>
      <c r="M820" s="655"/>
      <c r="N820" s="655"/>
      <c r="O820" s="655"/>
      <c r="P820" s="655"/>
      <c r="Q820" s="655"/>
      <c r="R820" s="655"/>
      <c r="S820" s="655"/>
      <c r="T820" s="655"/>
      <c r="U820" s="655"/>
      <c r="V820" s="655"/>
      <c r="W820" s="655"/>
      <c r="X820" s="656"/>
      <c r="Y820" s="640" t="s">
        <v>19</v>
      </c>
      <c r="Z820" s="641"/>
      <c r="AA820" s="641"/>
      <c r="AB820" s="785"/>
      <c r="AC820" s="802" t="s">
        <v>17</v>
      </c>
      <c r="AD820" s="655"/>
      <c r="AE820" s="655"/>
      <c r="AF820" s="655"/>
      <c r="AG820" s="655"/>
      <c r="AH820" s="654" t="s">
        <v>18</v>
      </c>
      <c r="AI820" s="655"/>
      <c r="AJ820" s="655"/>
      <c r="AK820" s="655"/>
      <c r="AL820" s="655"/>
      <c r="AM820" s="655"/>
      <c r="AN820" s="655"/>
      <c r="AO820" s="655"/>
      <c r="AP820" s="655"/>
      <c r="AQ820" s="655"/>
      <c r="AR820" s="655"/>
      <c r="AS820" s="655"/>
      <c r="AT820" s="656"/>
      <c r="AU820" s="640" t="s">
        <v>19</v>
      </c>
      <c r="AV820" s="641"/>
      <c r="AW820" s="641"/>
      <c r="AX820" s="642"/>
    </row>
    <row r="821" spans="1:50" s="16" customFormat="1" ht="24.75" hidden="1" customHeight="1" x14ac:dyDescent="0.15">
      <c r="A821" s="618"/>
      <c r="B821" s="619"/>
      <c r="C821" s="619"/>
      <c r="D821" s="619"/>
      <c r="E821" s="619"/>
      <c r="F821" s="620"/>
      <c r="G821" s="657"/>
      <c r="H821" s="658"/>
      <c r="I821" s="658"/>
      <c r="J821" s="658"/>
      <c r="K821" s="659"/>
      <c r="L821" s="651"/>
      <c r="M821" s="652"/>
      <c r="N821" s="652"/>
      <c r="O821" s="652"/>
      <c r="P821" s="652"/>
      <c r="Q821" s="652"/>
      <c r="R821" s="652"/>
      <c r="S821" s="652"/>
      <c r="T821" s="652"/>
      <c r="U821" s="652"/>
      <c r="V821" s="652"/>
      <c r="W821" s="652"/>
      <c r="X821" s="653"/>
      <c r="Y821" s="374"/>
      <c r="Z821" s="375"/>
      <c r="AA821" s="375"/>
      <c r="AB821" s="792"/>
      <c r="AC821" s="657"/>
      <c r="AD821" s="658"/>
      <c r="AE821" s="658"/>
      <c r="AF821" s="658"/>
      <c r="AG821" s="659"/>
      <c r="AH821" s="651"/>
      <c r="AI821" s="652"/>
      <c r="AJ821" s="652"/>
      <c r="AK821" s="652"/>
      <c r="AL821" s="652"/>
      <c r="AM821" s="652"/>
      <c r="AN821" s="652"/>
      <c r="AO821" s="652"/>
      <c r="AP821" s="652"/>
      <c r="AQ821" s="652"/>
      <c r="AR821" s="652"/>
      <c r="AS821" s="652"/>
      <c r="AT821" s="653"/>
      <c r="AU821" s="374"/>
      <c r="AV821" s="375"/>
      <c r="AW821" s="375"/>
      <c r="AX821" s="376"/>
    </row>
    <row r="822" spans="1:50"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row>
    <row r="831" spans="1:50" ht="24.75" hidden="1" customHeight="1" x14ac:dyDescent="0.15">
      <c r="A831" s="618"/>
      <c r="B831" s="619"/>
      <c r="C831" s="619"/>
      <c r="D831" s="619"/>
      <c r="E831" s="619"/>
      <c r="F831" s="620"/>
      <c r="G831" s="813" t="s">
        <v>20</v>
      </c>
      <c r="H831" s="814"/>
      <c r="I831" s="814"/>
      <c r="J831" s="814"/>
      <c r="K831" s="814"/>
      <c r="L831" s="815"/>
      <c r="M831" s="816"/>
      <c r="N831" s="816"/>
      <c r="O831" s="816"/>
      <c r="P831" s="816"/>
      <c r="Q831" s="816"/>
      <c r="R831" s="816"/>
      <c r="S831" s="816"/>
      <c r="T831" s="816"/>
      <c r="U831" s="816"/>
      <c r="V831" s="816"/>
      <c r="W831" s="816"/>
      <c r="X831" s="817"/>
      <c r="Y831" s="818">
        <f>SUM(Y821:AB830)</f>
        <v>0</v>
      </c>
      <c r="Z831" s="819"/>
      <c r="AA831" s="819"/>
      <c r="AB831" s="820"/>
      <c r="AC831" s="813" t="s">
        <v>20</v>
      </c>
      <c r="AD831" s="814"/>
      <c r="AE831" s="814"/>
      <c r="AF831" s="814"/>
      <c r="AG831" s="814"/>
      <c r="AH831" s="815"/>
      <c r="AI831" s="816"/>
      <c r="AJ831" s="816"/>
      <c r="AK831" s="816"/>
      <c r="AL831" s="816"/>
      <c r="AM831" s="816"/>
      <c r="AN831" s="816"/>
      <c r="AO831" s="816"/>
      <c r="AP831" s="816"/>
      <c r="AQ831" s="816"/>
      <c r="AR831" s="816"/>
      <c r="AS831" s="816"/>
      <c r="AT831" s="817"/>
      <c r="AU831" s="818">
        <f>SUM(AU821:AX830)</f>
        <v>0</v>
      </c>
      <c r="AV831" s="819"/>
      <c r="AW831" s="819"/>
      <c r="AX831" s="821"/>
    </row>
    <row r="832" spans="1:50" ht="24.75" hidden="1" customHeight="1" thickBot="1" x14ac:dyDescent="0.2">
      <c r="A832" s="891" t="s">
        <v>147</v>
      </c>
      <c r="B832" s="892"/>
      <c r="C832" s="892"/>
      <c r="D832" s="892"/>
      <c r="E832" s="892"/>
      <c r="F832" s="892"/>
      <c r="G832" s="892"/>
      <c r="H832" s="892"/>
      <c r="I832" s="892"/>
      <c r="J832" s="892"/>
      <c r="K832" s="892"/>
      <c r="L832" s="892"/>
      <c r="M832" s="892"/>
      <c r="N832" s="892"/>
      <c r="O832" s="892"/>
      <c r="P832" s="892"/>
      <c r="Q832" s="892"/>
      <c r="R832" s="892"/>
      <c r="S832" s="892"/>
      <c r="T832" s="892"/>
      <c r="U832" s="892"/>
      <c r="V832" s="892"/>
      <c r="W832" s="892"/>
      <c r="X832" s="892"/>
      <c r="Y832" s="892"/>
      <c r="Z832" s="892"/>
      <c r="AA832" s="892"/>
      <c r="AB832" s="892"/>
      <c r="AC832" s="892"/>
      <c r="AD832" s="892"/>
      <c r="AE832" s="892"/>
      <c r="AF832" s="892"/>
      <c r="AG832" s="892"/>
      <c r="AH832" s="892"/>
      <c r="AI832" s="892"/>
      <c r="AJ832" s="892"/>
      <c r="AK832" s="893"/>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50.25" customHeight="1" x14ac:dyDescent="0.15">
      <c r="A838" s="362">
        <v>1</v>
      </c>
      <c r="B838" s="362">
        <v>1</v>
      </c>
      <c r="C838" s="333" t="s">
        <v>500</v>
      </c>
      <c r="D838" s="333"/>
      <c r="E838" s="333"/>
      <c r="F838" s="333"/>
      <c r="G838" s="333"/>
      <c r="H838" s="333"/>
      <c r="I838" s="333"/>
      <c r="J838" s="334">
        <v>4010001095836</v>
      </c>
      <c r="K838" s="335"/>
      <c r="L838" s="335"/>
      <c r="M838" s="335"/>
      <c r="N838" s="335"/>
      <c r="O838" s="335"/>
      <c r="P838" s="348" t="s">
        <v>530</v>
      </c>
      <c r="Q838" s="336"/>
      <c r="R838" s="336"/>
      <c r="S838" s="336"/>
      <c r="T838" s="336"/>
      <c r="U838" s="336"/>
      <c r="V838" s="336"/>
      <c r="W838" s="336"/>
      <c r="X838" s="336"/>
      <c r="Y838" s="337">
        <v>10</v>
      </c>
      <c r="Z838" s="338"/>
      <c r="AA838" s="338"/>
      <c r="AB838" s="339"/>
      <c r="AC838" s="349" t="s">
        <v>300</v>
      </c>
      <c r="AD838" s="357"/>
      <c r="AE838" s="357"/>
      <c r="AF838" s="357"/>
      <c r="AG838" s="357"/>
      <c r="AH838" s="358">
        <v>1</v>
      </c>
      <c r="AI838" s="359"/>
      <c r="AJ838" s="359"/>
      <c r="AK838" s="359"/>
      <c r="AL838" s="343">
        <v>99.9</v>
      </c>
      <c r="AM838" s="344"/>
      <c r="AN838" s="344"/>
      <c r="AO838" s="345"/>
      <c r="AP838" s="346"/>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Q134:AQ135 AU134:AU135 AM134:AM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714" max="49" man="1"/>
    <brk id="740" max="49" man="1"/>
    <brk id="838"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T25" zoomScale="115" zoomScaleNormal="115" workbookViewId="0">
      <selection activeCell="W89" sqref="W89"/>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2020-09-30T08:38:43Z</cp:lastPrinted>
  <dcterms:created xsi:type="dcterms:W3CDTF">2012-03-13T00:50:25Z</dcterms:created>
  <dcterms:modified xsi:type="dcterms:W3CDTF">2020-10-05T02:39:05Z</dcterms:modified>
</cp:coreProperties>
</file>