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4.技政課\車検分\"/>
    </mc:Choice>
  </mc:AlternateContent>
  <bookViews>
    <workbookView xWindow="0" yWindow="0" windowWidth="23040" windowHeight="95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<sst xmlns="http://schemas.openxmlformats.org/spreadsheetml/2006/main" count="1470" uniqueCount="765">
  <si>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</si>
  <si>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</si>
  <si>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</si>
  <si>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</si>
  <si>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</si>
  <si>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</si>
  <si>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</si>
  <si>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</si>
  <si>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</si>
  <si>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</si>
  <si>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</si>
  <si>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</si>
  <si>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</si>
  <si>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</si>
  <si>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</si>
  <si>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</si>
  <si>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</si>
  <si>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</si>
  <si>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</si>
  <si>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</si>
  <si>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</si>
  <si>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</si>
  <si>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</si>
  <si>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</si>
  <si>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</si>
  <si>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</si>
  <si>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</si>
  <si>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</si>
  <si>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</si>
  <si>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</si>
  <si>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</si>
  <si>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</si>
  <si>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</si>
  <si>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</si>
  <si>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</si>
  <si>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</si>
  <si>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</si>
  <si>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</si>
  <si>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</si>
  <si>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</si>
  <si>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</si>
  <si>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</si>
  <si>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</si>
  <si>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</si>
  <si>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</si>
  <si>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</si>
  <si>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</si>
  <si>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</si>
  <si>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</si>
  <si>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</si>
  <si>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</si>
  <si>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</si>
  <si>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</si>
  <si>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</si>
  <si>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</si>
  <si>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</si>
  <si>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</si>
  <si>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</si>
  <si>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</si>
  <si>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</si>
  <si>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</si>
  <si>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</si>
  <si>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</si>
  <si>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</si>
  <si>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</si>
  <si>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</si>
  <si>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</si>
  <si>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</si>
  <si>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</si>
  <si>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</si>
  <si>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</si>
  <si>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</si>
  <si>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</si>
  <si>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</si>
  <si>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</si>
  <si>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</si>
  <si>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</si>
  <si>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</si>
  <si>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</si>
  <si>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</si>
  <si>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</si>
  <si>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</si>
  <si>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</si>
  <si>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</si>
  <si>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</si>
  <si>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</si>
  <si>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</si>
  <si>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</si>
  <si>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</si>
  <si>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</si>
  <si>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</si>
  <si>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</si>
  <si>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</si>
  <si>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</si>
  <si>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</si>
  <si>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</si>
  <si>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</si>
  <si>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</si>
  <si>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</si>
  <si>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</si>
  <si>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</si>
  <si>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</si>
  <si>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</si>
  <si>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</si>
  <si>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</si>
  <si>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</si>
  <si>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</si>
  <si>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</si>
  <si>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</si>
  <si>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</si>
  <si>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</si>
  <si>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</si>
  <si>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</si>
  <si>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</si>
  <si>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</si>
  <si>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</si>
  <si>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</si>
  <si>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</si>
  <si>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</si>
  <si>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</si>
  <si>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</si>
  <si>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</si>
  <si>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</si>
  <si>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</si>
  <si>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</si>
  <si>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</si>
  <si>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</si>
  <si>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</si>
  <si>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</si>
  <si>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</si>
  <si>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</si>
  <si>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</si>
  <si>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</si>
  <si>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</si>
  <si>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</si>
  <si>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</si>
  <si>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</si>
  <si>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</si>
  <si>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</si>
  <si>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</si>
  <si>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</si>
  <si>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</si>
  <si>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</si>
  <si>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</si>
  <si>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</si>
  <si>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</si>
  <si>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</si>
  <si>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</si>
  <si>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</si>
  <si>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</si>
  <si>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</si>
  <si>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</si>
  <si>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</si>
  <si>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</si>
  <si>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</si>
  <si>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</si>
  <si>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</si>
  <si>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</si>
  <si>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</si>
  <si>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</si>
  <si>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</si>
  <si>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</si>
  <si>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</si>
  <si>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</si>
  <si>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</si>
  <si>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</si>
  <si>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</si>
  <si>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</si>
  <si>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</si>
  <si>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</si>
  <si>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</si>
  <si>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</si>
  <si>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</si>
  <si>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</si>
  <si>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</si>
  <si>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</si>
  <si>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</si>
  <si>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</si>
  <si>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</si>
  <si>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</si>
  <si>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</si>
  <si>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</si>
  <si>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</si>
  <si>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</si>
  <si>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</si>
  <si>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</si>
  <si>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</si>
  <si>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</si>
  <si>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</si>
  <si>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</si>
  <si>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</si>
  <si>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</si>
  <si>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</si>
  <si>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</si>
  <si>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</si>
  <si>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</si>
  <si>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</si>
  <si>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</si>
  <si>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</si>
  <si>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</si>
  <si>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</si>
  <si>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</si>
  <si>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</si>
  <si>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</si>
  <si>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</si>
  <si>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</si>
  <si>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</si>
  <si>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</si>
  <si>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</si>
  <si>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</si>
  <si>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</si>
  <si>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</si>
  <si>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</si>
  <si>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</si>
  <si>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</si>
  <si>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</si>
  <si>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</si>
  <si>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</si>
  <si>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</si>
  <si>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</si>
  <si>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</si>
  <si>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</si>
  <si>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</si>
  <si>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</si>
  <si>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</si>
  <si>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</si>
  <si>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</si>
  <si>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</si>
  <si>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</si>
  <si>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</si>
  <si>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</si>
  <si>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</si>
  <si>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</si>
  <si>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</si>
  <si>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</si>
  <si>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</si>
  <si>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</si>
  <si>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</si>
  <si>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</si>
  <si>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</si>
  <si>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</si>
  <si>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</si>
  <si>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</si>
  <si>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</si>
  <si>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</si>
  <si>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</si>
  <si>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</si>
  <si>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</si>
  <si>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</si>
  <si>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</si>
  <si>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</si>
  <si>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</si>
  <si>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</si>
  <si>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</si>
  <si>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</si>
  <si>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</si>
  <si>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</si>
  <si>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</si>
  <si>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</si>
  <si>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</si>
  <si>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</si>
  <si>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</si>
  <si>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</si>
  <si>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</si>
  <si>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</si>
  <si>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</si>
  <si>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</si>
  <si>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</si>
  <si>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</si>
  <si>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</si>
  <si>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</si>
  <si>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</si>
  <si>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</si>
  <si>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</si>
  <si>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</si>
  <si>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</si>
  <si>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</si>
  <si>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</si>
  <si>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</si>
  <si>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</si>
  <si>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</si>
  <si>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</si>
  <si>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</si>
  <si>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</si>
  <si>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</si>
  <si>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</si>
  <si>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</si>
  <si>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</si>
  <si>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</si>
  <si>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</si>
  <si>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</si>
  <si>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</si>
  <si>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</si>
  <si>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</si>
  <si>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</si>
  <si>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</si>
  <si>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</si>
  <si>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</si>
  <si>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</si>
  <si>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</si>
  <si>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</si>
  <si>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</si>
  <si>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</si>
  <si>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</si>
  <si>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</si>
  <si>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</si>
  <si>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</si>
  <si>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</si>
  <si>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</si>
  <si>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</si>
  <si>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</si>
  <si>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</si>
  <si>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</si>
  <si>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</si>
  <si>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</si>
  <si>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</si>
  <si>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</si>
  <si>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</si>
  <si>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</si>
  <si>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</si>
  <si>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</si>
  <si>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</si>
  <si>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</si>
  <si>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</si>
  <si>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</si>
  <si>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</si>
  <si>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</si>
  <si>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</si>
  <si>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</si>
  <si>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</si>
  <si>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</si>
  <si>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</si>
  <si>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</si>
  <si>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</si>
  <si>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</si>
  <si>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</si>
  <si>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</si>
  <si>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</si>
  <si>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</si>
  <si>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</si>
  <si>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</si>
  <si>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</si>
  <si>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</si>
  <si>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</si>
  <si>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</si>
  <si>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</si>
  <si>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</si>
  <si>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</si>
  <si>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</si>
  <si>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</si>
  <si>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</si>
  <si>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</si>
  <si>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</si>
  <si>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</si>
  <si>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</si>
  <si>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</si>
  <si>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</si>
  <si>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</si>
  <si>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</si>
  <si>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</si>
  <si>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</si>
  <si>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</si>
  <si>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</si>
  <si>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</si>
  <si>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</si>
  <si>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</si>
  <si>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</si>
  <si>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</si>
  <si>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</si>
  <si>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</si>
  <si>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</si>
  <si>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</si>
  <si>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</si>
  <si>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</si>
  <si>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</si>
  <si>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</si>
  <si>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</si>
  <si>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</si>
  <si>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</si>
  <si>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</si>
  <si>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</si>
  <si>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</si>
  <si>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</si>
  <si>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</si>
  <si>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</si>
  <si>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</si>
  <si>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</si>
  <si>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</si>
  <si>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</si>
  <si>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</si>
  <si>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</si>
  <si>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</si>
  <si>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</si>
  <si>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</si>
  <si>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</si>
  <si>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</si>
  <si>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</si>
  <si>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</si>
  <si>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</si>
  <si>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</si>
  <si>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</si>
  <si>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</si>
  <si>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</si>
  <si>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</si>
  <si>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</si>
  <si>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</si>
  <si>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</si>
  <si>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</si>
  <si>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</si>
  <si>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</si>
  <si>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</si>
  <si>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</si>
  <si>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</si>
  <si>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</si>
  <si>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</si>
  <si>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</si>
  <si>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</si>
  <si>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</si>
  <si>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</si>
  <si>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</si>
  <si>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</si>
  <si>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</si>
  <si>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</si>
  <si>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</si>
  <si>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</si>
  <si>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</si>
  <si>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</si>
  <si>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</si>
  <si>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</si>
  <si>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</si>
  <si>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</si>
  <si>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</si>
  <si>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</si>
  <si>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</si>
  <si>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</si>
  <si>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</si>
  <si>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</si>
  <si>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</si>
  <si>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</si>
  <si>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</si>
  <si>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</si>
  <si>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</si>
  <si>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</si>
  <si>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</si>
  <si>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</si>
  <si>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</si>
  <si>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</si>
  <si>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</si>
  <si>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</si>
  <si>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</si>
  <si>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</si>
  <si>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</si>
  <si>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</si>
  <si>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</si>
  <si>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</si>
  <si>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</si>
  <si>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</si>
  <si>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</si>
  <si>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</si>
  <si>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</si>
  <si>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</si>
  <si>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</si>
  <si>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</si>
  <si>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</si>
  <si>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</si>
  <si>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</si>
  <si>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</si>
  <si>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</si>
  <si>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</si>
  <si>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</si>
  <si>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</si>
  <si>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</si>
  <si>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</si>
  <si>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</si>
  <si>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</si>
  <si>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</si>
  <si>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</si>
  <si>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</si>
  <si>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</si>
  <si>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</si>
  <si>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</si>
  <si>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</si>
  <si>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</si>
  <si>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</si>
  <si>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</si>
  <si>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</si>
  <si>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</si>
  <si>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</si>
  <si>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</si>
  <si>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</si>
  <si>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</si>
  <si>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</si>
  <si>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</si>
  <si>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</si>
  <si>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</si>
  <si>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</si>
  <si>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</si>
  <si>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</si>
  <si>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</si>
  <si>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</si>
  <si>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</si>
  <si>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</si>
  <si>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</si>
  <si>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</si>
  <si>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</si>
  <si>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</si>
  <si>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</si>
  <si>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</si>
  <si>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</si>
  <si>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</si>
  <si>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</si>
  <si>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</si>
  <si>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</si>
  <si>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</si>
  <si>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審査勘定</t>
  </si>
  <si>
    <t>自動車局</t>
    <rPh sb="0" eb="3">
      <t>ジドウシャ</t>
    </rPh>
    <rPh sb="3" eb="4">
      <t>キョク</t>
    </rPh>
    <phoneticPr fontId="5"/>
  </si>
  <si>
    <t>技術・環境政策課</t>
    <rPh sb="0" eb="2">
      <t>ギジュツ</t>
    </rPh>
    <rPh sb="3" eb="8">
      <t>カンキョウセイサクカ</t>
    </rPh>
    <phoneticPr fontId="5"/>
  </si>
  <si>
    <t>区分経理に基づく単位</t>
  </si>
  <si>
    <t>独立行政法人自動車技術総合機構法第１５条の２</t>
  </si>
  <si>
    <t>－</t>
    <phoneticPr fontId="5"/>
  </si>
  <si>
    <t>○</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</si>
  <si>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</si>
  <si>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</si>
  <si>
    <t>独立行政法人自動車技術総合機構審査勘定運営費交付金</t>
  </si>
  <si>
    <t>業務達成基準</t>
    <rPh sb="0" eb="2">
      <t>ギョウム</t>
    </rPh>
    <rPh sb="2" eb="4">
      <t>タッセイ</t>
    </rPh>
    <rPh sb="4" eb="6">
      <t>キジュン</t>
    </rPh>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</si>
  <si>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</si>
  <si>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自動車検査場での受検者等の人身事故の削減</t>
    <rPh sb="8" eb="11">
      <t>ジュケンシャ</t>
    </rPh>
    <rPh sb="11" eb="12">
      <t>トウ</t>
    </rPh>
    <rPh sb="13" eb="15">
      <t>ジンシン</t>
    </rPh>
    <rPh sb="15" eb="17">
      <t>ジコ</t>
    </rPh>
    <rPh sb="18" eb="20">
      <t>サクゲン</t>
    </rPh>
    <phoneticPr fontId="5"/>
  </si>
  <si>
    <t>度数率</t>
    <rPh sb="0" eb="2">
      <t>ドスウ</t>
    </rPh>
    <rPh sb="2" eb="3">
      <t>リツ</t>
    </rPh>
    <phoneticPr fontId="5"/>
  </si>
  <si>
    <t>-</t>
  </si>
  <si>
    <t>-</t>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</si>
  <si>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</si>
  <si>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</si>
  <si>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</si>
  <si>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時間</t>
    <rPh sb="0" eb="2">
      <t>ジカン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</si>
  <si>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</si>
  <si>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</si>
  <si>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件</t>
    <rPh sb="0" eb="1">
      <t>ケン</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</si>
  <si>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</si>
  <si>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</si>
  <si>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</si>
  <si>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</si>
  <si>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</si>
  <si>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</si>
  <si>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</si>
  <si>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</si>
  <si>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百万円</t>
    <rPh sb="0" eb="2">
      <t>ヒャクマン</t>
    </rPh>
    <rPh sb="2" eb="3">
      <t>エン</t>
    </rPh>
    <phoneticPr fontId="5"/>
  </si>
  <si>
    <t>306.8/7</t>
  </si>
  <si>
    <t>307.2/11</t>
  </si>
  <si>
    <t>916.2/8227</t>
  </si>
  <si>
    <t>有</t>
  </si>
  <si>
    <t>無</t>
  </si>
  <si>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</si>
  <si>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</si>
  <si>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道路運送車両法に基づく自動車の審査業務、自動車のリコールに係る技術的検証業務が確実に実施されている。</t>
  </si>
  <si>
    <t xml:space="preserve">平成31年度自動車審査高度化施設における運用支援・保守業務 </t>
  </si>
  <si>
    <t>三次元測定画像取得装置の製造及び据付</t>
  </si>
  <si>
    <t xml:space="preserve">平成３１年度自動車審査高度化施設業務アプリケーション改修   </t>
  </si>
  <si>
    <t xml:space="preserve">自動車審査高度化施設再設置に伴う設定変更について     </t>
  </si>
  <si>
    <t xml:space="preserve">３次元測定・画像取得装置の購入        </t>
  </si>
  <si>
    <t xml:space="preserve">自動車審査高度化施設研修機器の設置調整  </t>
  </si>
  <si>
    <t xml:space="preserve">日本電気（株）       </t>
  </si>
  <si>
    <t xml:space="preserve">（株）バンザイ </t>
  </si>
  <si>
    <t>安全自動車（株）</t>
    <rPh sb="0" eb="2">
      <t>アンゼン</t>
    </rPh>
    <rPh sb="2" eb="5">
      <t>ジドウシャ</t>
    </rPh>
    <rPh sb="5" eb="8">
      <t>カブ</t>
    </rPh>
    <phoneticPr fontId="5"/>
  </si>
  <si>
    <t>（株）イヤサカ</t>
    <rPh sb="0" eb="3">
      <t>カブ</t>
    </rPh>
    <phoneticPr fontId="5"/>
  </si>
  <si>
    <t>（株）NTTデータ・アイ</t>
  </si>
  <si>
    <t>（株）エヌ・ティ・ティ・データ　</t>
  </si>
  <si>
    <t>（株）アルティア</t>
    <rPh sb="0" eb="3">
      <t>カブ</t>
    </rPh>
    <phoneticPr fontId="5"/>
  </si>
  <si>
    <t>社会システム（株）</t>
    <rPh sb="0" eb="2">
      <t>シャカイ</t>
    </rPh>
    <rPh sb="6" eb="9">
      <t>カブ</t>
    </rPh>
    <phoneticPr fontId="5"/>
  </si>
  <si>
    <t>エヌ・ティ・ティ・コミュニケーションズ（株）</t>
  </si>
  <si>
    <t>春日工機</t>
    <rPh sb="0" eb="2">
      <t>カスガ</t>
    </rPh>
    <rPh sb="2" eb="4">
      <t>コウキ</t>
    </rPh>
    <phoneticPr fontId="5"/>
  </si>
  <si>
    <t xml:space="preserve">３次元測定・画像取得装置の購入       </t>
  </si>
  <si>
    <t>自動車検査用機器の製造及び据付（釧路事務所第２コース他）</t>
  </si>
  <si>
    <t>自動車検査用機器の製造及び据付（山形事務所第１コース他）</t>
  </si>
  <si>
    <t xml:space="preserve">オパシメータの購入               </t>
  </si>
  <si>
    <t xml:space="preserve">Ｈテスタ測定方法検証（バンザイ製）          </t>
  </si>
  <si>
    <t xml:space="preserve">スキャンツールの購入及びセットアップ作業          </t>
  </si>
  <si>
    <t xml:space="preserve">自動車検査用器具の製造及び据付（足立事務所第４コース他） </t>
  </si>
  <si>
    <t xml:space="preserve">排気ガステスタの製造及び据付 </t>
  </si>
  <si>
    <t xml:space="preserve">排気ガステスタの製造及び据付                    </t>
  </si>
  <si>
    <t xml:space="preserve">Ｈテスタ測定方法検証（イヤサカ製）            </t>
  </si>
  <si>
    <t xml:space="preserve">自動方式総合検査用機器通信ソフト開発（株）イヤサカ製       </t>
  </si>
  <si>
    <t xml:space="preserve">次期情報システム基盤に係る設計・構築及び運用・保守業務                                                     </t>
  </si>
  <si>
    <t>審査用技術情報管理事務に係る手数料の徴収に関する調査業務</t>
  </si>
  <si>
    <t xml:space="preserve">Ｈテスタ測定方法検証（アルティア製）   </t>
  </si>
  <si>
    <t xml:space="preserve">自動方式総合検査用機器通信ソフト開発（株）アルティア製     </t>
  </si>
  <si>
    <t xml:space="preserve">PN計測機器を活用した検査手法及びOBDを活用したECUソフトウェアの検査手法等に関する調査業務                                                                        </t>
  </si>
  <si>
    <t>人事給与・勤怠システム及びマイナンバーシステム（カシオヒューマンシステムズ社製：ＡＤＰＳ）の機器更改及び運用保守</t>
  </si>
  <si>
    <t>ＰＣネットワークシステムに係るＷＡＮ回線の運用管理</t>
  </si>
  <si>
    <t>人事給与・勤怠システムのソフトウェア（カシオヒューマンシステムズ社製：ＡＤＰＳ）の改修業務</t>
  </si>
  <si>
    <t xml:space="preserve">可燃性ガス検知器の購入          </t>
  </si>
  <si>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</si>
  <si>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</si>
  <si>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</si>
  <si>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</si>
  <si>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D.(株)ZMP</t>
    <phoneticPr fontId="5"/>
  </si>
  <si>
    <t>周辺車両挙動計測装置</t>
    <rPh sb="0" eb="2">
      <t>シュウヘン</t>
    </rPh>
    <rPh sb="2" eb="4">
      <t>シャリョウ</t>
    </rPh>
    <rPh sb="4" eb="6">
      <t>キョドウ</t>
    </rPh>
    <rPh sb="6" eb="8">
      <t>ケイソク</t>
    </rPh>
    <rPh sb="8" eb="10">
      <t>ソウチ</t>
    </rPh>
    <phoneticPr fontId="5"/>
  </si>
  <si>
    <t xml:space="preserve">E.（一財）日本自動車研究所  </t>
    <phoneticPr fontId="5"/>
  </si>
  <si>
    <t>F.  (株)竹宝商会</t>
    <phoneticPr fontId="5"/>
  </si>
  <si>
    <t>路面摩擦係数測定</t>
  </si>
  <si>
    <t>業務用ノートPCの購入</t>
    <rPh sb="0" eb="3">
      <t>ギョウムヨウ</t>
    </rPh>
    <rPh sb="9" eb="11">
      <t>コウニュウ</t>
    </rPh>
    <phoneticPr fontId="5"/>
  </si>
  <si>
    <t>H.国立研究開発法人海上･港湾･航空技術研究所</t>
    <phoneticPr fontId="5"/>
  </si>
  <si>
    <t>自動車衝突試験用ダミーの購入</t>
    <rPh sb="0" eb="3">
      <t>ジドウシャ</t>
    </rPh>
    <rPh sb="3" eb="5">
      <t>ショウトツ</t>
    </rPh>
    <rPh sb="5" eb="7">
      <t>シケン</t>
    </rPh>
    <rPh sb="7" eb="8">
      <t>ヨウ</t>
    </rPh>
    <rPh sb="12" eb="14">
      <t>コウニュウ</t>
    </rPh>
    <phoneticPr fontId="5"/>
  </si>
  <si>
    <t>電気料</t>
    <rPh sb="0" eb="2">
      <t>デンキ</t>
    </rPh>
    <rPh sb="2" eb="3">
      <t>リョウ</t>
    </rPh>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</si>
  <si>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</si>
  <si>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</si>
  <si>
    <t>株式会社ＺＭＰ</t>
  </si>
  <si>
    <t>日鉄ソリューションズ株式会社</t>
  </si>
  <si>
    <t>（株）ヒューマネティクス・イノベーティブ・ソリューションズ・ジャパン</t>
  </si>
  <si>
    <t>三栄フロンティア（株）</t>
  </si>
  <si>
    <t xml:space="preserve">プジョー・シトロエン東京（株）  </t>
  </si>
  <si>
    <t>埼玉トヨタ自動車（株）</t>
  </si>
  <si>
    <t xml:space="preserve">ＮＥＣプラットフォームズ（株） </t>
  </si>
  <si>
    <t>エフ・アイ・ティー・パシフィッ ク（株）</t>
    <rPh sb="17" eb="20">
      <t>カブ</t>
    </rPh>
    <phoneticPr fontId="5"/>
  </si>
  <si>
    <t xml:space="preserve">（有）内山自動車工業 </t>
  </si>
  <si>
    <t>（株）共和電業</t>
  </si>
  <si>
    <t>周辺車両挙動計測装置</t>
  </si>
  <si>
    <t>自動運転・情報セキュリティ審査準備室の電算システム</t>
  </si>
  <si>
    <t xml:space="preserve">衝突試験用検定治具の購入 </t>
  </si>
  <si>
    <t>自動運転・情報セキュリティ審査準備室の情報管理区画構築</t>
  </si>
  <si>
    <t>サーベイランス対象試験車両（プジョー 3008）の購入</t>
  </si>
  <si>
    <t>サーベイランス対象試験車両（ＴＭＴ ハイラックス）の購入</t>
  </si>
  <si>
    <t>自動運転・情報セキュリティ審査準備室の入退出管理システム</t>
  </si>
  <si>
    <t>CRS評価用人体ダミ-Qダミー用腹部圧力計の購入</t>
  </si>
  <si>
    <t xml:space="preserve">衝突被害軽減ブレーキ試験車両の購入（カローラスポーツ新車） </t>
  </si>
  <si>
    <t xml:space="preserve">ポータブル車両重量計の購入   </t>
  </si>
  <si>
    <t xml:space="preserve">（一財）日本自動車研究所       </t>
  </si>
  <si>
    <t>（公財）日本自動車輸送技術協会</t>
  </si>
  <si>
    <t xml:space="preserve">（株）ＴＳＰ </t>
  </si>
  <si>
    <t>（株）堀場製作所</t>
  </si>
  <si>
    <t xml:space="preserve">東京ワックス（株）  </t>
  </si>
  <si>
    <t xml:space="preserve">（株）ドゥ・クリエーション </t>
  </si>
  <si>
    <t xml:space="preserve">（株）完山金属  </t>
  </si>
  <si>
    <t xml:space="preserve">若宮商事（株） </t>
  </si>
  <si>
    <t xml:space="preserve">高千穂商事（株） </t>
  </si>
  <si>
    <t>（株）ヒップ</t>
  </si>
  <si>
    <t>車載型排出ガス測定システムの妥当性確認及び排出ガス試験（プジョー3008）</t>
  </si>
  <si>
    <t xml:space="preserve">車載型排出ガス測定システムの妥当性確認及び排出ガス試験（ハイラックス）  </t>
  </si>
  <si>
    <t xml:space="preserve">車載型排出ガス測定システムの妥当性確認及び排出ガス試験（N-BOX）   </t>
  </si>
  <si>
    <t>車載型排出ガス測定システムを用いたテストコースにおける排出ガスの測定（ハイラックス再試験）</t>
  </si>
  <si>
    <t xml:space="preserve">車載型排出ガス測定システムを用いたテストコースにおける排出ガスの測定（プジョー3008） </t>
  </si>
  <si>
    <t>車載型排出ガス測定システムを用いたテストコースにおける排出ガスの測定（N-BOX）</t>
  </si>
  <si>
    <t>車載型排出ガス測定システムを用いたテストコースにおける排出ガス測定（ハイラックス）</t>
  </si>
  <si>
    <t>データの集計、分析及び管理補助業務労働者派遣</t>
  </si>
  <si>
    <t>メンテナンス講習会</t>
  </si>
  <si>
    <t>変圧器等のPCB分析調査</t>
  </si>
  <si>
    <t>令和元年度研究発表会（フォーラム2019）運営補助業務</t>
  </si>
  <si>
    <t>自動運転・情報セキュリティ審査準備室の物品廃棄</t>
  </si>
  <si>
    <t>一般廃棄物回収運搬処理</t>
  </si>
  <si>
    <t>産業廃棄物積込み運搬処理</t>
  </si>
  <si>
    <t xml:space="preserve">プリムスボンベの処分 </t>
  </si>
  <si>
    <t>平成31年度講演会運営補助業務</t>
  </si>
  <si>
    <t>（株）竹宝商会</t>
  </si>
  <si>
    <t>（株）ジャパンテクノロジー</t>
  </si>
  <si>
    <t>荒木電機工業（株）</t>
  </si>
  <si>
    <t>（株）ヒューマネティクス・イノベーティブ・ソリューションズジャパン</t>
  </si>
  <si>
    <t xml:space="preserve">オーイーエスエス株式会社  </t>
  </si>
  <si>
    <t>（株）フォーサイト</t>
  </si>
  <si>
    <t>（有）木村商店</t>
  </si>
  <si>
    <t>丸文（株）</t>
  </si>
  <si>
    <t xml:space="preserve">（株）三電舎 </t>
  </si>
  <si>
    <t xml:space="preserve">三栄フロンティア（株） </t>
  </si>
  <si>
    <t>業務用ノートＰＣの購入</t>
  </si>
  <si>
    <t>備品及び実験機材の購入</t>
  </si>
  <si>
    <t>汎用スキャンツールの購入</t>
  </si>
  <si>
    <t>電気温湿度計購入</t>
  </si>
  <si>
    <t xml:space="preserve">パソコンの購入 </t>
  </si>
  <si>
    <t xml:space="preserve">自動運転・情報セキュリティ審査準備室機器等 </t>
  </si>
  <si>
    <t>温湿度計等の購入</t>
  </si>
  <si>
    <t xml:space="preserve">マルチファンクションディスプレイの購入 </t>
  </si>
  <si>
    <t>衝突試験用検定治具の購入</t>
  </si>
  <si>
    <t>大型LEDデジタル時計</t>
  </si>
  <si>
    <t>マイクスピーカーシステム等購入</t>
  </si>
  <si>
    <t>実験データ収録用ファイルサーバの購入（バックアップ用）</t>
  </si>
  <si>
    <t>自動運転・情報セキュリティ審査準備室執務室什器</t>
  </si>
  <si>
    <t xml:space="preserve">ＦＬＥＸインパクタ用ケーブル等の購入 </t>
  </si>
  <si>
    <t>補助テーブル等の購入</t>
  </si>
  <si>
    <t>情報セキュリティ審査準備室 給湯器の設置工事</t>
  </si>
  <si>
    <t>（株）明電舎</t>
  </si>
  <si>
    <t>（株）リケン環境システム</t>
  </si>
  <si>
    <t xml:space="preserve">（株）堀場製作所 </t>
  </si>
  <si>
    <t>東京ワックス（株）</t>
  </si>
  <si>
    <t>（株）守谷商会</t>
  </si>
  <si>
    <t>（株）花園グリーンサービス</t>
  </si>
  <si>
    <t>（一財）日本自動車研究所</t>
  </si>
  <si>
    <t>自動車衝突試験用ダミーの購入</t>
  </si>
  <si>
    <t>排気ガス実車実験棟 シャシダイナモ試験環境高度化</t>
  </si>
  <si>
    <t>第一排出ガス審査棟シャシダイナモメータ点検整備</t>
  </si>
  <si>
    <t>第１排出ガス審査棟エアーフィルター交換修理</t>
  </si>
  <si>
    <t>電磁両立性試験設備年次点検</t>
  </si>
  <si>
    <t>車載機器電波暗室 床アース端子設置工事</t>
  </si>
  <si>
    <t>除湿機排水管等設置工事</t>
  </si>
  <si>
    <t>第一排出ガス審査棟自動車排出ガス測定装置点検整備</t>
  </si>
  <si>
    <t>車載型排出ガス測定システムの点検整備</t>
  </si>
  <si>
    <t xml:space="preserve">ＰＥＭＳ用消耗品購入 </t>
  </si>
  <si>
    <t>PEMS用消耗品等購入</t>
  </si>
  <si>
    <t>ＰＥＭＳ修理</t>
  </si>
  <si>
    <t>排出ガス分析装置（ＫＳ１Ａ）のＣＯ計の修繕</t>
  </si>
  <si>
    <t>平成31年度 衝突試験用ダミー等の検定及び計測装置の点検・校正並びに試験準備等</t>
  </si>
  <si>
    <t>自動車法規フォローＷＥＢライセンス</t>
  </si>
  <si>
    <t>平成31年度自動車試験場等の電気設備及び空調設備の運転保守管理</t>
  </si>
  <si>
    <t xml:space="preserve">電気工作物の点検整備 </t>
  </si>
  <si>
    <t>走行路電源盤の修繕</t>
  </si>
  <si>
    <t>平成31年度自動車試験場及び自動車試験場第二地区の清掃管理業務</t>
  </si>
  <si>
    <t>外灯回路改修工事及び水中ポンプ交換作業他2件</t>
    <rPh sb="19" eb="20">
      <t>ホカ</t>
    </rPh>
    <rPh sb="21" eb="22">
      <t>ケン</t>
    </rPh>
    <phoneticPr fontId="5"/>
  </si>
  <si>
    <t>スレッド年次点検</t>
  </si>
  <si>
    <t>自動運転関連書籍及び自動ブレーキ試験補助機器他3件</t>
    <rPh sb="22" eb="23">
      <t>ホカ</t>
    </rPh>
    <rPh sb="24" eb="25">
      <t>ケン</t>
    </rPh>
    <phoneticPr fontId="5"/>
  </si>
  <si>
    <t>平成31年度自動車試験場、自動車試験場第二地区の植栽管理</t>
  </si>
  <si>
    <t xml:space="preserve">多目的市街地コースの賃貸借（10/9～11、10/15～18） </t>
  </si>
  <si>
    <t xml:space="preserve">高速周回路及び付帯設備の賃貸借（11月15日） </t>
  </si>
  <si>
    <t>高速周回路及び付帯設備の賃貸借（5.29）</t>
  </si>
  <si>
    <t>高速周回路及び付帯設備の賃貸借（8月30日）</t>
  </si>
  <si>
    <t>高速周回路及び付帯設備の賃貸借（1月8日）他3件</t>
    <rPh sb="21" eb="22">
      <t>ホカ</t>
    </rPh>
    <rPh sb="23" eb="24">
      <t>ケン</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</si>
  <si>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</si>
  <si>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三井住友海上火災保険（株）</t>
  </si>
  <si>
    <t>藤崎電設（株）</t>
  </si>
  <si>
    <t>東京都水道局</t>
  </si>
  <si>
    <t>国際通信工業（株）</t>
  </si>
  <si>
    <t>ミドリ安全（株）</t>
  </si>
  <si>
    <t xml:space="preserve">日本カルミック（株）     </t>
  </si>
  <si>
    <t>（株）成江堂オフィスワークス</t>
  </si>
  <si>
    <t xml:space="preserve">（株）根本電機工業 </t>
  </si>
  <si>
    <t>海外旅行保険</t>
  </si>
  <si>
    <t>海外旅行保険（欧州事務所職員の家族分）</t>
  </si>
  <si>
    <t>二次変台及び分岐盤等定期点検</t>
  </si>
  <si>
    <t>水道料</t>
    <rPh sb="0" eb="2">
      <t>スイドウ</t>
    </rPh>
    <rPh sb="2" eb="3">
      <t>リョウ</t>
    </rPh>
    <phoneticPr fontId="5"/>
  </si>
  <si>
    <t>構内電話交換設備保守</t>
  </si>
  <si>
    <t>電話交換設備修繕（PHSシステム障害対応）</t>
  </si>
  <si>
    <t>多機能電話機他1件</t>
    <rPh sb="8" eb="9">
      <t>ケン</t>
    </rPh>
    <phoneticPr fontId="5"/>
  </si>
  <si>
    <t>トナーカートリッジ他6件</t>
    <rPh sb="11" eb="12">
      <t>ケン</t>
    </rPh>
    <phoneticPr fontId="5"/>
  </si>
  <si>
    <t>備蓄用非常食他3件</t>
    <rPh sb="8" eb="9">
      <t>ケン</t>
    </rPh>
    <phoneticPr fontId="5"/>
  </si>
  <si>
    <t xml:space="preserve">トイレ消臭器他設置 </t>
  </si>
  <si>
    <t>旧リコール技術検証部執務室修繕</t>
  </si>
  <si>
    <t>天井クレーン年次点検</t>
  </si>
  <si>
    <t>給与関係</t>
    <rPh sb="0" eb="2">
      <t>キュウヨ</t>
    </rPh>
    <rPh sb="2" eb="4">
      <t>カンケイ</t>
    </rPh>
    <phoneticPr fontId="5"/>
  </si>
  <si>
    <t>検査機器の更新等</t>
  </si>
  <si>
    <t>庁費</t>
    <rPh sb="0" eb="1">
      <t>チョウ</t>
    </rPh>
    <rPh sb="1" eb="2">
      <t>ヒ</t>
    </rPh>
    <phoneticPr fontId="5"/>
  </si>
  <si>
    <t>物品購入、旅費、修繕等</t>
    <rPh sb="0" eb="2">
      <t>ブッピン</t>
    </rPh>
    <rPh sb="2" eb="4">
      <t>コウニュウ</t>
    </rPh>
    <rPh sb="5" eb="7">
      <t>リョヒ</t>
    </rPh>
    <rPh sb="8" eb="10">
      <t>シュウゼン</t>
    </rPh>
    <rPh sb="10" eb="11">
      <t>トウ</t>
    </rPh>
    <phoneticPr fontId="5"/>
  </si>
  <si>
    <t>（独）自動車技術総合機構</t>
    <rPh sb="1" eb="2">
      <t>ドク</t>
    </rPh>
    <rPh sb="3" eb="6">
      <t>ジドウシャ</t>
    </rPh>
    <rPh sb="6" eb="8">
      <t>ギジュツ</t>
    </rPh>
    <rPh sb="8" eb="10">
      <t>ソウゴウ</t>
    </rPh>
    <rPh sb="10" eb="12">
      <t>キコウ</t>
    </rPh>
    <phoneticPr fontId="5"/>
  </si>
  <si>
    <t>自動車検査及び登録確認調査業務</t>
  </si>
  <si>
    <t>運営費交付金交付</t>
    <rPh sb="0" eb="3">
      <t>ウンエイヒ</t>
    </rPh>
    <rPh sb="3" eb="6">
      <t>コウフキン</t>
    </rPh>
    <rPh sb="6" eb="8">
      <t>コウフ</t>
    </rPh>
    <phoneticPr fontId="5"/>
  </si>
  <si>
    <t>-</t>
    <phoneticPr fontId="5"/>
  </si>
  <si>
    <t xml:space="preserve">日本電気（株）  </t>
    <phoneticPr fontId="5"/>
  </si>
  <si>
    <t>B.日本電気（株）</t>
    <phoneticPr fontId="5"/>
  </si>
  <si>
    <t>881.7/9022</t>
    <phoneticPr fontId="5"/>
  </si>
  <si>
    <t>-</t>
    <phoneticPr fontId="5"/>
  </si>
  <si>
    <t>三次元測定画像取得装置の製造及び据付</t>
    <phoneticPr fontId="5"/>
  </si>
  <si>
    <t>401.1/10</t>
    <phoneticPr fontId="5"/>
  </si>
  <si>
    <t>-</t>
    <phoneticPr fontId="5"/>
  </si>
  <si>
    <t>-</t>
    <phoneticPr fontId="5"/>
  </si>
  <si>
    <t>G.(株)ヒューマネティクス・イノベーティブ・
ソリューションズ・ジャパン</t>
    <phoneticPr fontId="5"/>
  </si>
  <si>
    <t>ダミー補修部品購入</t>
    <phoneticPr fontId="5"/>
  </si>
  <si>
    <t>Q＆BioRIDダミー用ロードセル及び変位計の定期点検校正</t>
    <phoneticPr fontId="5"/>
  </si>
  <si>
    <t>933.5/8947</t>
    <phoneticPr fontId="5"/>
  </si>
  <si>
    <t>執行額/箇所数</t>
    <rPh sb="0" eb="3">
      <t>シッコウガク</t>
    </rPh>
    <rPh sb="4" eb="6">
      <t>カショ</t>
    </rPh>
    <rPh sb="6" eb="7">
      <t>スウ</t>
    </rPh>
    <phoneticPr fontId="5"/>
  </si>
  <si>
    <t>執行額/分析件数</t>
    <rPh sb="0" eb="3">
      <t>シッコウガク</t>
    </rPh>
    <rPh sb="4" eb="6">
      <t>ブンセキ</t>
    </rPh>
    <rPh sb="6" eb="8">
      <t>ケンスウ</t>
    </rPh>
    <phoneticPr fontId="5"/>
  </si>
  <si>
    <t>A.独立行政法人自動車技術総合機構</t>
    <rPh sb="2" eb="17">
      <t>ドクリツギョウセイホウジンジドウシャギジュツソウゴウキコウ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</si>
  <si>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</si>
  <si>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</si>
  <si>
    <t>‐</t>
  </si>
  <si>
    <t>運営費交付金はすべて自動車技術総合機構において使用されており、中間段階での支出はない。</t>
    <rPh sb="10" eb="19">
      <t>ジドウシャギジュツソウゴウキコウ</t>
    </rPh>
    <rPh sb="31" eb="33">
      <t>チュウカン</t>
    </rPh>
    <rPh sb="33" eb="35">
      <t>ダンカイ</t>
    </rPh>
    <rPh sb="37" eb="39">
      <t>シシュツ</t>
    </rPh>
    <phoneticPr fontId="5"/>
  </si>
  <si>
    <t>整備された施設は自動車の審査業務、リコールに係る技術的な検証業務を行うにあたり必要不可欠なものであり、十分に活用されている。</t>
    <rPh sb="0" eb="2">
      <t>セイビ</t>
    </rPh>
    <rPh sb="5" eb="7">
      <t>シセツ</t>
    </rPh>
    <rPh sb="8" eb="11">
      <t>ジドウシャ</t>
    </rPh>
    <rPh sb="12" eb="14">
      <t>シンサ</t>
    </rPh>
    <rPh sb="14" eb="16">
      <t>ギョウム</t>
    </rPh>
    <rPh sb="22" eb="23">
      <t>カカ</t>
    </rPh>
    <rPh sb="24" eb="27">
      <t>ギジュツテキ</t>
    </rPh>
    <rPh sb="28" eb="30">
      <t>ケンショウ</t>
    </rPh>
    <rPh sb="30" eb="32">
      <t>ギョウム</t>
    </rPh>
    <rPh sb="33" eb="34">
      <t>オコナ</t>
    </rPh>
    <rPh sb="39" eb="41">
      <t>ヒツヨウ</t>
    </rPh>
    <rPh sb="41" eb="44">
      <t>フカケツ</t>
    </rPh>
    <rPh sb="51" eb="53">
      <t>ジュウブン</t>
    </rPh>
    <rPh sb="54" eb="56">
      <t>カツヨウ</t>
    </rPh>
    <phoneticPr fontId="4"/>
  </si>
  <si>
    <t>自動車の審査業務に係る施設の整備、リコールに係る技術的検証業務に必要な経費のみであり、真に必要なものに限定されている。</t>
    <rPh sb="0" eb="3">
      <t>ジドウシャ</t>
    </rPh>
    <rPh sb="4" eb="6">
      <t>シンサ</t>
    </rPh>
    <rPh sb="6" eb="8">
      <t>ギョウム</t>
    </rPh>
    <rPh sb="9" eb="10">
      <t>カカ</t>
    </rPh>
    <rPh sb="11" eb="13">
      <t>シセツ</t>
    </rPh>
    <rPh sb="14" eb="16">
      <t>セイビ</t>
    </rPh>
    <rPh sb="22" eb="23">
      <t>カカ</t>
    </rPh>
    <rPh sb="24" eb="27">
      <t>ギジュツテキ</t>
    </rPh>
    <rPh sb="27" eb="29">
      <t>ケンショウ</t>
    </rPh>
    <rPh sb="29" eb="31">
      <t>ギョウム</t>
    </rPh>
    <rPh sb="32" eb="34">
      <t>ヒツヨウ</t>
    </rPh>
    <rPh sb="35" eb="37">
      <t>ケイヒ</t>
    </rPh>
    <rPh sb="43" eb="44">
      <t>シン</t>
    </rPh>
    <rPh sb="45" eb="47">
      <t>ヒツヨウ</t>
    </rPh>
    <rPh sb="51" eb="53">
      <t>ゲンテイ</t>
    </rPh>
    <phoneticPr fontId="5"/>
  </si>
  <si>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</si>
  <si>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課長
　久保田　秀暢</t>
    <rPh sb="0" eb="2">
      <t>カチョウ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</si>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</sst>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78196</xdr:colOff>
      <xdr:row>160</xdr:row>
      <xdr:rowOff>0</xdr:rowOff>
    </xdr:from>
    <xdr:to>
      <xdr:col>20</xdr:col>
      <xdr:colOff>25104</xdr:colOff>
      <xdr:row>161</xdr:row>
      <xdr:rowOff>278877</xdr:rowOff>
    </xdr:to>
    <xdr:sp macro="" textlink="">
      <xdr:nvSpPr>
        <xdr:cNvPr id="2" name="Text Box 2">
          <a:extLst>
            <a:ext uri="{FF2B5EF4-FFF2-40B4-BE49-F238E27FC236}">
              <a16:creationId xmlns:a16="http://schemas.microsoft.com/office/drawing/2014/main" id="{3FBE6E8A-1F27-4326-8775-622E39729851}"/>
            </a:ext>
          </a:extLst>
        </xdr:cNvPr>
        <xdr:cNvSpPr txBox="1">
          <a:spLocks noChangeArrowheads="1"/>
        </xdr:cNvSpPr>
      </xdr:nvSpPr>
      <xdr:spPr bwMode="auto">
        <a:xfrm>
          <a:off x="2313396" y="55768240"/>
          <a:ext cx="1775708" cy="6649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２，６４８百</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万円</a:t>
          </a:r>
        </a:p>
      </xdr:txBody>
    </xdr:sp>
    <xdr:clientData/>
  </xdr:twoCellAnchor>
  <xdr:twoCellAnchor>
    <xdr:from>
      <xdr:col>22</xdr:col>
      <xdr:colOff>108312</xdr:colOff>
      <xdr:row>160</xdr:row>
      <xdr:rowOff>353877</xdr:rowOff>
    </xdr:from>
    <xdr:to>
      <xdr:col>25</xdr:col>
      <xdr:colOff>77416</xdr:colOff>
      <xdr:row>160</xdr:row>
      <xdr:rowOff>353877</xdr:rowOff>
    </xdr:to>
    <xdr:cxnSp macro="">
      <xdr:nvCxnSpPr>
        <xdr:cNvPr id="3" name="直線矢印コネクタ 2">
          <a:extLst>
            <a:ext uri="{FF2B5EF4-FFF2-40B4-BE49-F238E27FC236}">
              <a16:creationId xmlns:a16="http://schemas.microsoft.com/office/drawing/2014/main" id="{A7031323-91C1-491D-B85D-A384ACDC170E}"/>
            </a:ext>
          </a:extLst>
        </xdr:cNvPr>
        <xdr:cNvCxnSpPr/>
      </xdr:nvCxnSpPr>
      <xdr:spPr>
        <a:xfrm>
          <a:off x="4578712" y="56122117"/>
          <a:ext cx="578704"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37192</xdr:colOff>
      <xdr:row>160</xdr:row>
      <xdr:rowOff>181701</xdr:rowOff>
    </xdr:from>
    <xdr:to>
      <xdr:col>31</xdr:col>
      <xdr:colOff>3617</xdr:colOff>
      <xdr:row>161</xdr:row>
      <xdr:rowOff>143891</xdr:rowOff>
    </xdr:to>
    <xdr:sp macro="" textlink="">
      <xdr:nvSpPr>
        <xdr:cNvPr id="4" name="Text Box 7">
          <a:extLst>
            <a:ext uri="{FF2B5EF4-FFF2-40B4-BE49-F238E27FC236}">
              <a16:creationId xmlns:a16="http://schemas.microsoft.com/office/drawing/2014/main" id="{87CA4467-9078-4BB2-BAE4-162D71BFCD02}"/>
            </a:ext>
          </a:extLst>
        </xdr:cNvPr>
        <xdr:cNvSpPr txBox="1">
          <a:spLocks noChangeArrowheads="1"/>
        </xdr:cNvSpPr>
      </xdr:nvSpPr>
      <xdr:spPr bwMode="auto">
        <a:xfrm>
          <a:off x="5523592" y="55949941"/>
          <a:ext cx="779225" cy="348270"/>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31</xdr:col>
      <xdr:colOff>105501</xdr:colOff>
      <xdr:row>160</xdr:row>
      <xdr:rowOff>22133</xdr:rowOff>
    </xdr:from>
    <xdr:to>
      <xdr:col>40</xdr:col>
      <xdr:colOff>88356</xdr:colOff>
      <xdr:row>161</xdr:row>
      <xdr:rowOff>286524</xdr:rowOff>
    </xdr:to>
    <xdr:sp macro="" textlink="">
      <xdr:nvSpPr>
        <xdr:cNvPr id="5" name="テキスト ボックス 4">
          <a:extLst>
            <a:ext uri="{FF2B5EF4-FFF2-40B4-BE49-F238E27FC236}">
              <a16:creationId xmlns:a16="http://schemas.microsoft.com/office/drawing/2014/main" id="{38616C3E-450C-4F69-96C5-899CE957B4DD}"/>
            </a:ext>
          </a:extLst>
        </xdr:cNvPr>
        <xdr:cNvSpPr txBox="1"/>
      </xdr:nvSpPr>
      <xdr:spPr>
        <a:xfrm>
          <a:off x="6404701" y="55790373"/>
          <a:ext cx="1811655" cy="650471"/>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２，６４８百万円</a:t>
          </a:r>
        </a:p>
      </xdr:txBody>
    </xdr:sp>
    <xdr:clientData/>
  </xdr:twoCellAnchor>
  <xdr:twoCellAnchor>
    <xdr:from>
      <xdr:col>38</xdr:col>
      <xdr:colOff>98062</xdr:colOff>
      <xdr:row>162</xdr:row>
      <xdr:rowOff>47172</xdr:rowOff>
    </xdr:from>
    <xdr:to>
      <xdr:col>38</xdr:col>
      <xdr:colOff>104913</xdr:colOff>
      <xdr:row>164</xdr:row>
      <xdr:rowOff>104968</xdr:rowOff>
    </xdr:to>
    <xdr:sp macro="" textlink="">
      <xdr:nvSpPr>
        <xdr:cNvPr id="6" name="Line 4">
          <a:extLst>
            <a:ext uri="{FF2B5EF4-FFF2-40B4-BE49-F238E27FC236}">
              <a16:creationId xmlns:a16="http://schemas.microsoft.com/office/drawing/2014/main" id="{78644634-453B-4E0E-ADBB-1D27900E2871}"/>
            </a:ext>
          </a:extLst>
        </xdr:cNvPr>
        <xdr:cNvSpPr>
          <a:spLocks noChangeShapeType="1"/>
        </xdr:cNvSpPr>
      </xdr:nvSpPr>
      <xdr:spPr bwMode="auto">
        <a:xfrm>
          <a:off x="7819662" y="56587572"/>
          <a:ext cx="6851" cy="82995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138974</xdr:colOff>
      <xdr:row>162</xdr:row>
      <xdr:rowOff>138067</xdr:rowOff>
    </xdr:from>
    <xdr:to>
      <xdr:col>32</xdr:col>
      <xdr:colOff>33126</xdr:colOff>
      <xdr:row>164</xdr:row>
      <xdr:rowOff>195201</xdr:rowOff>
    </xdr:to>
    <xdr:cxnSp macro="">
      <xdr:nvCxnSpPr>
        <xdr:cNvPr id="7" name="直線矢印コネクタ 6">
          <a:extLst>
            <a:ext uri="{FF2B5EF4-FFF2-40B4-BE49-F238E27FC236}">
              <a16:creationId xmlns:a16="http://schemas.microsoft.com/office/drawing/2014/main" id="{5FB8D6C7-0B4B-4DE5-9B50-CADAC12D9321}"/>
            </a:ext>
          </a:extLst>
        </xdr:cNvPr>
        <xdr:cNvCxnSpPr/>
      </xdr:nvCxnSpPr>
      <xdr:spPr>
        <a:xfrm flipH="1">
          <a:off x="3796574" y="56678467"/>
          <a:ext cx="2738952" cy="82929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26307</xdr:colOff>
      <xdr:row>165</xdr:row>
      <xdr:rowOff>30117</xdr:rowOff>
    </xdr:from>
    <xdr:to>
      <xdr:col>26</xdr:col>
      <xdr:colOff>53249</xdr:colOff>
      <xdr:row>166</xdr:row>
      <xdr:rowOff>338669</xdr:rowOff>
    </xdr:to>
    <xdr:sp macro="" textlink="">
      <xdr:nvSpPr>
        <xdr:cNvPr id="8" name="テキスト ボックス 7">
          <a:extLst>
            <a:ext uri="{FF2B5EF4-FFF2-40B4-BE49-F238E27FC236}">
              <a16:creationId xmlns:a16="http://schemas.microsoft.com/office/drawing/2014/main" id="{1ACBAFC4-3215-46A0-999F-0D87AA114059}"/>
            </a:ext>
          </a:extLst>
        </xdr:cNvPr>
        <xdr:cNvSpPr txBox="1"/>
      </xdr:nvSpPr>
      <xdr:spPr>
        <a:xfrm>
          <a:off x="2261507" y="57728757"/>
          <a:ext cx="3074942" cy="694632"/>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１，７１４百万円</a:t>
          </a:r>
        </a:p>
      </xdr:txBody>
    </xdr:sp>
    <xdr:clientData/>
  </xdr:twoCellAnchor>
  <xdr:twoCellAnchor>
    <xdr:from>
      <xdr:col>34</xdr:col>
      <xdr:colOff>9071</xdr:colOff>
      <xdr:row>165</xdr:row>
      <xdr:rowOff>46627</xdr:rowOff>
    </xdr:from>
    <xdr:to>
      <xdr:col>44</xdr:col>
      <xdr:colOff>93461</xdr:colOff>
      <xdr:row>166</xdr:row>
      <xdr:rowOff>331128</xdr:rowOff>
    </xdr:to>
    <xdr:sp macro="" textlink="">
      <xdr:nvSpPr>
        <xdr:cNvPr id="9" name="Text Box 3">
          <a:extLst>
            <a:ext uri="{FF2B5EF4-FFF2-40B4-BE49-F238E27FC236}">
              <a16:creationId xmlns:a16="http://schemas.microsoft.com/office/drawing/2014/main" id="{E6C6294D-6EA0-4400-8925-F337A3F1D011}"/>
            </a:ext>
          </a:extLst>
        </xdr:cNvPr>
        <xdr:cNvSpPr txBox="1">
          <a:spLocks noChangeArrowheads="1"/>
        </xdr:cNvSpPr>
      </xdr:nvSpPr>
      <xdr:spPr bwMode="auto">
        <a:xfrm>
          <a:off x="6917871" y="57745267"/>
          <a:ext cx="2116390" cy="6705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９３４百万円</a:t>
          </a:r>
        </a:p>
      </xdr:txBody>
    </xdr:sp>
    <xdr:clientData/>
  </xdr:twoCellAnchor>
  <xdr:twoCellAnchor>
    <xdr:from>
      <xdr:col>32</xdr:col>
      <xdr:colOff>7257</xdr:colOff>
      <xdr:row>167</xdr:row>
      <xdr:rowOff>117747</xdr:rowOff>
    </xdr:from>
    <xdr:to>
      <xdr:col>46</xdr:col>
      <xdr:colOff>65084</xdr:colOff>
      <xdr:row>168</xdr:row>
      <xdr:rowOff>339602</xdr:rowOff>
    </xdr:to>
    <xdr:sp macro="" textlink="">
      <xdr:nvSpPr>
        <xdr:cNvPr id="10" name="大かっこ 9">
          <a:extLst>
            <a:ext uri="{FF2B5EF4-FFF2-40B4-BE49-F238E27FC236}">
              <a16:creationId xmlns:a16="http://schemas.microsoft.com/office/drawing/2014/main" id="{EE860114-5E55-4030-BE0D-4376A5EDDC8A}"/>
            </a:ext>
          </a:extLst>
        </xdr:cNvPr>
        <xdr:cNvSpPr/>
      </xdr:nvSpPr>
      <xdr:spPr>
        <a:xfrm>
          <a:off x="6509657" y="58588547"/>
          <a:ext cx="2902627" cy="607935"/>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101600</xdr:colOff>
      <xdr:row>167</xdr:row>
      <xdr:rowOff>150767</xdr:rowOff>
    </xdr:from>
    <xdr:to>
      <xdr:col>28</xdr:col>
      <xdr:colOff>170851</xdr:colOff>
      <xdr:row>168</xdr:row>
      <xdr:rowOff>335406</xdr:rowOff>
    </xdr:to>
    <xdr:sp macro="" textlink="">
      <xdr:nvSpPr>
        <xdr:cNvPr id="11" name="大かっこ 10">
          <a:extLst>
            <a:ext uri="{FF2B5EF4-FFF2-40B4-BE49-F238E27FC236}">
              <a16:creationId xmlns:a16="http://schemas.microsoft.com/office/drawing/2014/main" id="{7C4F8F80-BBB1-4E19-8EBC-171FDFBE445E}"/>
            </a:ext>
          </a:extLst>
        </xdr:cNvPr>
        <xdr:cNvSpPr/>
      </xdr:nvSpPr>
      <xdr:spPr>
        <a:xfrm>
          <a:off x="2133600" y="58621567"/>
          <a:ext cx="3726851" cy="570719"/>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13</xdr:col>
      <xdr:colOff>12700</xdr:colOff>
      <xdr:row>169</xdr:row>
      <xdr:rowOff>12700</xdr:rowOff>
    </xdr:from>
    <xdr:to>
      <xdr:col>13</xdr:col>
      <xdr:colOff>15943</xdr:colOff>
      <xdr:row>170</xdr:row>
      <xdr:rowOff>320848</xdr:rowOff>
    </xdr:to>
    <xdr:cxnSp macro="">
      <xdr:nvCxnSpPr>
        <xdr:cNvPr id="17" name="直線矢印コネクタ 16">
          <a:extLst>
            <a:ext uri="{FF2B5EF4-FFF2-40B4-BE49-F238E27FC236}">
              <a16:creationId xmlns:a16="http://schemas.microsoft.com/office/drawing/2014/main" id="{4CEA2464-9611-42B8-8BFB-9108847D11CF}"/>
            </a:ext>
          </a:extLst>
        </xdr:cNvPr>
        <xdr:cNvCxnSpPr/>
      </xdr:nvCxnSpPr>
      <xdr:spPr>
        <a:xfrm flipH="1">
          <a:off x="2654300" y="59436000"/>
          <a:ext cx="3243" cy="689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177800</xdr:colOff>
      <xdr:row>171</xdr:row>
      <xdr:rowOff>12700</xdr:rowOff>
    </xdr:from>
    <xdr:to>
      <xdr:col>21</xdr:col>
      <xdr:colOff>132843</xdr:colOff>
      <xdr:row>171</xdr:row>
      <xdr:rowOff>372575</xdr:rowOff>
    </xdr:to>
    <xdr:sp macro="" textlink="">
      <xdr:nvSpPr>
        <xdr:cNvPr id="18" name="Text Box 7">
          <a:extLst>
            <a:ext uri="{FF2B5EF4-FFF2-40B4-BE49-F238E27FC236}">
              <a16:creationId xmlns:a16="http://schemas.microsoft.com/office/drawing/2014/main" id="{D2F6999E-FF93-4D26-8D2C-5CB3A573FE1D}"/>
            </a:ext>
          </a:extLst>
        </xdr:cNvPr>
        <xdr:cNvSpPr txBox="1">
          <a:spLocks noChangeArrowheads="1"/>
        </xdr:cNvSpPr>
      </xdr:nvSpPr>
      <xdr:spPr bwMode="auto">
        <a:xfrm>
          <a:off x="1397000" y="60198000"/>
          <a:ext cx="3003043" cy="359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72390</xdr:colOff>
      <xdr:row>172</xdr:row>
      <xdr:rowOff>34290</xdr:rowOff>
    </xdr:from>
    <xdr:to>
      <xdr:col>17</xdr:col>
      <xdr:colOff>142455</xdr:colOff>
      <xdr:row>174</xdr:row>
      <xdr:rowOff>40387</xdr:rowOff>
    </xdr:to>
    <xdr:sp macro="" textlink="">
      <xdr:nvSpPr>
        <xdr:cNvPr id="19" name="テキスト ボックス 18">
          <a:extLst>
            <a:ext uri="{FF2B5EF4-FFF2-40B4-BE49-F238E27FC236}">
              <a16:creationId xmlns:a16="http://schemas.microsoft.com/office/drawing/2014/main" id="{67DE0489-0A13-41BD-A976-F297817D4491}"/>
            </a:ext>
          </a:extLst>
        </xdr:cNvPr>
        <xdr:cNvSpPr txBox="1"/>
      </xdr:nvSpPr>
      <xdr:spPr>
        <a:xfrm>
          <a:off x="1494790" y="60600590"/>
          <a:ext cx="2102065" cy="76809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a:t>
          </a:r>
          <a:r>
            <a:rPr kumimoji="1" lang="ja-JP" altLang="en-US" sz="1100" b="0" baseline="0">
              <a:solidFill>
                <a:sysClr val="windowText" lastClr="000000"/>
              </a:solidFill>
              <a:latin typeface="ＭＳ Ｐゴシック" pitchFamily="50" charset="-128"/>
              <a:ea typeface="ＭＳ Ｐゴシック" pitchFamily="50" charset="-128"/>
            </a:rPr>
            <a:t>５０２社</a:t>
          </a:r>
          <a:r>
            <a:rPr kumimoji="1" lang="ja-JP" altLang="en-US" sz="1100" baseline="0">
              <a:solidFill>
                <a:sysClr val="windowText" lastClr="000000"/>
              </a:solidFill>
              <a:latin typeface="ＭＳ Ｐゴシック" pitchFamily="50" charset="-128"/>
              <a:ea typeface="ＭＳ Ｐゴシック" pitchFamily="50" charset="-128"/>
            </a:rPr>
            <a:t>）</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１，２４３百万円</a:t>
          </a:r>
        </a:p>
      </xdr:txBody>
    </xdr:sp>
    <xdr:clientData/>
  </xdr:twoCellAnchor>
  <xdr:twoCellAnchor>
    <xdr:from>
      <xdr:col>19</xdr:col>
      <xdr:colOff>34290</xdr:colOff>
      <xdr:row>172</xdr:row>
      <xdr:rowOff>19685</xdr:rowOff>
    </xdr:from>
    <xdr:to>
      <xdr:col>23</xdr:col>
      <xdr:colOff>127000</xdr:colOff>
      <xdr:row>174</xdr:row>
      <xdr:rowOff>31750</xdr:rowOff>
    </xdr:to>
    <xdr:sp macro="" textlink="">
      <xdr:nvSpPr>
        <xdr:cNvPr id="20" name="テキスト ボックス 19">
          <a:extLst>
            <a:ext uri="{FF2B5EF4-FFF2-40B4-BE49-F238E27FC236}">
              <a16:creationId xmlns:a16="http://schemas.microsoft.com/office/drawing/2014/main" id="{75DA05E4-4FCC-41DE-87A2-825C59975D12}"/>
            </a:ext>
          </a:extLst>
        </xdr:cNvPr>
        <xdr:cNvSpPr txBox="1"/>
      </xdr:nvSpPr>
      <xdr:spPr>
        <a:xfrm>
          <a:off x="3895090" y="60585985"/>
          <a:ext cx="905510" cy="774065"/>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人件費</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４７１百万円</a:t>
          </a:r>
        </a:p>
      </xdr:txBody>
    </xdr:sp>
    <xdr:clientData/>
  </xdr:twoCellAnchor>
  <xdr:twoCellAnchor>
    <xdr:from>
      <xdr:col>19</xdr:col>
      <xdr:colOff>29210</xdr:colOff>
      <xdr:row>174</xdr:row>
      <xdr:rowOff>260350</xdr:rowOff>
    </xdr:from>
    <xdr:to>
      <xdr:col>23</xdr:col>
      <xdr:colOff>77014</xdr:colOff>
      <xdr:row>176</xdr:row>
      <xdr:rowOff>269909</xdr:rowOff>
    </xdr:to>
    <xdr:sp macro="" textlink="">
      <xdr:nvSpPr>
        <xdr:cNvPr id="21" name="大かっこ 20">
          <a:extLst>
            <a:ext uri="{FF2B5EF4-FFF2-40B4-BE49-F238E27FC236}">
              <a16:creationId xmlns:a16="http://schemas.microsoft.com/office/drawing/2014/main" id="{558D89E5-CC0A-47F8-9B9A-11AFEBF0AF6C}"/>
            </a:ext>
          </a:extLst>
        </xdr:cNvPr>
        <xdr:cNvSpPr/>
      </xdr:nvSpPr>
      <xdr:spPr>
        <a:xfrm>
          <a:off x="3890010" y="61588650"/>
          <a:ext cx="860604" cy="77155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6</xdr:col>
      <xdr:colOff>194310</xdr:colOff>
      <xdr:row>174</xdr:row>
      <xdr:rowOff>243840</xdr:rowOff>
    </xdr:from>
    <xdr:to>
      <xdr:col>18</xdr:col>
      <xdr:colOff>30563</xdr:colOff>
      <xdr:row>176</xdr:row>
      <xdr:rowOff>301023</xdr:rowOff>
    </xdr:to>
    <xdr:sp macro="" textlink="">
      <xdr:nvSpPr>
        <xdr:cNvPr id="22" name="大かっこ 21">
          <a:extLst>
            <a:ext uri="{FF2B5EF4-FFF2-40B4-BE49-F238E27FC236}">
              <a16:creationId xmlns:a16="http://schemas.microsoft.com/office/drawing/2014/main" id="{0E94FAF0-D413-4053-9186-E3C83832C7F2}"/>
            </a:ext>
          </a:extLst>
        </xdr:cNvPr>
        <xdr:cNvSpPr/>
      </xdr:nvSpPr>
      <xdr:spPr>
        <a:xfrm>
          <a:off x="1413510" y="61572140"/>
          <a:ext cx="2274653" cy="8191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32</xdr:col>
      <xdr:colOff>25400</xdr:colOff>
      <xdr:row>170</xdr:row>
      <xdr:rowOff>152400</xdr:rowOff>
    </xdr:from>
    <xdr:to>
      <xdr:col>44</xdr:col>
      <xdr:colOff>170362</xdr:colOff>
      <xdr:row>170</xdr:row>
      <xdr:rowOff>152400</xdr:rowOff>
    </xdr:to>
    <xdr:sp macro="" textlink="">
      <xdr:nvSpPr>
        <xdr:cNvPr id="23" name="Line 277">
          <a:extLst>
            <a:ext uri="{FF2B5EF4-FFF2-40B4-BE49-F238E27FC236}">
              <a16:creationId xmlns:a16="http://schemas.microsoft.com/office/drawing/2014/main" id="{9874DD2C-79B1-4504-8A5C-E56E41236CAE}"/>
            </a:ext>
          </a:extLst>
        </xdr:cNvPr>
        <xdr:cNvSpPr>
          <a:spLocks noChangeShapeType="1"/>
        </xdr:cNvSpPr>
      </xdr:nvSpPr>
      <xdr:spPr bwMode="auto">
        <a:xfrm>
          <a:off x="6527800" y="59956700"/>
          <a:ext cx="25833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7439</xdr:colOff>
      <xdr:row>169</xdr:row>
      <xdr:rowOff>38100</xdr:rowOff>
    </xdr:from>
    <xdr:to>
      <xdr:col>38</xdr:col>
      <xdr:colOff>9819</xdr:colOff>
      <xdr:row>170</xdr:row>
      <xdr:rowOff>152400</xdr:rowOff>
    </xdr:to>
    <xdr:cxnSp macro="">
      <xdr:nvCxnSpPr>
        <xdr:cNvPr id="24" name="直線コネクタ 23">
          <a:extLst>
            <a:ext uri="{FF2B5EF4-FFF2-40B4-BE49-F238E27FC236}">
              <a16:creationId xmlns:a16="http://schemas.microsoft.com/office/drawing/2014/main" id="{79DDD26D-0B57-4D62-93B5-A77DFE921E24}"/>
            </a:ext>
          </a:extLst>
        </xdr:cNvPr>
        <xdr:cNvCxnSpPr/>
      </xdr:nvCxnSpPr>
      <xdr:spPr>
        <a:xfrm flipH="1">
          <a:off x="7729039" y="59461400"/>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199572</xdr:colOff>
      <xdr:row>170</xdr:row>
      <xdr:rowOff>137160</xdr:rowOff>
    </xdr:from>
    <xdr:to>
      <xdr:col>31</xdr:col>
      <xdr:colOff>199573</xdr:colOff>
      <xdr:row>171</xdr:row>
      <xdr:rowOff>368482</xdr:rowOff>
    </xdr:to>
    <xdr:sp macro="" textlink="">
      <xdr:nvSpPr>
        <xdr:cNvPr id="25" name="Line 4">
          <a:extLst>
            <a:ext uri="{FF2B5EF4-FFF2-40B4-BE49-F238E27FC236}">
              <a16:creationId xmlns:a16="http://schemas.microsoft.com/office/drawing/2014/main" id="{AE7C5AF4-529D-47BA-A16E-CB4867D4F040}"/>
            </a:ext>
          </a:extLst>
        </xdr:cNvPr>
        <xdr:cNvSpPr>
          <a:spLocks noChangeShapeType="1"/>
        </xdr:cNvSpPr>
      </xdr:nvSpPr>
      <xdr:spPr bwMode="auto">
        <a:xfrm flipH="1">
          <a:off x="6498772" y="5994146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170997</xdr:colOff>
      <xdr:row>170</xdr:row>
      <xdr:rowOff>123825</xdr:rowOff>
    </xdr:from>
    <xdr:to>
      <xdr:col>44</xdr:col>
      <xdr:colOff>177799</xdr:colOff>
      <xdr:row>171</xdr:row>
      <xdr:rowOff>304800</xdr:rowOff>
    </xdr:to>
    <xdr:sp macro="" textlink="">
      <xdr:nvSpPr>
        <xdr:cNvPr id="26" name="Line 4">
          <a:extLst>
            <a:ext uri="{FF2B5EF4-FFF2-40B4-BE49-F238E27FC236}">
              <a16:creationId xmlns:a16="http://schemas.microsoft.com/office/drawing/2014/main" id="{FC638C8B-148F-4C7B-8A21-87D5C7426FFE}"/>
            </a:ext>
          </a:extLst>
        </xdr:cNvPr>
        <xdr:cNvSpPr>
          <a:spLocks noChangeShapeType="1"/>
        </xdr:cNvSpPr>
      </xdr:nvSpPr>
      <xdr:spPr bwMode="auto">
        <a:xfrm>
          <a:off x="9111797" y="59928125"/>
          <a:ext cx="6802" cy="561975"/>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28</xdr:col>
      <xdr:colOff>164828</xdr:colOff>
      <xdr:row>172</xdr:row>
      <xdr:rowOff>145415</xdr:rowOff>
    </xdr:from>
    <xdr:to>
      <xdr:col>35</xdr:col>
      <xdr:colOff>135512</xdr:colOff>
      <xdr:row>174</xdr:row>
      <xdr:rowOff>35989</xdr:rowOff>
    </xdr:to>
    <xdr:sp macro="" textlink="">
      <xdr:nvSpPr>
        <xdr:cNvPr id="27" name="Text Box 3">
          <a:extLst>
            <a:ext uri="{FF2B5EF4-FFF2-40B4-BE49-F238E27FC236}">
              <a16:creationId xmlns:a16="http://schemas.microsoft.com/office/drawing/2014/main" id="{C9DC517C-9632-4C1B-8519-CD7E95DFAE3E}"/>
            </a:ext>
          </a:extLst>
        </xdr:cNvPr>
        <xdr:cNvSpPr txBox="1">
          <a:spLocks noChangeArrowheads="1"/>
        </xdr:cNvSpPr>
      </xdr:nvSpPr>
      <xdr:spPr bwMode="auto">
        <a:xfrm>
          <a:off x="5854428" y="43853735"/>
          <a:ext cx="1393084" cy="6627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９０３百万円</a:t>
          </a:r>
        </a:p>
      </xdr:txBody>
    </xdr:sp>
    <xdr:clientData/>
  </xdr:twoCellAnchor>
  <xdr:twoCellAnchor>
    <xdr:from>
      <xdr:col>40</xdr:col>
      <xdr:colOff>56153</xdr:colOff>
      <xdr:row>172</xdr:row>
      <xdr:rowOff>114300</xdr:rowOff>
    </xdr:from>
    <xdr:to>
      <xdr:col>48</xdr:col>
      <xdr:colOff>16511</xdr:colOff>
      <xdr:row>174</xdr:row>
      <xdr:rowOff>20458</xdr:rowOff>
    </xdr:to>
    <xdr:sp macro="" textlink="">
      <xdr:nvSpPr>
        <xdr:cNvPr id="28" name="Text Box 3">
          <a:extLst>
            <a:ext uri="{FF2B5EF4-FFF2-40B4-BE49-F238E27FC236}">
              <a16:creationId xmlns:a16="http://schemas.microsoft.com/office/drawing/2014/main" id="{5C4B0CD3-0B54-4C2E-9106-EDA4858568FD}"/>
            </a:ext>
          </a:extLst>
        </xdr:cNvPr>
        <xdr:cNvSpPr txBox="1">
          <a:spLocks noChangeArrowheads="1"/>
        </xdr:cNvSpPr>
      </xdr:nvSpPr>
      <xdr:spPr bwMode="auto">
        <a:xfrm>
          <a:off x="8184153" y="60680600"/>
          <a:ext cx="1585958" cy="66815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３１百万円</a:t>
          </a:r>
        </a:p>
      </xdr:txBody>
    </xdr:sp>
    <xdr:clientData/>
  </xdr:twoCellAnchor>
  <xdr:twoCellAnchor>
    <xdr:from>
      <xdr:col>39</xdr:col>
      <xdr:colOff>43724</xdr:colOff>
      <xdr:row>174</xdr:row>
      <xdr:rowOff>200025</xdr:rowOff>
    </xdr:from>
    <xdr:to>
      <xdr:col>48</xdr:col>
      <xdr:colOff>125277</xdr:colOff>
      <xdr:row>177</xdr:row>
      <xdr:rowOff>353025</xdr:rowOff>
    </xdr:to>
    <xdr:sp macro="" textlink="">
      <xdr:nvSpPr>
        <xdr:cNvPr id="29" name="大かっこ 28">
          <a:extLst>
            <a:ext uri="{FF2B5EF4-FFF2-40B4-BE49-F238E27FC236}">
              <a16:creationId xmlns:a16="http://schemas.microsoft.com/office/drawing/2014/main" id="{FF39506B-8E93-4C2D-8E10-A6515E22B9D6}"/>
            </a:ext>
          </a:extLst>
        </xdr:cNvPr>
        <xdr:cNvSpPr/>
      </xdr:nvSpPr>
      <xdr:spPr>
        <a:xfrm>
          <a:off x="8534581" y="44940311"/>
          <a:ext cx="2040982" cy="1296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28</xdr:col>
      <xdr:colOff>76200</xdr:colOff>
      <xdr:row>174</xdr:row>
      <xdr:rowOff>276225</xdr:rowOff>
    </xdr:from>
    <xdr:to>
      <xdr:col>35</xdr:col>
      <xdr:colOff>172720</xdr:colOff>
      <xdr:row>177</xdr:row>
      <xdr:rowOff>126326</xdr:rowOff>
    </xdr:to>
    <xdr:grpSp>
      <xdr:nvGrpSpPr>
        <xdr:cNvPr id="30" name="グループ化 29">
          <a:extLst>
            <a:ext uri="{FF2B5EF4-FFF2-40B4-BE49-F238E27FC236}">
              <a16:creationId xmlns:a16="http://schemas.microsoft.com/office/drawing/2014/main" id="{39073668-9815-4A9D-A7D6-47A21DE4CAFB}"/>
            </a:ext>
          </a:extLst>
        </xdr:cNvPr>
        <xdr:cNvGrpSpPr/>
      </xdr:nvGrpSpPr>
      <xdr:grpSpPr>
        <a:xfrm>
          <a:off x="6172200" y="46322796"/>
          <a:ext cx="1620520" cy="993101"/>
          <a:chOff x="5772605" y="33567120"/>
          <a:chExt cx="1615110" cy="993101"/>
        </a:xfrm>
      </xdr:grpSpPr>
      <xdr:sp macro="" textlink="">
        <xdr:nvSpPr>
          <xdr:cNvPr id="31" name="テキスト ボックス 8">
            <a:extLst>
              <a:ext uri="{FF2B5EF4-FFF2-40B4-BE49-F238E27FC236}">
                <a16:creationId xmlns:a16="http://schemas.microsoft.com/office/drawing/2014/main" id="{08BAC1BE-CC6A-44A9-A28A-4C83EA3DDEA8}"/>
              </a:ext>
            </a:extLst>
          </xdr:cNvPr>
          <xdr:cNvSpPr txBox="1">
            <a:spLocks noChangeArrowheads="1"/>
          </xdr:cNvSpPr>
        </xdr:nvSpPr>
        <xdr:spPr bwMode="auto">
          <a:xfrm>
            <a:off x="5878525" y="33697368"/>
            <a:ext cx="1509190"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sp macro="" textlink="">
        <xdr:nvSpPr>
          <xdr:cNvPr id="32" name="大かっこ 31">
            <a:extLst>
              <a:ext uri="{FF2B5EF4-FFF2-40B4-BE49-F238E27FC236}">
                <a16:creationId xmlns:a16="http://schemas.microsoft.com/office/drawing/2014/main" id="{B67E67A6-CF50-4E52-B1A4-E6DE758E716E}"/>
              </a:ext>
            </a:extLst>
          </xdr:cNvPr>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152446</xdr:colOff>
      <xdr:row>183</xdr:row>
      <xdr:rowOff>98018</xdr:rowOff>
    </xdr:from>
    <xdr:to>
      <xdr:col>17</xdr:col>
      <xdr:colOff>153475</xdr:colOff>
      <xdr:row>184</xdr:row>
      <xdr:rowOff>373980</xdr:rowOff>
    </xdr:to>
    <xdr:sp macro="" textlink="">
      <xdr:nvSpPr>
        <xdr:cNvPr id="33" name="Text Box 3">
          <a:extLst>
            <a:ext uri="{FF2B5EF4-FFF2-40B4-BE49-F238E27FC236}">
              <a16:creationId xmlns:a16="http://schemas.microsoft.com/office/drawing/2014/main" id="{48358F8C-1EA2-4FE8-9921-34BEE155EA17}"/>
            </a:ext>
          </a:extLst>
        </xdr:cNvPr>
        <xdr:cNvSpPr txBox="1">
          <a:spLocks noChangeArrowheads="1"/>
        </xdr:cNvSpPr>
      </xdr:nvSpPr>
      <xdr:spPr bwMode="auto">
        <a:xfrm>
          <a:off x="2387646" y="48053218"/>
          <a:ext cx="1220229" cy="66204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19</xdr:col>
      <xdr:colOff>6872</xdr:colOff>
      <xdr:row>183</xdr:row>
      <xdr:rowOff>104209</xdr:rowOff>
    </xdr:from>
    <xdr:to>
      <xdr:col>24</xdr:col>
      <xdr:colOff>137656</xdr:colOff>
      <xdr:row>184</xdr:row>
      <xdr:rowOff>373976</xdr:rowOff>
    </xdr:to>
    <xdr:sp macro="" textlink="">
      <xdr:nvSpPr>
        <xdr:cNvPr id="34" name="Text Box 3">
          <a:extLst>
            <a:ext uri="{FF2B5EF4-FFF2-40B4-BE49-F238E27FC236}">
              <a16:creationId xmlns:a16="http://schemas.microsoft.com/office/drawing/2014/main" id="{D3D506AB-4288-4DA6-AFE0-56D8D0E4EA76}"/>
            </a:ext>
          </a:extLst>
        </xdr:cNvPr>
        <xdr:cNvSpPr txBox="1">
          <a:spLocks noChangeArrowheads="1"/>
        </xdr:cNvSpPr>
      </xdr:nvSpPr>
      <xdr:spPr bwMode="auto">
        <a:xfrm>
          <a:off x="3867672" y="48059409"/>
          <a:ext cx="1146784" cy="6558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８７百万円</a:t>
          </a:r>
        </a:p>
      </xdr:txBody>
    </xdr:sp>
    <xdr:clientData/>
  </xdr:twoCellAnchor>
  <xdr:twoCellAnchor>
    <xdr:from>
      <xdr:col>25</xdr:col>
      <xdr:colOff>201065</xdr:colOff>
      <xdr:row>183</xdr:row>
      <xdr:rowOff>98019</xdr:rowOff>
    </xdr:from>
    <xdr:to>
      <xdr:col>31</xdr:col>
      <xdr:colOff>119125</xdr:colOff>
      <xdr:row>184</xdr:row>
      <xdr:rowOff>358261</xdr:rowOff>
    </xdr:to>
    <xdr:sp macro="" textlink="">
      <xdr:nvSpPr>
        <xdr:cNvPr id="35" name="Text Box 3">
          <a:extLst>
            <a:ext uri="{FF2B5EF4-FFF2-40B4-BE49-F238E27FC236}">
              <a16:creationId xmlns:a16="http://schemas.microsoft.com/office/drawing/2014/main" id="{6AB3CAD8-8029-4587-B102-75BD010806ED}"/>
            </a:ext>
          </a:extLst>
        </xdr:cNvPr>
        <xdr:cNvSpPr txBox="1">
          <a:spLocks noChangeArrowheads="1"/>
        </xdr:cNvSpPr>
      </xdr:nvSpPr>
      <xdr:spPr bwMode="auto">
        <a:xfrm>
          <a:off x="5281065" y="48053219"/>
          <a:ext cx="1137260" cy="64632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１４百万円</a:t>
          </a:r>
        </a:p>
      </xdr:txBody>
    </xdr:sp>
    <xdr:clientData/>
  </xdr:twoCellAnchor>
  <xdr:twoCellAnchor>
    <xdr:from>
      <xdr:col>33</xdr:col>
      <xdr:colOff>92637</xdr:colOff>
      <xdr:row>183</xdr:row>
      <xdr:rowOff>98019</xdr:rowOff>
    </xdr:from>
    <xdr:to>
      <xdr:col>39</xdr:col>
      <xdr:colOff>12603</xdr:colOff>
      <xdr:row>184</xdr:row>
      <xdr:rowOff>358261</xdr:rowOff>
    </xdr:to>
    <xdr:sp macro="" textlink="">
      <xdr:nvSpPr>
        <xdr:cNvPr id="36" name="Text Box 3">
          <a:extLst>
            <a:ext uri="{FF2B5EF4-FFF2-40B4-BE49-F238E27FC236}">
              <a16:creationId xmlns:a16="http://schemas.microsoft.com/office/drawing/2014/main" id="{CC4F5845-0F7F-4899-B1D0-3FE980AAEEFF}"/>
            </a:ext>
          </a:extLst>
        </xdr:cNvPr>
        <xdr:cNvSpPr txBox="1">
          <a:spLocks noChangeArrowheads="1"/>
        </xdr:cNvSpPr>
      </xdr:nvSpPr>
      <xdr:spPr bwMode="auto">
        <a:xfrm>
          <a:off x="6798237" y="48053219"/>
          <a:ext cx="1139166" cy="64632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（１６社）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１２百万円</a:t>
          </a:r>
        </a:p>
      </xdr:txBody>
    </xdr:sp>
    <xdr:clientData/>
  </xdr:twoCellAnchor>
  <xdr:twoCellAnchor>
    <xdr:from>
      <xdr:col>39</xdr:col>
      <xdr:colOff>165278</xdr:colOff>
      <xdr:row>183</xdr:row>
      <xdr:rowOff>104216</xdr:rowOff>
    </xdr:from>
    <xdr:to>
      <xdr:col>45</xdr:col>
      <xdr:colOff>86740</xdr:colOff>
      <xdr:row>184</xdr:row>
      <xdr:rowOff>373983</xdr:rowOff>
    </xdr:to>
    <xdr:sp macro="" textlink="">
      <xdr:nvSpPr>
        <xdr:cNvPr id="37" name="Text Box 3">
          <a:extLst>
            <a:ext uri="{FF2B5EF4-FFF2-40B4-BE49-F238E27FC236}">
              <a16:creationId xmlns:a16="http://schemas.microsoft.com/office/drawing/2014/main" id="{D7EB4728-505E-4781-A9B8-F53F2E403406}"/>
            </a:ext>
          </a:extLst>
        </xdr:cNvPr>
        <xdr:cNvSpPr txBox="1">
          <a:spLocks noChangeArrowheads="1"/>
        </xdr:cNvSpPr>
      </xdr:nvSpPr>
      <xdr:spPr bwMode="auto">
        <a:xfrm>
          <a:off x="8090078" y="48059416"/>
          <a:ext cx="1140662" cy="6558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（１８７社）</a:t>
          </a:r>
        </a:p>
        <a:p>
          <a:pPr algn="ctr" rtl="0">
            <a:lnSpc>
              <a:spcPts val="1300"/>
            </a:lnSpc>
            <a:defRPr sz="1000"/>
          </a:pPr>
          <a:r>
            <a:rPr lang="ja-JP" altLang="en-US" sz="1100" b="0" i="0" u="none" strike="noStrike" baseline="0">
              <a:solidFill>
                <a:schemeClr val="tx1"/>
              </a:solidFill>
              <a:latin typeface="ＭＳ Ｐゴシック"/>
              <a:ea typeface="ＭＳ Ｐゴシック"/>
            </a:rPr>
            <a:t>７２２百万円</a:t>
          </a:r>
        </a:p>
      </xdr:txBody>
    </xdr:sp>
    <xdr:clientData/>
  </xdr:twoCellAnchor>
  <xdr:twoCellAnchor>
    <xdr:from>
      <xdr:col>11</xdr:col>
      <xdr:colOff>38100</xdr:colOff>
      <xdr:row>185</xdr:row>
      <xdr:rowOff>33173</xdr:rowOff>
    </xdr:from>
    <xdr:to>
      <xdr:col>17</xdr:col>
      <xdr:colOff>103243</xdr:colOff>
      <xdr:row>187</xdr:row>
      <xdr:rowOff>145166</xdr:rowOff>
    </xdr:to>
    <xdr:sp macro="" textlink="">
      <xdr:nvSpPr>
        <xdr:cNvPr id="38" name="テキスト ボックス 8">
          <a:extLst>
            <a:ext uri="{FF2B5EF4-FFF2-40B4-BE49-F238E27FC236}">
              <a16:creationId xmlns:a16="http://schemas.microsoft.com/office/drawing/2014/main" id="{1056BBB2-723B-4ED2-81A4-42C66ECA6F3C}"/>
            </a:ext>
          </a:extLst>
        </xdr:cNvPr>
        <xdr:cNvSpPr txBox="1">
          <a:spLocks noChangeArrowheads="1"/>
        </xdr:cNvSpPr>
      </xdr:nvSpPr>
      <xdr:spPr bwMode="auto">
        <a:xfrm>
          <a:off x="2273300" y="65552473"/>
          <a:ext cx="1284343" cy="873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18</xdr:col>
      <xdr:colOff>46195</xdr:colOff>
      <xdr:row>185</xdr:row>
      <xdr:rowOff>48889</xdr:rowOff>
    </xdr:from>
    <xdr:to>
      <xdr:col>24</xdr:col>
      <xdr:colOff>167966</xdr:colOff>
      <xdr:row>187</xdr:row>
      <xdr:rowOff>187553</xdr:rowOff>
    </xdr:to>
    <xdr:sp macro="" textlink="">
      <xdr:nvSpPr>
        <xdr:cNvPr id="39" name="テキスト ボックス 8">
          <a:extLst>
            <a:ext uri="{FF2B5EF4-FFF2-40B4-BE49-F238E27FC236}">
              <a16:creationId xmlns:a16="http://schemas.microsoft.com/office/drawing/2014/main" id="{2EA4E839-C9A7-479B-8A7D-6C15C0F46954}"/>
            </a:ext>
          </a:extLst>
        </xdr:cNvPr>
        <xdr:cNvSpPr txBox="1">
          <a:spLocks noChangeArrowheads="1"/>
        </xdr:cNvSpPr>
      </xdr:nvSpPr>
      <xdr:spPr bwMode="auto">
        <a:xfrm>
          <a:off x="3703795" y="65568189"/>
          <a:ext cx="1340971" cy="90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25</xdr:col>
      <xdr:colOff>57195</xdr:colOff>
      <xdr:row>185</xdr:row>
      <xdr:rowOff>34874</xdr:rowOff>
    </xdr:from>
    <xdr:to>
      <xdr:col>31</xdr:col>
      <xdr:colOff>169441</xdr:colOff>
      <xdr:row>187</xdr:row>
      <xdr:rowOff>167550</xdr:rowOff>
    </xdr:to>
    <xdr:sp macro="" textlink="">
      <xdr:nvSpPr>
        <xdr:cNvPr id="40" name="テキスト ボックス 8">
          <a:extLst>
            <a:ext uri="{FF2B5EF4-FFF2-40B4-BE49-F238E27FC236}">
              <a16:creationId xmlns:a16="http://schemas.microsoft.com/office/drawing/2014/main" id="{0E0F7C7E-D7BB-4257-8393-1F7D65C71A05}"/>
            </a:ext>
          </a:extLst>
        </xdr:cNvPr>
        <xdr:cNvSpPr txBox="1">
          <a:spLocks noChangeArrowheads="1"/>
        </xdr:cNvSpPr>
      </xdr:nvSpPr>
      <xdr:spPr bwMode="auto">
        <a:xfrm>
          <a:off x="5137195" y="65554174"/>
          <a:ext cx="1331446" cy="894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62434</xdr:colOff>
      <xdr:row>185</xdr:row>
      <xdr:rowOff>51291</xdr:rowOff>
    </xdr:from>
    <xdr:to>
      <xdr:col>38</xdr:col>
      <xdr:colOff>180804</xdr:colOff>
      <xdr:row>187</xdr:row>
      <xdr:rowOff>327738</xdr:rowOff>
    </xdr:to>
    <xdr:sp macro="" textlink="">
      <xdr:nvSpPr>
        <xdr:cNvPr id="41" name="テキスト ボックス 8">
          <a:extLst>
            <a:ext uri="{FF2B5EF4-FFF2-40B4-BE49-F238E27FC236}">
              <a16:creationId xmlns:a16="http://schemas.microsoft.com/office/drawing/2014/main" id="{F1EF50F7-B3B3-4D61-BCEE-D002CE389111}"/>
            </a:ext>
          </a:extLst>
        </xdr:cNvPr>
        <xdr:cNvSpPr txBox="1">
          <a:spLocks noChangeArrowheads="1"/>
        </xdr:cNvSpPr>
      </xdr:nvSpPr>
      <xdr:spPr bwMode="auto">
        <a:xfrm>
          <a:off x="6564834" y="48778651"/>
          <a:ext cx="1337570" cy="1048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39</xdr:col>
      <xdr:colOff>119969</xdr:colOff>
      <xdr:row>185</xdr:row>
      <xdr:rowOff>66307</xdr:rowOff>
    </xdr:from>
    <xdr:to>
      <xdr:col>46</xdr:col>
      <xdr:colOff>43258</xdr:colOff>
      <xdr:row>187</xdr:row>
      <xdr:rowOff>168307</xdr:rowOff>
    </xdr:to>
    <xdr:sp macro="" textlink="">
      <xdr:nvSpPr>
        <xdr:cNvPr id="42" name="テキスト ボックス 8">
          <a:extLst>
            <a:ext uri="{FF2B5EF4-FFF2-40B4-BE49-F238E27FC236}">
              <a16:creationId xmlns:a16="http://schemas.microsoft.com/office/drawing/2014/main" id="{D9EFA873-EC66-467B-93F9-35952E31AB33}"/>
            </a:ext>
          </a:extLst>
        </xdr:cNvPr>
        <xdr:cNvSpPr txBox="1">
          <a:spLocks noChangeArrowheads="1"/>
        </xdr:cNvSpPr>
      </xdr:nvSpPr>
      <xdr:spPr bwMode="auto">
        <a:xfrm>
          <a:off x="8610826" y="48997593"/>
          <a:ext cx="1447289"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16</xdr:col>
      <xdr:colOff>17821</xdr:colOff>
      <xdr:row>191</xdr:row>
      <xdr:rowOff>61372</xdr:rowOff>
    </xdr:from>
    <xdr:to>
      <xdr:col>21</xdr:col>
      <xdr:colOff>173668</xdr:colOff>
      <xdr:row>193</xdr:row>
      <xdr:rowOff>133962</xdr:rowOff>
    </xdr:to>
    <xdr:sp macro="" textlink="">
      <xdr:nvSpPr>
        <xdr:cNvPr id="43" name="Text Box 3">
          <a:extLst>
            <a:ext uri="{FF2B5EF4-FFF2-40B4-BE49-F238E27FC236}">
              <a16:creationId xmlns:a16="http://schemas.microsoft.com/office/drawing/2014/main" id="{8823B0B8-C9CB-433A-90DC-75E787493FA9}"/>
            </a:ext>
          </a:extLst>
        </xdr:cNvPr>
        <xdr:cNvSpPr txBox="1">
          <a:spLocks noChangeArrowheads="1"/>
        </xdr:cNvSpPr>
      </xdr:nvSpPr>
      <xdr:spPr bwMode="auto">
        <a:xfrm>
          <a:off x="3269021" y="67612672"/>
          <a:ext cx="1171847" cy="580590"/>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134073</xdr:colOff>
      <xdr:row>191</xdr:row>
      <xdr:rowOff>62961</xdr:rowOff>
    </xdr:from>
    <xdr:to>
      <xdr:col>29</xdr:col>
      <xdr:colOff>135772</xdr:colOff>
      <xdr:row>193</xdr:row>
      <xdr:rowOff>153966</xdr:rowOff>
    </xdr:to>
    <xdr:sp macro="" textlink="">
      <xdr:nvSpPr>
        <xdr:cNvPr id="44" name="Text Box 3">
          <a:extLst>
            <a:ext uri="{FF2B5EF4-FFF2-40B4-BE49-F238E27FC236}">
              <a16:creationId xmlns:a16="http://schemas.microsoft.com/office/drawing/2014/main" id="{99372B78-CECD-493A-B165-6F054DBD1E4D}"/>
            </a:ext>
          </a:extLst>
        </xdr:cNvPr>
        <xdr:cNvSpPr txBox="1">
          <a:spLocks noChangeArrowheads="1"/>
        </xdr:cNvSpPr>
      </xdr:nvSpPr>
      <xdr:spPr bwMode="auto">
        <a:xfrm>
          <a:off x="4807673" y="67614261"/>
          <a:ext cx="1220899" cy="599005"/>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（５０社）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２２百万円</a:t>
          </a:r>
        </a:p>
      </xdr:txBody>
    </xdr:sp>
    <xdr:clientData/>
  </xdr:twoCellAnchor>
  <xdr:twoCellAnchor>
    <xdr:from>
      <xdr:col>15</xdr:col>
      <xdr:colOff>67499</xdr:colOff>
      <xdr:row>193</xdr:row>
      <xdr:rowOff>142527</xdr:rowOff>
    </xdr:from>
    <xdr:to>
      <xdr:col>22</xdr:col>
      <xdr:colOff>33211</xdr:colOff>
      <xdr:row>195</xdr:row>
      <xdr:rowOff>143083</xdr:rowOff>
    </xdr:to>
    <xdr:sp macro="" textlink="">
      <xdr:nvSpPr>
        <xdr:cNvPr id="45" name="テキスト ボックス 8">
          <a:extLst>
            <a:ext uri="{FF2B5EF4-FFF2-40B4-BE49-F238E27FC236}">
              <a16:creationId xmlns:a16="http://schemas.microsoft.com/office/drawing/2014/main" id="{7904F773-1775-4EE8-8CBE-3D09336DD30A}"/>
            </a:ext>
          </a:extLst>
        </xdr:cNvPr>
        <xdr:cNvSpPr txBox="1">
          <a:spLocks noChangeArrowheads="1"/>
        </xdr:cNvSpPr>
      </xdr:nvSpPr>
      <xdr:spPr bwMode="auto">
        <a:xfrm>
          <a:off x="3115499" y="68201827"/>
          <a:ext cx="1388112" cy="508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24</xdr:col>
      <xdr:colOff>26502</xdr:colOff>
      <xdr:row>193</xdr:row>
      <xdr:rowOff>161536</xdr:rowOff>
    </xdr:from>
    <xdr:to>
      <xdr:col>30</xdr:col>
      <xdr:colOff>123257</xdr:colOff>
      <xdr:row>196</xdr:row>
      <xdr:rowOff>6687</xdr:rowOff>
    </xdr:to>
    <xdr:sp macro="" textlink="">
      <xdr:nvSpPr>
        <xdr:cNvPr id="46" name="テキスト ボックス 8">
          <a:extLst>
            <a:ext uri="{FF2B5EF4-FFF2-40B4-BE49-F238E27FC236}">
              <a16:creationId xmlns:a16="http://schemas.microsoft.com/office/drawing/2014/main" id="{30AE1B40-B57D-4FC3-AD2A-F5A52AFA13D8}"/>
            </a:ext>
          </a:extLst>
        </xdr:cNvPr>
        <xdr:cNvSpPr txBox="1">
          <a:spLocks noChangeArrowheads="1"/>
        </xdr:cNvSpPr>
      </xdr:nvSpPr>
      <xdr:spPr bwMode="auto">
        <a:xfrm>
          <a:off x="4903302" y="68220836"/>
          <a:ext cx="1315955" cy="60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13</xdr:col>
      <xdr:colOff>187484</xdr:colOff>
      <xdr:row>180</xdr:row>
      <xdr:rowOff>28311</xdr:rowOff>
    </xdr:from>
    <xdr:to>
      <xdr:col>43</xdr:col>
      <xdr:colOff>111874</xdr:colOff>
      <xdr:row>183</xdr:row>
      <xdr:rowOff>51859</xdr:rowOff>
    </xdr:to>
    <xdr:grpSp>
      <xdr:nvGrpSpPr>
        <xdr:cNvPr id="47" name="Group 93">
          <a:extLst>
            <a:ext uri="{FF2B5EF4-FFF2-40B4-BE49-F238E27FC236}">
              <a16:creationId xmlns:a16="http://schemas.microsoft.com/office/drawing/2014/main" id="{D47699BD-9394-482A-8FF9-80A333D3D503}"/>
            </a:ext>
          </a:extLst>
        </xdr:cNvPr>
        <xdr:cNvGrpSpPr>
          <a:grpSpLocks/>
        </xdr:cNvGrpSpPr>
      </xdr:nvGrpSpPr>
      <xdr:grpSpPr bwMode="auto">
        <a:xfrm>
          <a:off x="3017770" y="48360882"/>
          <a:ext cx="6455818" cy="1166548"/>
          <a:chOff x="211" y="3678"/>
          <a:chExt cx="604" cy="110"/>
        </a:xfrm>
      </xdr:grpSpPr>
      <xdr:sp macro="" textlink="">
        <xdr:nvSpPr>
          <xdr:cNvPr id="48" name="Line 4">
            <a:extLst>
              <a:ext uri="{FF2B5EF4-FFF2-40B4-BE49-F238E27FC236}">
                <a16:creationId xmlns:a16="http://schemas.microsoft.com/office/drawing/2014/main" id="{4C67A3FC-1D61-4027-821C-499EBA8B27CA}"/>
              </a:ext>
            </a:extLst>
          </xdr:cNvPr>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9" name="Line 4">
            <a:extLst>
              <a:ext uri="{FF2B5EF4-FFF2-40B4-BE49-F238E27FC236}">
                <a16:creationId xmlns:a16="http://schemas.microsoft.com/office/drawing/2014/main" id="{F77DBC6E-6F4D-4053-B8F4-679C6039EA48}"/>
              </a:ext>
            </a:extLst>
          </xdr:cNvPr>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0" name="Line 96">
            <a:extLst>
              <a:ext uri="{FF2B5EF4-FFF2-40B4-BE49-F238E27FC236}">
                <a16:creationId xmlns:a16="http://schemas.microsoft.com/office/drawing/2014/main" id="{4934FC11-E5CC-4051-A2B9-322F07AC4F38}"/>
              </a:ext>
            </a:extLst>
          </xdr:cNvPr>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4">
            <a:extLst>
              <a:ext uri="{FF2B5EF4-FFF2-40B4-BE49-F238E27FC236}">
                <a16:creationId xmlns:a16="http://schemas.microsoft.com/office/drawing/2014/main" id="{E1A190A5-AE5B-4105-901E-D1B327680FA3}"/>
              </a:ext>
            </a:extLst>
          </xdr:cNvPr>
          <xdr:cNvSpPr>
            <a:spLocks noChangeShapeType="1"/>
          </xdr:cNvSpPr>
        </xdr:nvSpPr>
        <xdr:spPr bwMode="auto">
          <a:xfrm>
            <a:off x="513" y="3678"/>
            <a:ext cx="0" cy="10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a:extLst>
              <a:ext uri="{FF2B5EF4-FFF2-40B4-BE49-F238E27FC236}">
                <a16:creationId xmlns:a16="http://schemas.microsoft.com/office/drawing/2014/main" id="{F766A851-4F97-422C-A480-E08A1D91B639}"/>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3" name="Line 4">
            <a:extLst>
              <a:ext uri="{FF2B5EF4-FFF2-40B4-BE49-F238E27FC236}">
                <a16:creationId xmlns:a16="http://schemas.microsoft.com/office/drawing/2014/main" id="{B8201D2F-8E13-4D6D-A509-6B846750D149}"/>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19</xdr:col>
      <xdr:colOff>16737</xdr:colOff>
      <xdr:row>190</xdr:row>
      <xdr:rowOff>166236</xdr:rowOff>
    </xdr:from>
    <xdr:to>
      <xdr:col>26</xdr:col>
      <xdr:colOff>85718</xdr:colOff>
      <xdr:row>191</xdr:row>
      <xdr:rowOff>32279</xdr:rowOff>
    </xdr:to>
    <xdr:grpSp>
      <xdr:nvGrpSpPr>
        <xdr:cNvPr id="54" name="Group 93">
          <a:extLst>
            <a:ext uri="{FF2B5EF4-FFF2-40B4-BE49-F238E27FC236}">
              <a16:creationId xmlns:a16="http://schemas.microsoft.com/office/drawing/2014/main" id="{0C474A1A-CB0E-44B0-A04E-0F65AFB4A6CF}"/>
            </a:ext>
          </a:extLst>
        </xdr:cNvPr>
        <xdr:cNvGrpSpPr>
          <a:grpSpLocks/>
        </xdr:cNvGrpSpPr>
      </xdr:nvGrpSpPr>
      <xdr:grpSpPr bwMode="auto">
        <a:xfrm>
          <a:off x="4153308" y="52172736"/>
          <a:ext cx="1592981" cy="110972"/>
          <a:chOff x="667" y="3750"/>
          <a:chExt cx="148" cy="38"/>
        </a:xfrm>
      </xdr:grpSpPr>
      <xdr:sp macro="" textlink="">
        <xdr:nvSpPr>
          <xdr:cNvPr id="55" name="Line 96">
            <a:extLst>
              <a:ext uri="{FF2B5EF4-FFF2-40B4-BE49-F238E27FC236}">
                <a16:creationId xmlns:a16="http://schemas.microsoft.com/office/drawing/2014/main" id="{F3AF3661-08FE-465E-AAA7-834A5325DB50}"/>
              </a:ext>
            </a:extLst>
          </xdr:cNvPr>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4">
            <a:extLst>
              <a:ext uri="{FF2B5EF4-FFF2-40B4-BE49-F238E27FC236}">
                <a16:creationId xmlns:a16="http://schemas.microsoft.com/office/drawing/2014/main" id="{A72EE60C-CB65-4EA6-AF1B-03F61CAAFFE5}"/>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7" name="Line 4">
            <a:extLst>
              <a:ext uri="{FF2B5EF4-FFF2-40B4-BE49-F238E27FC236}">
                <a16:creationId xmlns:a16="http://schemas.microsoft.com/office/drawing/2014/main" id="{94445FD9-AF5D-4D8B-BB3B-F7DD08D7BAE6}"/>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140058</xdr:colOff>
      <xdr:row>188</xdr:row>
      <xdr:rowOff>259126</xdr:rowOff>
    </xdr:from>
    <xdr:to>
      <xdr:col>48</xdr:col>
      <xdr:colOff>23762</xdr:colOff>
      <xdr:row>188</xdr:row>
      <xdr:rowOff>259126</xdr:rowOff>
    </xdr:to>
    <xdr:cxnSp macro="">
      <xdr:nvCxnSpPr>
        <xdr:cNvPr id="58" name="直線コネクタ 57">
          <a:extLst>
            <a:ext uri="{FF2B5EF4-FFF2-40B4-BE49-F238E27FC236}">
              <a16:creationId xmlns:a16="http://schemas.microsoft.com/office/drawing/2014/main" id="{A54B6F47-6738-4548-8F32-7F278B05B1AB}"/>
            </a:ext>
          </a:extLst>
        </xdr:cNvPr>
        <xdr:cNvCxnSpPr/>
      </xdr:nvCxnSpPr>
      <xdr:spPr>
        <a:xfrm>
          <a:off x="4610458" y="66921426"/>
          <a:ext cx="51669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151488</xdr:colOff>
      <xdr:row>188</xdr:row>
      <xdr:rowOff>259126</xdr:rowOff>
    </xdr:from>
    <xdr:to>
      <xdr:col>22</xdr:col>
      <xdr:colOff>151488</xdr:colOff>
      <xdr:row>190</xdr:row>
      <xdr:rowOff>166415</xdr:rowOff>
    </xdr:to>
    <xdr:sp macro="" textlink="">
      <xdr:nvSpPr>
        <xdr:cNvPr id="59" name="Line 113">
          <a:extLst>
            <a:ext uri="{FF2B5EF4-FFF2-40B4-BE49-F238E27FC236}">
              <a16:creationId xmlns:a16="http://schemas.microsoft.com/office/drawing/2014/main" id="{F4142690-D66E-4EC2-8CB2-4219D15A0848}"/>
            </a:ext>
          </a:extLst>
        </xdr:cNvPr>
        <xdr:cNvSpPr>
          <a:spLocks noChangeShapeType="1"/>
        </xdr:cNvSpPr>
      </xdr:nvSpPr>
      <xdr:spPr bwMode="auto">
        <a:xfrm flipV="1">
          <a:off x="4621888" y="66921426"/>
          <a:ext cx="0" cy="54228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15548</xdr:colOff>
      <xdr:row>178</xdr:row>
      <xdr:rowOff>12700</xdr:rowOff>
    </xdr:from>
    <xdr:to>
      <xdr:col>48</xdr:col>
      <xdr:colOff>27534</xdr:colOff>
      <xdr:row>188</xdr:row>
      <xdr:rowOff>268531</xdr:rowOff>
    </xdr:to>
    <xdr:cxnSp macro="">
      <xdr:nvCxnSpPr>
        <xdr:cNvPr id="60" name="カギ線コネクタ 54">
          <a:extLst>
            <a:ext uri="{FF2B5EF4-FFF2-40B4-BE49-F238E27FC236}">
              <a16:creationId xmlns:a16="http://schemas.microsoft.com/office/drawing/2014/main" id="{A6478966-F655-4352-A535-31DB821B3B4E}"/>
            </a:ext>
          </a:extLst>
        </xdr:cNvPr>
        <xdr:cNvCxnSpPr/>
      </xdr:nvCxnSpPr>
      <xdr:spPr>
        <a:xfrm rot="16200000" flipV="1">
          <a:off x="7335825" y="64485523"/>
          <a:ext cx="4065831" cy="824786"/>
        </a:xfrm>
        <a:prstGeom prst="bentConnector3">
          <a:avLst>
            <a:gd name="adj1" fmla="val 8168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104560</xdr:colOff>
      <xdr:row>178</xdr:row>
      <xdr:rowOff>21698</xdr:rowOff>
    </xdr:from>
    <xdr:to>
      <xdr:col>32</xdr:col>
      <xdr:colOff>104560</xdr:colOff>
      <xdr:row>180</xdr:row>
      <xdr:rowOff>21698</xdr:rowOff>
    </xdr:to>
    <xdr:sp macro="" textlink="">
      <xdr:nvSpPr>
        <xdr:cNvPr id="61" name="Line 96">
          <a:extLst>
            <a:ext uri="{FF2B5EF4-FFF2-40B4-BE49-F238E27FC236}">
              <a16:creationId xmlns:a16="http://schemas.microsoft.com/office/drawing/2014/main" id="{F632EA48-A4AF-4236-9422-F8C754635A8D}"/>
            </a:ext>
          </a:extLst>
        </xdr:cNvPr>
        <xdr:cNvSpPr>
          <a:spLocks noChangeShapeType="1"/>
        </xdr:cNvSpPr>
      </xdr:nvSpPr>
      <xdr:spPr bwMode="auto">
        <a:xfrm>
          <a:off x="6606960" y="62873998"/>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165100</xdr:colOff>
      <xdr:row>180</xdr:row>
      <xdr:rowOff>0</xdr:rowOff>
    </xdr:from>
    <xdr:to>
      <xdr:col>32</xdr:col>
      <xdr:colOff>102749</xdr:colOff>
      <xdr:row>180</xdr:row>
      <xdr:rowOff>0</xdr:rowOff>
    </xdr:to>
    <xdr:sp macro="" textlink="">
      <xdr:nvSpPr>
        <xdr:cNvPr id="62" name="Line 96">
          <a:extLst>
            <a:ext uri="{FF2B5EF4-FFF2-40B4-BE49-F238E27FC236}">
              <a16:creationId xmlns:a16="http://schemas.microsoft.com/office/drawing/2014/main" id="{498238CB-05F5-4FB4-9CE2-0F4BAC13D723}"/>
            </a:ext>
          </a:extLst>
        </xdr:cNvPr>
        <xdr:cNvSpPr>
          <a:spLocks noChangeShapeType="1"/>
        </xdr:cNvSpPr>
      </xdr:nvSpPr>
      <xdr:spPr bwMode="auto">
        <a:xfrm>
          <a:off x="5854700" y="63614300"/>
          <a:ext cx="75044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168910</xdr:colOff>
      <xdr:row>184</xdr:row>
      <xdr:rowOff>364490</xdr:rowOff>
    </xdr:from>
    <xdr:to>
      <xdr:col>17</xdr:col>
      <xdr:colOff>177800</xdr:colOff>
      <xdr:row>187</xdr:row>
      <xdr:rowOff>2574</xdr:rowOff>
    </xdr:to>
    <xdr:sp macro="" textlink="">
      <xdr:nvSpPr>
        <xdr:cNvPr id="63" name="大かっこ 62">
          <a:extLst>
            <a:ext uri="{FF2B5EF4-FFF2-40B4-BE49-F238E27FC236}">
              <a16:creationId xmlns:a16="http://schemas.microsoft.com/office/drawing/2014/main" id="{37AD1954-A000-4183-8F4D-92CDA9A0E5EE}"/>
            </a:ext>
          </a:extLst>
        </xdr:cNvPr>
        <xdr:cNvSpPr/>
      </xdr:nvSpPr>
      <xdr:spPr>
        <a:xfrm>
          <a:off x="2200910" y="65502790"/>
          <a:ext cx="1431290" cy="78108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54610</xdr:colOff>
      <xdr:row>185</xdr:row>
      <xdr:rowOff>0</xdr:rowOff>
    </xdr:from>
    <xdr:to>
      <xdr:col>25</xdr:col>
      <xdr:colOff>25400</xdr:colOff>
      <xdr:row>187</xdr:row>
      <xdr:rowOff>15274</xdr:rowOff>
    </xdr:to>
    <xdr:sp macro="" textlink="">
      <xdr:nvSpPr>
        <xdr:cNvPr id="64" name="大かっこ 63">
          <a:extLst>
            <a:ext uri="{FF2B5EF4-FFF2-40B4-BE49-F238E27FC236}">
              <a16:creationId xmlns:a16="http://schemas.microsoft.com/office/drawing/2014/main" id="{67E21405-7214-4666-8C30-D0CD288A6E9B}"/>
            </a:ext>
          </a:extLst>
        </xdr:cNvPr>
        <xdr:cNvSpPr/>
      </xdr:nvSpPr>
      <xdr:spPr>
        <a:xfrm>
          <a:off x="3712210" y="65519300"/>
          <a:ext cx="1393190" cy="77727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54610</xdr:colOff>
      <xdr:row>184</xdr:row>
      <xdr:rowOff>364490</xdr:rowOff>
    </xdr:from>
    <xdr:to>
      <xdr:col>32</xdr:col>
      <xdr:colOff>12700</xdr:colOff>
      <xdr:row>187</xdr:row>
      <xdr:rowOff>8289</xdr:rowOff>
    </xdr:to>
    <xdr:sp macro="" textlink="">
      <xdr:nvSpPr>
        <xdr:cNvPr id="65" name="大かっこ 64">
          <a:extLst>
            <a:ext uri="{FF2B5EF4-FFF2-40B4-BE49-F238E27FC236}">
              <a16:creationId xmlns:a16="http://schemas.microsoft.com/office/drawing/2014/main" id="{17DBDF2F-58F6-49A4-86C1-067FDF212DD1}"/>
            </a:ext>
          </a:extLst>
        </xdr:cNvPr>
        <xdr:cNvSpPr/>
      </xdr:nvSpPr>
      <xdr:spPr>
        <a:xfrm>
          <a:off x="5134610" y="65502790"/>
          <a:ext cx="1380490" cy="78679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59690</xdr:colOff>
      <xdr:row>185</xdr:row>
      <xdr:rowOff>0</xdr:rowOff>
    </xdr:from>
    <xdr:to>
      <xdr:col>39</xdr:col>
      <xdr:colOff>50800</xdr:colOff>
      <xdr:row>187</xdr:row>
      <xdr:rowOff>138000</xdr:rowOff>
    </xdr:to>
    <xdr:sp macro="" textlink="">
      <xdr:nvSpPr>
        <xdr:cNvPr id="66" name="大かっこ 65">
          <a:extLst>
            <a:ext uri="{FF2B5EF4-FFF2-40B4-BE49-F238E27FC236}">
              <a16:creationId xmlns:a16="http://schemas.microsoft.com/office/drawing/2014/main" id="{B17B3301-4C11-4B7C-940B-896C95E514A6}"/>
            </a:ext>
          </a:extLst>
        </xdr:cNvPr>
        <xdr:cNvSpPr/>
      </xdr:nvSpPr>
      <xdr:spPr>
        <a:xfrm>
          <a:off x="7026547" y="48931286"/>
          <a:ext cx="1515110" cy="900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130810</xdr:colOff>
      <xdr:row>185</xdr:row>
      <xdr:rowOff>16509</xdr:rowOff>
    </xdr:from>
    <xdr:to>
      <xdr:col>46</xdr:col>
      <xdr:colOff>114300</xdr:colOff>
      <xdr:row>187</xdr:row>
      <xdr:rowOff>118509</xdr:rowOff>
    </xdr:to>
    <xdr:sp macro="" textlink="">
      <xdr:nvSpPr>
        <xdr:cNvPr id="67" name="大かっこ 66">
          <a:extLst>
            <a:ext uri="{FF2B5EF4-FFF2-40B4-BE49-F238E27FC236}">
              <a16:creationId xmlns:a16="http://schemas.microsoft.com/office/drawing/2014/main" id="{8D128937-AB2F-47D0-BBDA-55A6E4BAF33D}"/>
            </a:ext>
          </a:extLst>
        </xdr:cNvPr>
        <xdr:cNvSpPr/>
      </xdr:nvSpPr>
      <xdr:spPr>
        <a:xfrm>
          <a:off x="8621667" y="48947795"/>
          <a:ext cx="1507490" cy="864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190500</xdr:colOff>
      <xdr:row>193</xdr:row>
      <xdr:rowOff>121285</xdr:rowOff>
    </xdr:from>
    <xdr:to>
      <xdr:col>22</xdr:col>
      <xdr:colOff>21590</xdr:colOff>
      <xdr:row>195</xdr:row>
      <xdr:rowOff>50800</xdr:rowOff>
    </xdr:to>
    <xdr:sp macro="" textlink="">
      <xdr:nvSpPr>
        <xdr:cNvPr id="68" name="大かっこ 67">
          <a:extLst>
            <a:ext uri="{FF2B5EF4-FFF2-40B4-BE49-F238E27FC236}">
              <a16:creationId xmlns:a16="http://schemas.microsoft.com/office/drawing/2014/main" id="{C7A1BEB6-809D-45D1-969D-7004C4727C74}"/>
            </a:ext>
          </a:extLst>
        </xdr:cNvPr>
        <xdr:cNvSpPr/>
      </xdr:nvSpPr>
      <xdr:spPr>
        <a:xfrm>
          <a:off x="3035300" y="68180585"/>
          <a:ext cx="1456690" cy="4375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132080</xdr:colOff>
      <xdr:row>193</xdr:row>
      <xdr:rowOff>170180</xdr:rowOff>
    </xdr:from>
    <xdr:to>
      <xdr:col>30</xdr:col>
      <xdr:colOff>152400</xdr:colOff>
      <xdr:row>195</xdr:row>
      <xdr:rowOff>177800</xdr:rowOff>
    </xdr:to>
    <xdr:sp macro="" textlink="">
      <xdr:nvSpPr>
        <xdr:cNvPr id="69" name="大かっこ 68">
          <a:extLst>
            <a:ext uri="{FF2B5EF4-FFF2-40B4-BE49-F238E27FC236}">
              <a16:creationId xmlns:a16="http://schemas.microsoft.com/office/drawing/2014/main" id="{D57147CE-6AE0-4440-A80E-0D114627D2EB}"/>
            </a:ext>
          </a:extLst>
        </xdr:cNvPr>
        <xdr:cNvSpPr/>
      </xdr:nvSpPr>
      <xdr:spPr>
        <a:xfrm>
          <a:off x="4805680" y="68229480"/>
          <a:ext cx="1442720" cy="515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02" zoomScale="70" zoomScaleNormal="75" zoomScaleSheetLayoutView="70" zoomScalePageLayoutView="85" workbookViewId="0">
      <selection activeCell="AQ121" sqref="AQ121:AX1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197</v>
      </c>
      <c r="AT2" s="414"/>
      <c r="AU2" s="414"/>
      <c r="AV2" s="9" t="str">
        <f>IF(AW2="", "", "-")</f>
        <v>-</v>
      </c>
      <c r="AW2" s="413">
        <v>2</v>
      </c>
      <c r="AX2" s="413"/>
      <c r="BH2" s="5"/>
    </row>
    <row r="3" spans="1:60" ht="24" customHeight="1" thickBot="1" x14ac:dyDescent="0.2">
      <c r="A3" s="454" t="s">
        <v>385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326</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514</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515</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466</v>
      </c>
      <c r="H5" s="447"/>
      <c r="I5" s="447"/>
      <c r="J5" s="447"/>
      <c r="K5" s="447"/>
      <c r="L5" s="447"/>
      <c r="M5" s="448" t="s">
        <v>44</v>
      </c>
      <c r="N5" s="449"/>
      <c r="O5" s="449"/>
      <c r="P5" s="449"/>
      <c r="Q5" s="449"/>
      <c r="R5" s="450"/>
      <c r="S5" s="451" t="s">
        <v>207</v>
      </c>
      <c r="T5" s="447"/>
      <c r="U5" s="447"/>
      <c r="V5" s="447"/>
      <c r="W5" s="447"/>
      <c r="X5" s="452"/>
      <c r="Y5" s="453" t="s">
        <v>3</v>
      </c>
      <c r="Z5" s="234"/>
      <c r="AA5" s="234"/>
      <c r="AB5" s="234"/>
      <c r="AC5" s="234"/>
      <c r="AD5" s="235"/>
      <c r="AE5" s="417" t="s">
        <v>516</v>
      </c>
      <c r="AF5" s="417"/>
      <c r="AG5" s="417"/>
      <c r="AH5" s="417"/>
      <c r="AI5" s="417"/>
      <c r="AJ5" s="417"/>
      <c r="AK5" s="417"/>
      <c r="AL5" s="417"/>
      <c r="AM5" s="417"/>
      <c r="AN5" s="417"/>
      <c r="AO5" s="417"/>
      <c r="AP5" s="418"/>
      <c r="AQ5" s="419" t="s">
        <v>763</v>
      </c>
      <c r="AR5" s="420"/>
      <c r="AS5" s="420"/>
      <c r="AT5" s="420"/>
      <c r="AU5" s="420"/>
      <c r="AV5" s="420"/>
      <c r="AW5" s="420"/>
      <c r="AX5" s="421"/>
    </row>
    <row r="6" spans="1:60" ht="36" customHeight="1" x14ac:dyDescent="0.15">
      <c r="A6" s="422" t="s">
        <v>4</v>
      </c>
      <c r="B6" s="423"/>
      <c r="C6" s="423"/>
      <c r="D6" s="423"/>
      <c r="E6" s="423"/>
      <c r="F6" s="423"/>
      <c r="G6" s="424" t="str">
        <f>入力規則等!F39</f>
        <v>自動車安全特別会計自動車検査登録勘定</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517</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36" customHeight="1" x14ac:dyDescent="0.15">
      <c r="A8" s="485" t="s">
        <v>72</v>
      </c>
      <c r="B8" s="486"/>
      <c r="C8" s="486"/>
      <c r="D8" s="486"/>
      <c r="E8" s="486"/>
      <c r="F8" s="487"/>
      <c r="G8" s="488" t="s">
        <v>518</v>
      </c>
      <c r="H8" s="489"/>
      <c r="I8" s="489"/>
      <c r="J8" s="489"/>
      <c r="K8" s="489"/>
      <c r="L8" s="489"/>
      <c r="M8" s="489"/>
      <c r="N8" s="489"/>
      <c r="O8" s="489"/>
      <c r="P8" s="489"/>
      <c r="Q8" s="489"/>
      <c r="R8" s="489"/>
      <c r="S8" s="489"/>
      <c r="T8" s="489"/>
      <c r="U8" s="489"/>
      <c r="V8" s="489"/>
      <c r="W8" s="489"/>
      <c r="X8" s="490"/>
      <c r="Y8" s="491" t="s">
        <v>216</v>
      </c>
      <c r="Z8" s="492"/>
      <c r="AA8" s="492"/>
      <c r="AB8" s="492"/>
      <c r="AC8" s="492"/>
      <c r="AD8" s="493"/>
      <c r="AE8" s="494" t="s">
        <v>519</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交通安全対策</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237</v>
      </c>
      <c r="B10" s="464"/>
      <c r="C10" s="464"/>
      <c r="D10" s="464"/>
      <c r="E10" s="464"/>
      <c r="F10" s="464"/>
      <c r="G10" s="473" t="s">
        <v>521</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238</v>
      </c>
      <c r="B11" s="477"/>
      <c r="C11" s="477"/>
      <c r="D11" s="477"/>
      <c r="E11" s="477"/>
      <c r="F11" s="477"/>
      <c r="G11" s="478" t="s">
        <v>522</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108</v>
      </c>
      <c r="B13" s="458"/>
      <c r="C13" s="458"/>
      <c r="D13" s="458"/>
      <c r="E13" s="458"/>
      <c r="F13" s="459"/>
      <c r="G13" s="466"/>
      <c r="H13" s="467"/>
      <c r="I13" s="467"/>
      <c r="J13" s="467"/>
      <c r="K13" s="467"/>
      <c r="L13" s="467"/>
      <c r="M13" s="467"/>
      <c r="N13" s="467"/>
      <c r="O13" s="467"/>
      <c r="P13" s="182" t="s">
        <v>375</v>
      </c>
      <c r="Q13" s="468"/>
      <c r="R13" s="468"/>
      <c r="S13" s="468"/>
      <c r="T13" s="468"/>
      <c r="U13" s="468"/>
      <c r="V13" s="469"/>
      <c r="W13" s="182" t="s">
        <v>376</v>
      </c>
      <c r="X13" s="468"/>
      <c r="Y13" s="468"/>
      <c r="Z13" s="468"/>
      <c r="AA13" s="468"/>
      <c r="AB13" s="468"/>
      <c r="AC13" s="469"/>
      <c r="AD13" s="182" t="s">
        <v>377</v>
      </c>
      <c r="AE13" s="468"/>
      <c r="AF13" s="468"/>
      <c r="AG13" s="468"/>
      <c r="AH13" s="468"/>
      <c r="AI13" s="468"/>
      <c r="AJ13" s="469"/>
      <c r="AK13" s="182" t="s">
        <v>383</v>
      </c>
      <c r="AL13" s="468"/>
      <c r="AM13" s="468"/>
      <c r="AN13" s="468"/>
      <c r="AO13" s="468"/>
      <c r="AP13" s="468"/>
      <c r="AQ13" s="469"/>
      <c r="AR13" s="182" t="s">
        <v>384</v>
      </c>
      <c r="AS13" s="468"/>
      <c r="AT13" s="468"/>
      <c r="AU13" s="468"/>
      <c r="AV13" s="468"/>
      <c r="AW13" s="468"/>
      <c r="AX13" s="516"/>
    </row>
    <row r="14" spans="1:60" ht="24" customHeight="1" x14ac:dyDescent="0.15">
      <c r="A14" s="460"/>
      <c r="B14" s="461"/>
      <c r="C14" s="461"/>
      <c r="D14" s="461"/>
      <c r="E14" s="461"/>
      <c r="F14" s="462"/>
      <c r="G14" s="517" t="s">
        <v>105</v>
      </c>
      <c r="H14" s="505" t="s">
        <v>96</v>
      </c>
      <c r="I14" s="505"/>
      <c r="J14" s="505"/>
      <c r="K14" s="505"/>
      <c r="L14" s="505"/>
      <c r="M14" s="505"/>
      <c r="N14" s="505"/>
      <c r="O14" s="505"/>
      <c r="P14" s="518">
        <v>2443</v>
      </c>
      <c r="Q14" s="519"/>
      <c r="R14" s="519"/>
      <c r="S14" s="519"/>
      <c r="T14" s="519"/>
      <c r="U14" s="519"/>
      <c r="V14" s="519"/>
      <c r="W14" s="519">
        <v>2440</v>
      </c>
      <c r="X14" s="519"/>
      <c r="Y14" s="519"/>
      <c r="Z14" s="519"/>
      <c r="AA14" s="519"/>
      <c r="AB14" s="519"/>
      <c r="AC14" s="519"/>
      <c r="AD14" s="519">
        <v>2648</v>
      </c>
      <c r="AE14" s="519"/>
      <c r="AF14" s="519"/>
      <c r="AG14" s="519"/>
      <c r="AH14" s="519"/>
      <c r="AI14" s="519"/>
      <c r="AJ14" s="519"/>
      <c r="AK14" s="519">
        <v>3233</v>
      </c>
      <c r="AL14" s="519"/>
      <c r="AM14" s="519"/>
      <c r="AN14" s="519"/>
      <c r="AO14" s="519"/>
      <c r="AP14" s="519"/>
      <c r="AQ14" s="519"/>
      <c r="AR14" s="519">
        <v>3331</v>
      </c>
      <c r="AS14" s="519"/>
      <c r="AT14" s="519"/>
      <c r="AU14" s="519"/>
      <c r="AV14" s="519"/>
      <c r="AW14" s="519"/>
      <c r="AX14" s="520"/>
    </row>
    <row r="15" spans="1:60" ht="24" customHeight="1" x14ac:dyDescent="0.15">
      <c r="A15" s="460"/>
      <c r="B15" s="461"/>
      <c r="C15" s="461"/>
      <c r="D15" s="461"/>
      <c r="E15" s="461"/>
      <c r="F15" s="462"/>
      <c r="G15" s="517"/>
      <c r="H15" s="505" t="s">
        <v>97</v>
      </c>
      <c r="I15" s="505" t="s">
        <v>101</v>
      </c>
      <c r="J15" s="505"/>
      <c r="K15" s="505"/>
      <c r="L15" s="505"/>
      <c r="M15" s="505"/>
      <c r="N15" s="505"/>
      <c r="O15" s="505"/>
      <c r="P15" s="361">
        <v>1504</v>
      </c>
      <c r="Q15" s="362"/>
      <c r="R15" s="362"/>
      <c r="S15" s="362"/>
      <c r="T15" s="362"/>
      <c r="U15" s="362"/>
      <c r="V15" s="363"/>
      <c r="W15" s="470">
        <v>1678</v>
      </c>
      <c r="X15" s="471"/>
      <c r="Y15" s="471"/>
      <c r="Z15" s="471"/>
      <c r="AA15" s="471"/>
      <c r="AB15" s="471"/>
      <c r="AC15" s="472"/>
      <c r="AD15" s="470">
        <v>2648</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102</v>
      </c>
      <c r="J16" s="505"/>
      <c r="K16" s="505"/>
      <c r="L16" s="505"/>
      <c r="M16" s="505"/>
      <c r="N16" s="505"/>
      <c r="O16" s="505"/>
      <c r="P16" s="506">
        <v>21</v>
      </c>
      <c r="Q16" s="507"/>
      <c r="R16" s="507"/>
      <c r="S16" s="507"/>
      <c r="T16" s="507"/>
      <c r="U16" s="507"/>
      <c r="V16" s="508"/>
      <c r="W16" s="506">
        <v>22</v>
      </c>
      <c r="X16" s="507"/>
      <c r="Y16" s="507"/>
      <c r="Z16" s="507"/>
      <c r="AA16" s="507"/>
      <c r="AB16" s="507"/>
      <c r="AC16" s="508"/>
      <c r="AD16" s="506">
        <v>34</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103</v>
      </c>
      <c r="J17" s="505"/>
      <c r="K17" s="505"/>
      <c r="L17" s="505"/>
      <c r="M17" s="505"/>
      <c r="N17" s="505"/>
      <c r="O17" s="505"/>
      <c r="P17" s="506">
        <v>232</v>
      </c>
      <c r="Q17" s="507"/>
      <c r="R17" s="507"/>
      <c r="S17" s="507"/>
      <c r="T17" s="507"/>
      <c r="U17" s="507"/>
      <c r="V17" s="508"/>
      <c r="W17" s="506">
        <v>227</v>
      </c>
      <c r="X17" s="507"/>
      <c r="Y17" s="507"/>
      <c r="Z17" s="507"/>
      <c r="AA17" s="507"/>
      <c r="AB17" s="507"/>
      <c r="AC17" s="508"/>
      <c r="AD17" s="506">
        <v>216</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98</v>
      </c>
      <c r="J18" s="505"/>
      <c r="K18" s="505"/>
      <c r="L18" s="505"/>
      <c r="M18" s="505"/>
      <c r="N18" s="505"/>
      <c r="O18" s="505"/>
      <c r="P18" s="530">
        <f>SUM(P15:V17)</f>
        <v>1757</v>
      </c>
      <c r="Q18" s="531"/>
      <c r="R18" s="531"/>
      <c r="S18" s="531"/>
      <c r="T18" s="531"/>
      <c r="U18" s="531"/>
      <c r="V18" s="532"/>
      <c r="W18" s="530">
        <f t="shared" ref="W18" si="0">SUM(W15:AC17)</f>
        <v>1927</v>
      </c>
      <c r="X18" s="531"/>
      <c r="Y18" s="531"/>
      <c r="Z18" s="531"/>
      <c r="AA18" s="531"/>
      <c r="AB18" s="531"/>
      <c r="AC18" s="532"/>
      <c r="AD18" s="530">
        <f t="shared" ref="AD18" si="1">SUM(AD15:AJ17)</f>
        <v>2898</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106</v>
      </c>
      <c r="I19" s="505"/>
      <c r="J19" s="505"/>
      <c r="K19" s="505"/>
      <c r="L19" s="505"/>
      <c r="M19" s="505"/>
      <c r="N19" s="505"/>
      <c r="O19" s="505"/>
      <c r="P19" s="527">
        <f>P15/P18</f>
        <v>0.85600455321570856</v>
      </c>
      <c r="Q19" s="527"/>
      <c r="R19" s="527"/>
      <c r="S19" s="527"/>
      <c r="T19" s="527"/>
      <c r="U19" s="527"/>
      <c r="V19" s="527"/>
      <c r="W19" s="527">
        <f>W15/W18</f>
        <v>0.87078360145303579</v>
      </c>
      <c r="X19" s="527"/>
      <c r="Y19" s="527"/>
      <c r="Z19" s="527"/>
      <c r="AA19" s="527"/>
      <c r="AB19" s="527"/>
      <c r="AC19" s="527"/>
      <c r="AD19" s="527">
        <f>AD15/AD18</f>
        <v>0.9137336093857833</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107</v>
      </c>
      <c r="I20" s="505"/>
      <c r="J20" s="505"/>
      <c r="K20" s="505"/>
      <c r="L20" s="505"/>
      <c r="M20" s="505"/>
      <c r="N20" s="505"/>
      <c r="O20" s="505"/>
      <c r="P20" s="522" t="s">
        <v>524</v>
      </c>
      <c r="Q20" s="523"/>
      <c r="R20" s="523"/>
      <c r="S20" s="523"/>
      <c r="T20" s="523"/>
      <c r="U20" s="523"/>
      <c r="V20" s="523"/>
      <c r="W20" s="523" t="s">
        <v>524</v>
      </c>
      <c r="X20" s="523"/>
      <c r="Y20" s="523"/>
      <c r="Z20" s="523"/>
      <c r="AA20" s="523"/>
      <c r="AB20" s="523"/>
      <c r="AC20" s="523"/>
      <c r="AD20" s="523" t="s">
        <v>524</v>
      </c>
      <c r="AE20" s="523"/>
      <c r="AF20" s="523"/>
      <c r="AG20" s="523"/>
      <c r="AH20" s="523"/>
      <c r="AI20" s="523"/>
      <c r="AJ20" s="523"/>
      <c r="AK20" s="519" t="s">
        <v>524</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104</v>
      </c>
      <c r="H21" s="537" t="s">
        <v>99</v>
      </c>
      <c r="I21" s="537"/>
      <c r="J21" s="537"/>
      <c r="K21" s="537"/>
      <c r="L21" s="537"/>
      <c r="M21" s="537"/>
      <c r="N21" s="537"/>
      <c r="O21" s="537"/>
      <c r="P21" s="518">
        <v>2443</v>
      </c>
      <c r="Q21" s="519"/>
      <c r="R21" s="519"/>
      <c r="S21" s="519"/>
      <c r="T21" s="519"/>
      <c r="U21" s="519"/>
      <c r="V21" s="519"/>
      <c r="W21" s="519">
        <v>2440</v>
      </c>
      <c r="X21" s="519"/>
      <c r="Y21" s="519"/>
      <c r="Z21" s="519"/>
      <c r="AA21" s="519"/>
      <c r="AB21" s="519"/>
      <c r="AC21" s="519"/>
      <c r="AD21" s="519">
        <v>2648</v>
      </c>
      <c r="AE21" s="519"/>
      <c r="AF21" s="519"/>
      <c r="AG21" s="519"/>
      <c r="AH21" s="519"/>
      <c r="AI21" s="519"/>
      <c r="AJ21" s="519"/>
      <c r="AK21" s="519">
        <v>3233</v>
      </c>
      <c r="AL21" s="519"/>
      <c r="AM21" s="519"/>
      <c r="AN21" s="519"/>
      <c r="AO21" s="519"/>
      <c r="AP21" s="519"/>
      <c r="AQ21" s="519"/>
      <c r="AR21" s="519"/>
      <c r="AS21" s="519"/>
      <c r="AT21" s="519"/>
      <c r="AU21" s="519"/>
      <c r="AV21" s="519"/>
      <c r="AW21" s="519"/>
      <c r="AX21" s="520"/>
    </row>
    <row r="22" spans="1:50" ht="24" customHeight="1" x14ac:dyDescent="0.15">
      <c r="A22" s="460"/>
      <c r="B22" s="461"/>
      <c r="C22" s="461"/>
      <c r="D22" s="461"/>
      <c r="E22" s="461"/>
      <c r="F22" s="462"/>
      <c r="G22" s="517"/>
      <c r="H22" s="537" t="s">
        <v>97</v>
      </c>
      <c r="I22" s="537"/>
      <c r="J22" s="537"/>
      <c r="K22" s="537"/>
      <c r="L22" s="537"/>
      <c r="M22" s="537"/>
      <c r="N22" s="537"/>
      <c r="O22" s="537"/>
      <c r="P22" s="519">
        <v>1757</v>
      </c>
      <c r="Q22" s="519"/>
      <c r="R22" s="519"/>
      <c r="S22" s="519"/>
      <c r="T22" s="519"/>
      <c r="U22" s="519"/>
      <c r="V22" s="519"/>
      <c r="W22" s="519">
        <v>1927</v>
      </c>
      <c r="X22" s="519"/>
      <c r="Y22" s="519"/>
      <c r="Z22" s="519"/>
      <c r="AA22" s="519"/>
      <c r="AB22" s="519"/>
      <c r="AC22" s="519"/>
      <c r="AD22" s="519">
        <v>2094</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100</v>
      </c>
      <c r="I23" s="505"/>
      <c r="J23" s="505"/>
      <c r="K23" s="505"/>
      <c r="L23" s="505"/>
      <c r="M23" s="505"/>
      <c r="N23" s="505"/>
      <c r="O23" s="505"/>
      <c r="P23" s="521">
        <f>IF(P21=0, "-",P22/P21)</f>
        <v>0.71919770773638969</v>
      </c>
      <c r="Q23" s="521"/>
      <c r="R23" s="521"/>
      <c r="S23" s="521"/>
      <c r="T23" s="521"/>
      <c r="U23" s="521"/>
      <c r="V23" s="521"/>
      <c r="W23" s="521">
        <f t="shared" ref="W23" si="2">IF(W21=0, "-",W22/W21)</f>
        <v>0.78975409836065569</v>
      </c>
      <c r="X23" s="521"/>
      <c r="Y23" s="521"/>
      <c r="Z23" s="521"/>
      <c r="AA23" s="521"/>
      <c r="AB23" s="521"/>
      <c r="AC23" s="521"/>
      <c r="AD23" s="521">
        <f>IF(AD21=0, "-",AD22/AD21)</f>
        <v>0.79078549848942603</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386</v>
      </c>
      <c r="B24" s="390"/>
      <c r="C24" s="144" t="s">
        <v>77</v>
      </c>
      <c r="D24" s="144"/>
      <c r="E24" s="144"/>
      <c r="F24" s="144"/>
      <c r="G24" s="144"/>
      <c r="H24" s="144"/>
      <c r="I24" s="144"/>
      <c r="J24" s="144"/>
      <c r="K24" s="145"/>
      <c r="L24" s="538" t="s">
        <v>387</v>
      </c>
      <c r="M24" s="538"/>
      <c r="N24" s="538"/>
      <c r="O24" s="538"/>
      <c r="P24" s="538"/>
      <c r="Q24" s="538"/>
      <c r="R24" s="538" t="s">
        <v>384</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45" customHeight="1" x14ac:dyDescent="0.15">
      <c r="A25" s="391"/>
      <c r="B25" s="392"/>
      <c r="C25" s="540" t="s">
        <v>523</v>
      </c>
      <c r="D25" s="540"/>
      <c r="E25" s="540"/>
      <c r="F25" s="540"/>
      <c r="G25" s="540"/>
      <c r="H25" s="540"/>
      <c r="I25" s="540"/>
      <c r="J25" s="540"/>
      <c r="K25" s="541"/>
      <c r="L25" s="361">
        <v>3233</v>
      </c>
      <c r="M25" s="362"/>
      <c r="N25" s="362"/>
      <c r="O25" s="362"/>
      <c r="P25" s="362"/>
      <c r="Q25" s="363"/>
      <c r="R25" s="542">
        <v>3331</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2.5"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2.5"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2.5"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2.5"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customHeight="1" x14ac:dyDescent="0.15">
      <c r="A30" s="391"/>
      <c r="B30" s="392"/>
      <c r="C30" s="366" t="s">
        <v>162</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3233</v>
      </c>
      <c r="M31" s="377"/>
      <c r="N31" s="377"/>
      <c r="O31" s="377"/>
      <c r="P31" s="377"/>
      <c r="Q31" s="378"/>
      <c r="R31" s="376">
        <f>AR14</f>
        <v>3331</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220</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375</v>
      </c>
      <c r="AF32" s="125"/>
      <c r="AG32" s="125"/>
      <c r="AH32" s="125"/>
      <c r="AI32" s="125" t="s">
        <v>376</v>
      </c>
      <c r="AJ32" s="125"/>
      <c r="AK32" s="125"/>
      <c r="AL32" s="125"/>
      <c r="AM32" s="125" t="s">
        <v>377</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c r="AR33" s="133"/>
      <c r="AS33" s="116" t="s">
        <v>60</v>
      </c>
      <c r="AT33" s="117"/>
      <c r="AU33" s="149">
        <v>2</v>
      </c>
      <c r="AV33" s="149"/>
      <c r="AW33" s="254" t="s">
        <v>56</v>
      </c>
      <c r="AX33" s="255"/>
    </row>
    <row r="34" spans="1:50" ht="27" customHeight="1" x14ac:dyDescent="0.15">
      <c r="A34" s="385"/>
      <c r="B34" s="383"/>
      <c r="C34" s="383"/>
      <c r="D34" s="383"/>
      <c r="E34" s="383"/>
      <c r="F34" s="384"/>
      <c r="G34" s="401" t="s">
        <v>525</v>
      </c>
      <c r="H34" s="402"/>
      <c r="I34" s="402"/>
      <c r="J34" s="402"/>
      <c r="K34" s="402"/>
      <c r="L34" s="402"/>
      <c r="M34" s="402"/>
      <c r="N34" s="402"/>
      <c r="O34" s="403"/>
      <c r="P34" s="215" t="s">
        <v>526</v>
      </c>
      <c r="Q34" s="215"/>
      <c r="R34" s="215"/>
      <c r="S34" s="215"/>
      <c r="T34" s="215"/>
      <c r="U34" s="215"/>
      <c r="V34" s="215"/>
      <c r="W34" s="215"/>
      <c r="X34" s="216"/>
      <c r="Y34" s="410" t="s">
        <v>7</v>
      </c>
      <c r="Z34" s="411"/>
      <c r="AA34" s="412"/>
      <c r="AB34" s="322" t="s">
        <v>527</v>
      </c>
      <c r="AC34" s="322"/>
      <c r="AD34" s="322"/>
      <c r="AE34" s="106">
        <v>0.23</v>
      </c>
      <c r="AF34" s="83"/>
      <c r="AG34" s="83"/>
      <c r="AH34" s="83"/>
      <c r="AI34" s="106">
        <v>0.68</v>
      </c>
      <c r="AJ34" s="83"/>
      <c r="AK34" s="83"/>
      <c r="AL34" s="83"/>
      <c r="AM34" s="106">
        <v>0.69</v>
      </c>
      <c r="AN34" s="83"/>
      <c r="AO34" s="83"/>
      <c r="AP34" s="83"/>
      <c r="AQ34" s="395"/>
      <c r="AR34" s="396"/>
      <c r="AS34" s="396"/>
      <c r="AT34" s="397"/>
      <c r="AU34" s="398"/>
      <c r="AV34" s="399"/>
      <c r="AW34" s="399"/>
      <c r="AX34" s="400"/>
    </row>
    <row r="35" spans="1:50" ht="27"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527</v>
      </c>
      <c r="AC35" s="332"/>
      <c r="AD35" s="332"/>
      <c r="AE35" s="106">
        <v>1.1499999999999999</v>
      </c>
      <c r="AF35" s="83"/>
      <c r="AG35" s="83"/>
      <c r="AH35" s="83"/>
      <c r="AI35" s="106">
        <v>1.1499999999999999</v>
      </c>
      <c r="AJ35" s="83"/>
      <c r="AK35" s="83"/>
      <c r="AL35" s="83"/>
      <c r="AM35" s="106">
        <v>1.1499999999999999</v>
      </c>
      <c r="AN35" s="83"/>
      <c r="AO35" s="83"/>
      <c r="AP35" s="83"/>
      <c r="AQ35" s="80"/>
      <c r="AR35" s="81"/>
      <c r="AS35" s="81"/>
      <c r="AT35" s="82"/>
      <c r="AU35" s="83">
        <v>1.1499999999999999</v>
      </c>
      <c r="AV35" s="83"/>
      <c r="AW35" s="83"/>
      <c r="AX35" s="84"/>
    </row>
    <row r="36" spans="1:50" ht="27"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t="s">
        <v>529</v>
      </c>
      <c r="AF36" s="83"/>
      <c r="AG36" s="83"/>
      <c r="AH36" s="83"/>
      <c r="AI36" s="106" t="s">
        <v>529</v>
      </c>
      <c r="AJ36" s="83"/>
      <c r="AK36" s="83"/>
      <c r="AL36" s="83"/>
      <c r="AM36" s="106" t="s">
        <v>529</v>
      </c>
      <c r="AN36" s="83"/>
      <c r="AO36" s="83"/>
      <c r="AP36" s="83"/>
      <c r="AQ36" s="395"/>
      <c r="AR36" s="396"/>
      <c r="AS36" s="396"/>
      <c r="AT36" s="397"/>
      <c r="AU36" s="398"/>
      <c r="AV36" s="399"/>
      <c r="AW36" s="399"/>
      <c r="AX36" s="400"/>
    </row>
    <row r="37" spans="1:50" ht="23.25" customHeight="1" x14ac:dyDescent="0.15">
      <c r="A37" s="764" t="s">
        <v>255</v>
      </c>
      <c r="B37" s="765"/>
      <c r="C37" s="765"/>
      <c r="D37" s="765"/>
      <c r="E37" s="765"/>
      <c r="F37" s="766"/>
      <c r="G37" s="770" t="s">
        <v>530</v>
      </c>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2"/>
    </row>
    <row r="38" spans="1:50" ht="23.25" customHeight="1" x14ac:dyDescent="0.15">
      <c r="A38" s="767"/>
      <c r="B38" s="768"/>
      <c r="C38" s="768"/>
      <c r="D38" s="768"/>
      <c r="E38" s="768"/>
      <c r="F38" s="769"/>
      <c r="G38" s="773"/>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5"/>
    </row>
    <row r="39" spans="1:50" ht="18.75" customHeight="1" x14ac:dyDescent="0.15">
      <c r="A39" s="382" t="s">
        <v>220</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375</v>
      </c>
      <c r="AF39" s="125"/>
      <c r="AG39" s="125"/>
      <c r="AH39" s="125"/>
      <c r="AI39" s="125" t="s">
        <v>376</v>
      </c>
      <c r="AJ39" s="125"/>
      <c r="AK39" s="125"/>
      <c r="AL39" s="125"/>
      <c r="AM39" s="125" t="s">
        <v>377</v>
      </c>
      <c r="AN39" s="125"/>
      <c r="AO39" s="125"/>
      <c r="AP39" s="127"/>
      <c r="AQ39" s="85" t="s">
        <v>59</v>
      </c>
      <c r="AR39" s="86"/>
      <c r="AS39" s="86"/>
      <c r="AT39" s="87"/>
      <c r="AU39" s="252" t="s">
        <v>46</v>
      </c>
      <c r="AV39" s="252"/>
      <c r="AW39" s="252"/>
      <c r="AX39" s="253"/>
    </row>
    <row r="40" spans="1:50" ht="18.75"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v>2</v>
      </c>
      <c r="AV40" s="149"/>
      <c r="AW40" s="254" t="s">
        <v>56</v>
      </c>
      <c r="AX40" s="255"/>
    </row>
    <row r="41" spans="1:50" ht="23.25" customHeight="1" x14ac:dyDescent="0.15">
      <c r="A41" s="385"/>
      <c r="B41" s="383"/>
      <c r="C41" s="383"/>
      <c r="D41" s="383"/>
      <c r="E41" s="383"/>
      <c r="F41" s="384"/>
      <c r="G41" s="401" t="s">
        <v>531</v>
      </c>
      <c r="H41" s="402"/>
      <c r="I41" s="402"/>
      <c r="J41" s="402"/>
      <c r="K41" s="402"/>
      <c r="L41" s="402"/>
      <c r="M41" s="402"/>
      <c r="N41" s="402"/>
      <c r="O41" s="403"/>
      <c r="P41" s="215" t="s">
        <v>532</v>
      </c>
      <c r="Q41" s="215"/>
      <c r="R41" s="215"/>
      <c r="S41" s="215"/>
      <c r="T41" s="215"/>
      <c r="U41" s="215"/>
      <c r="V41" s="215"/>
      <c r="W41" s="215"/>
      <c r="X41" s="216"/>
      <c r="Y41" s="410" t="s">
        <v>7</v>
      </c>
      <c r="Z41" s="411"/>
      <c r="AA41" s="412"/>
      <c r="AB41" s="322" t="s">
        <v>533</v>
      </c>
      <c r="AC41" s="322"/>
      <c r="AD41" s="322"/>
      <c r="AE41" s="106">
        <v>1485.7</v>
      </c>
      <c r="AF41" s="83"/>
      <c r="AG41" s="83"/>
      <c r="AH41" s="83"/>
      <c r="AI41" s="106">
        <v>1444.5</v>
      </c>
      <c r="AJ41" s="83"/>
      <c r="AK41" s="83"/>
      <c r="AL41" s="83"/>
      <c r="AM41" s="106">
        <v>947.5</v>
      </c>
      <c r="AN41" s="83"/>
      <c r="AO41" s="83"/>
      <c r="AP41" s="83"/>
      <c r="AQ41" s="395"/>
      <c r="AR41" s="396"/>
      <c r="AS41" s="396"/>
      <c r="AT41" s="397"/>
      <c r="AU41" s="398"/>
      <c r="AV41" s="399"/>
      <c r="AW41" s="399"/>
      <c r="AX41" s="400"/>
    </row>
    <row r="42" spans="1:50" ht="23.25"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t="s">
        <v>533</v>
      </c>
      <c r="AC42" s="332"/>
      <c r="AD42" s="332"/>
      <c r="AE42" s="106">
        <v>2000</v>
      </c>
      <c r="AF42" s="83"/>
      <c r="AG42" s="83"/>
      <c r="AH42" s="83"/>
      <c r="AI42" s="106">
        <v>2000</v>
      </c>
      <c r="AJ42" s="83"/>
      <c r="AK42" s="83"/>
      <c r="AL42" s="83"/>
      <c r="AM42" s="106">
        <v>2000</v>
      </c>
      <c r="AN42" s="83"/>
      <c r="AO42" s="83"/>
      <c r="AP42" s="83"/>
      <c r="AQ42" s="80"/>
      <c r="AR42" s="81"/>
      <c r="AS42" s="81"/>
      <c r="AT42" s="82"/>
      <c r="AU42" s="83">
        <v>2000</v>
      </c>
      <c r="AV42" s="83"/>
      <c r="AW42" s="83"/>
      <c r="AX42" s="84"/>
    </row>
    <row r="43" spans="1:50" ht="23.25"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t="s">
        <v>528</v>
      </c>
      <c r="AF43" s="83"/>
      <c r="AG43" s="83"/>
      <c r="AH43" s="83"/>
      <c r="AI43" s="106" t="s">
        <v>528</v>
      </c>
      <c r="AJ43" s="83"/>
      <c r="AK43" s="83"/>
      <c r="AL43" s="83"/>
      <c r="AM43" s="106" t="s">
        <v>529</v>
      </c>
      <c r="AN43" s="83"/>
      <c r="AO43" s="83"/>
      <c r="AP43" s="83"/>
      <c r="AQ43" s="395"/>
      <c r="AR43" s="396"/>
      <c r="AS43" s="396"/>
      <c r="AT43" s="397"/>
      <c r="AU43" s="398"/>
      <c r="AV43" s="399"/>
      <c r="AW43" s="399"/>
      <c r="AX43" s="400"/>
    </row>
    <row r="44" spans="1:50" ht="23.25" customHeight="1" x14ac:dyDescent="0.15">
      <c r="A44" s="764" t="s">
        <v>255</v>
      </c>
      <c r="B44" s="765"/>
      <c r="C44" s="765"/>
      <c r="D44" s="765"/>
      <c r="E44" s="765"/>
      <c r="F44" s="766"/>
      <c r="G44" s="770" t="s">
        <v>530</v>
      </c>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1"/>
      <c r="AS44" s="771"/>
      <c r="AT44" s="771"/>
      <c r="AU44" s="771"/>
      <c r="AV44" s="771"/>
      <c r="AW44" s="771"/>
      <c r="AX44" s="772"/>
    </row>
    <row r="45" spans="1:50" ht="23.25" customHeight="1" x14ac:dyDescent="0.15">
      <c r="A45" s="767"/>
      <c r="B45" s="768"/>
      <c r="C45" s="768"/>
      <c r="D45" s="768"/>
      <c r="E45" s="768"/>
      <c r="F45" s="769"/>
      <c r="G45" s="773"/>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c r="AH45" s="774"/>
      <c r="AI45" s="774"/>
      <c r="AJ45" s="774"/>
      <c r="AK45" s="774"/>
      <c r="AL45" s="774"/>
      <c r="AM45" s="774"/>
      <c r="AN45" s="774"/>
      <c r="AO45" s="774"/>
      <c r="AP45" s="774"/>
      <c r="AQ45" s="774"/>
      <c r="AR45" s="774"/>
      <c r="AS45" s="774"/>
      <c r="AT45" s="774"/>
      <c r="AU45" s="774"/>
      <c r="AV45" s="774"/>
      <c r="AW45" s="774"/>
      <c r="AX45" s="775"/>
    </row>
    <row r="46" spans="1:50" ht="18.75" customHeight="1" x14ac:dyDescent="0.15">
      <c r="A46" s="382" t="s">
        <v>220</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375</v>
      </c>
      <c r="AF46" s="125"/>
      <c r="AG46" s="125"/>
      <c r="AH46" s="125"/>
      <c r="AI46" s="125" t="s">
        <v>376</v>
      </c>
      <c r="AJ46" s="125"/>
      <c r="AK46" s="125"/>
      <c r="AL46" s="125"/>
      <c r="AM46" s="125" t="s">
        <v>377</v>
      </c>
      <c r="AN46" s="125"/>
      <c r="AO46" s="125"/>
      <c r="AP46" s="127"/>
      <c r="AQ46" s="85" t="s">
        <v>59</v>
      </c>
      <c r="AR46" s="86"/>
      <c r="AS46" s="86"/>
      <c r="AT46" s="87"/>
      <c r="AU46" s="252" t="s">
        <v>46</v>
      </c>
      <c r="AV46" s="252"/>
      <c r="AW46" s="252"/>
      <c r="AX46" s="253"/>
    </row>
    <row r="47" spans="1:50" ht="18.75"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v>2</v>
      </c>
      <c r="AV47" s="149"/>
      <c r="AW47" s="254" t="s">
        <v>56</v>
      </c>
      <c r="AX47" s="255"/>
    </row>
    <row r="48" spans="1:50" ht="23.25" customHeight="1" x14ac:dyDescent="0.15">
      <c r="A48" s="385"/>
      <c r="B48" s="383"/>
      <c r="C48" s="383"/>
      <c r="D48" s="383"/>
      <c r="E48" s="383"/>
      <c r="F48" s="384"/>
      <c r="G48" s="401" t="s">
        <v>534</v>
      </c>
      <c r="H48" s="402"/>
      <c r="I48" s="402"/>
      <c r="J48" s="402"/>
      <c r="K48" s="402"/>
      <c r="L48" s="402"/>
      <c r="M48" s="402"/>
      <c r="N48" s="402"/>
      <c r="O48" s="403"/>
      <c r="P48" s="215" t="s">
        <v>535</v>
      </c>
      <c r="Q48" s="215"/>
      <c r="R48" s="215"/>
      <c r="S48" s="215"/>
      <c r="T48" s="215"/>
      <c r="U48" s="215"/>
      <c r="V48" s="215"/>
      <c r="W48" s="215"/>
      <c r="X48" s="216"/>
      <c r="Y48" s="410" t="s">
        <v>7</v>
      </c>
      <c r="Z48" s="411"/>
      <c r="AA48" s="412"/>
      <c r="AB48" s="322" t="s">
        <v>536</v>
      </c>
      <c r="AC48" s="322"/>
      <c r="AD48" s="322"/>
      <c r="AE48" s="106">
        <v>4964</v>
      </c>
      <c r="AF48" s="83"/>
      <c r="AG48" s="83"/>
      <c r="AH48" s="83"/>
      <c r="AI48" s="106">
        <v>5010</v>
      </c>
      <c r="AJ48" s="83"/>
      <c r="AK48" s="83"/>
      <c r="AL48" s="83"/>
      <c r="AM48" s="106">
        <v>4787</v>
      </c>
      <c r="AN48" s="83"/>
      <c r="AO48" s="83"/>
      <c r="AP48" s="83"/>
      <c r="AQ48" s="395"/>
      <c r="AR48" s="396"/>
      <c r="AS48" s="396"/>
      <c r="AT48" s="397"/>
      <c r="AU48" s="398"/>
      <c r="AV48" s="399"/>
      <c r="AW48" s="399"/>
      <c r="AX48" s="400"/>
    </row>
    <row r="49" spans="1:50" ht="23.25"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t="s">
        <v>536</v>
      </c>
      <c r="AC49" s="332"/>
      <c r="AD49" s="332"/>
      <c r="AE49" s="106">
        <v>4000</v>
      </c>
      <c r="AF49" s="83"/>
      <c r="AG49" s="83"/>
      <c r="AH49" s="83"/>
      <c r="AI49" s="106">
        <v>4000</v>
      </c>
      <c r="AJ49" s="83"/>
      <c r="AK49" s="83"/>
      <c r="AL49" s="83"/>
      <c r="AM49" s="106">
        <v>4000</v>
      </c>
      <c r="AN49" s="83"/>
      <c r="AO49" s="83"/>
      <c r="AP49" s="83"/>
      <c r="AQ49" s="80"/>
      <c r="AR49" s="81"/>
      <c r="AS49" s="81"/>
      <c r="AT49" s="82"/>
      <c r="AU49" s="83">
        <v>4000</v>
      </c>
      <c r="AV49" s="83"/>
      <c r="AW49" s="83"/>
      <c r="AX49" s="84"/>
    </row>
    <row r="50" spans="1:50" ht="23.25"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v>124</v>
      </c>
      <c r="AF50" s="83"/>
      <c r="AG50" s="83"/>
      <c r="AH50" s="83"/>
      <c r="AI50" s="106">
        <v>125.3</v>
      </c>
      <c r="AJ50" s="83"/>
      <c r="AK50" s="83"/>
      <c r="AL50" s="83"/>
      <c r="AM50" s="106">
        <v>119.7</v>
      </c>
      <c r="AN50" s="83"/>
      <c r="AO50" s="83"/>
      <c r="AP50" s="83"/>
      <c r="AQ50" s="395"/>
      <c r="AR50" s="396"/>
      <c r="AS50" s="396"/>
      <c r="AT50" s="397"/>
      <c r="AU50" s="398"/>
      <c r="AV50" s="399"/>
      <c r="AW50" s="399"/>
      <c r="AX50" s="400"/>
    </row>
    <row r="51" spans="1:50" ht="23.25" customHeight="1" x14ac:dyDescent="0.15">
      <c r="A51" s="764" t="s">
        <v>255</v>
      </c>
      <c r="B51" s="765"/>
      <c r="C51" s="765"/>
      <c r="D51" s="765"/>
      <c r="E51" s="765"/>
      <c r="F51" s="766"/>
      <c r="G51" s="770" t="s">
        <v>530</v>
      </c>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3.25" customHeight="1" x14ac:dyDescent="0.15">
      <c r="A52" s="767"/>
      <c r="B52" s="768"/>
      <c r="C52" s="768"/>
      <c r="D52" s="768"/>
      <c r="E52" s="768"/>
      <c r="F52" s="769"/>
      <c r="G52" s="773"/>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5"/>
    </row>
    <row r="53" spans="1:50" ht="18.75" customHeight="1" x14ac:dyDescent="0.15">
      <c r="A53" s="382" t="s">
        <v>220</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375</v>
      </c>
      <c r="AF53" s="125"/>
      <c r="AG53" s="125"/>
      <c r="AH53" s="125"/>
      <c r="AI53" s="125" t="s">
        <v>376</v>
      </c>
      <c r="AJ53" s="125"/>
      <c r="AK53" s="125"/>
      <c r="AL53" s="125"/>
      <c r="AM53" s="125" t="s">
        <v>377</v>
      </c>
      <c r="AN53" s="125"/>
      <c r="AO53" s="125"/>
      <c r="AP53" s="127"/>
      <c r="AQ53" s="85" t="s">
        <v>59</v>
      </c>
      <c r="AR53" s="86"/>
      <c r="AS53" s="86"/>
      <c r="AT53" s="87"/>
      <c r="AU53" s="252" t="s">
        <v>46</v>
      </c>
      <c r="AV53" s="252"/>
      <c r="AW53" s="252"/>
      <c r="AX53" s="253"/>
    </row>
    <row r="54" spans="1:50" ht="18.75"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v>2</v>
      </c>
      <c r="AV54" s="149"/>
      <c r="AW54" s="254" t="s">
        <v>56</v>
      </c>
      <c r="AX54" s="255"/>
    </row>
    <row r="55" spans="1:50" ht="23.25" customHeight="1" x14ac:dyDescent="0.15">
      <c r="A55" s="385"/>
      <c r="B55" s="383"/>
      <c r="C55" s="383"/>
      <c r="D55" s="383"/>
      <c r="E55" s="383"/>
      <c r="F55" s="384"/>
      <c r="G55" s="401" t="s">
        <v>537</v>
      </c>
      <c r="H55" s="402"/>
      <c r="I55" s="402"/>
      <c r="J55" s="402"/>
      <c r="K55" s="402"/>
      <c r="L55" s="402"/>
      <c r="M55" s="402"/>
      <c r="N55" s="402"/>
      <c r="O55" s="403"/>
      <c r="P55" s="215" t="s">
        <v>538</v>
      </c>
      <c r="Q55" s="215"/>
      <c r="R55" s="215"/>
      <c r="S55" s="215"/>
      <c r="T55" s="215"/>
      <c r="U55" s="215"/>
      <c r="V55" s="215"/>
      <c r="W55" s="215"/>
      <c r="X55" s="216"/>
      <c r="Y55" s="410" t="s">
        <v>7</v>
      </c>
      <c r="Z55" s="411"/>
      <c r="AA55" s="412"/>
      <c r="AB55" s="322" t="s">
        <v>536</v>
      </c>
      <c r="AC55" s="322"/>
      <c r="AD55" s="322"/>
      <c r="AE55" s="106">
        <v>13</v>
      </c>
      <c r="AF55" s="83"/>
      <c r="AG55" s="83"/>
      <c r="AH55" s="83"/>
      <c r="AI55" s="106">
        <v>10</v>
      </c>
      <c r="AJ55" s="83"/>
      <c r="AK55" s="83"/>
      <c r="AL55" s="83"/>
      <c r="AM55" s="106">
        <v>10</v>
      </c>
      <c r="AN55" s="83"/>
      <c r="AO55" s="83"/>
      <c r="AP55" s="83"/>
      <c r="AQ55" s="395"/>
      <c r="AR55" s="396"/>
      <c r="AS55" s="396"/>
      <c r="AT55" s="397"/>
      <c r="AU55" s="398"/>
      <c r="AV55" s="399"/>
      <c r="AW55" s="399"/>
      <c r="AX55" s="400"/>
    </row>
    <row r="56" spans="1:50" ht="23.25"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t="s">
        <v>536</v>
      </c>
      <c r="AC56" s="332"/>
      <c r="AD56" s="332"/>
      <c r="AE56" s="106">
        <v>10</v>
      </c>
      <c r="AF56" s="83"/>
      <c r="AG56" s="83"/>
      <c r="AH56" s="83"/>
      <c r="AI56" s="106">
        <v>10</v>
      </c>
      <c r="AJ56" s="83"/>
      <c r="AK56" s="83"/>
      <c r="AL56" s="83"/>
      <c r="AM56" s="106">
        <v>10</v>
      </c>
      <c r="AN56" s="83"/>
      <c r="AO56" s="83"/>
      <c r="AP56" s="83"/>
      <c r="AQ56" s="80"/>
      <c r="AR56" s="81"/>
      <c r="AS56" s="81"/>
      <c r="AT56" s="82"/>
      <c r="AU56" s="83">
        <v>10</v>
      </c>
      <c r="AV56" s="83"/>
      <c r="AW56" s="83"/>
      <c r="AX56" s="84"/>
    </row>
    <row r="57" spans="1:50" ht="23.25"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v>130</v>
      </c>
      <c r="AF57" s="83"/>
      <c r="AG57" s="83"/>
      <c r="AH57" s="83"/>
      <c r="AI57" s="106">
        <v>100</v>
      </c>
      <c r="AJ57" s="83"/>
      <c r="AK57" s="83"/>
      <c r="AL57" s="83"/>
      <c r="AM57" s="106">
        <v>100</v>
      </c>
      <c r="AN57" s="83"/>
      <c r="AO57" s="83"/>
      <c r="AP57" s="83"/>
      <c r="AQ57" s="395"/>
      <c r="AR57" s="396"/>
      <c r="AS57" s="396"/>
      <c r="AT57" s="397"/>
      <c r="AU57" s="398"/>
      <c r="AV57" s="399"/>
      <c r="AW57" s="399"/>
      <c r="AX57" s="400"/>
    </row>
    <row r="58" spans="1:50" ht="23.25" customHeight="1" x14ac:dyDescent="0.15">
      <c r="A58" s="764" t="s">
        <v>255</v>
      </c>
      <c r="B58" s="765"/>
      <c r="C58" s="765"/>
      <c r="D58" s="765"/>
      <c r="E58" s="765"/>
      <c r="F58" s="766"/>
      <c r="G58" s="770" t="s">
        <v>530</v>
      </c>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2"/>
    </row>
    <row r="59" spans="1:50" ht="23.25" customHeight="1" x14ac:dyDescent="0.15">
      <c r="A59" s="767"/>
      <c r="B59" s="768"/>
      <c r="C59" s="768"/>
      <c r="D59" s="768"/>
      <c r="E59" s="768"/>
      <c r="F59" s="769"/>
      <c r="G59" s="773"/>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c r="AG59" s="774"/>
      <c r="AH59" s="774"/>
      <c r="AI59" s="774"/>
      <c r="AJ59" s="774"/>
      <c r="AK59" s="774"/>
      <c r="AL59" s="774"/>
      <c r="AM59" s="774"/>
      <c r="AN59" s="774"/>
      <c r="AO59" s="774"/>
      <c r="AP59" s="774"/>
      <c r="AQ59" s="774"/>
      <c r="AR59" s="774"/>
      <c r="AS59" s="774"/>
      <c r="AT59" s="774"/>
      <c r="AU59" s="774"/>
      <c r="AV59" s="774"/>
      <c r="AW59" s="774"/>
      <c r="AX59" s="775"/>
    </row>
    <row r="60" spans="1:50" ht="18.75" customHeight="1" x14ac:dyDescent="0.15">
      <c r="A60" s="382" t="s">
        <v>220</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375</v>
      </c>
      <c r="AF60" s="125"/>
      <c r="AG60" s="125"/>
      <c r="AH60" s="125"/>
      <c r="AI60" s="125" t="s">
        <v>376</v>
      </c>
      <c r="AJ60" s="125"/>
      <c r="AK60" s="125"/>
      <c r="AL60" s="125"/>
      <c r="AM60" s="125" t="s">
        <v>377</v>
      </c>
      <c r="AN60" s="125"/>
      <c r="AO60" s="125"/>
      <c r="AP60" s="127"/>
      <c r="AQ60" s="85" t="s">
        <v>59</v>
      </c>
      <c r="AR60" s="86"/>
      <c r="AS60" s="86"/>
      <c r="AT60" s="87"/>
      <c r="AU60" s="252" t="s">
        <v>46</v>
      </c>
      <c r="AV60" s="252"/>
      <c r="AW60" s="252"/>
      <c r="AX60" s="253"/>
    </row>
    <row r="61" spans="1:50" ht="18.75"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v>2</v>
      </c>
      <c r="AV61" s="149"/>
      <c r="AW61" s="254" t="s">
        <v>56</v>
      </c>
      <c r="AX61" s="255"/>
    </row>
    <row r="62" spans="1:50" ht="30" customHeight="1" x14ac:dyDescent="0.15">
      <c r="A62" s="385"/>
      <c r="B62" s="383"/>
      <c r="C62" s="383"/>
      <c r="D62" s="383"/>
      <c r="E62" s="383"/>
      <c r="F62" s="384"/>
      <c r="G62" s="401" t="s">
        <v>539</v>
      </c>
      <c r="H62" s="402"/>
      <c r="I62" s="402"/>
      <c r="J62" s="402"/>
      <c r="K62" s="402"/>
      <c r="L62" s="402"/>
      <c r="M62" s="402"/>
      <c r="N62" s="402"/>
      <c r="O62" s="403"/>
      <c r="P62" s="215" t="s">
        <v>540</v>
      </c>
      <c r="Q62" s="215"/>
      <c r="R62" s="215"/>
      <c r="S62" s="215"/>
      <c r="T62" s="215"/>
      <c r="U62" s="215"/>
      <c r="V62" s="215"/>
      <c r="W62" s="215"/>
      <c r="X62" s="216"/>
      <c r="Y62" s="410" t="s">
        <v>7</v>
      </c>
      <c r="Z62" s="411"/>
      <c r="AA62" s="412"/>
      <c r="AB62" s="322" t="s">
        <v>536</v>
      </c>
      <c r="AC62" s="322"/>
      <c r="AD62" s="322"/>
      <c r="AE62" s="106">
        <v>69</v>
      </c>
      <c r="AF62" s="83"/>
      <c r="AG62" s="83"/>
      <c r="AH62" s="83"/>
      <c r="AI62" s="106">
        <v>76</v>
      </c>
      <c r="AJ62" s="83"/>
      <c r="AK62" s="83"/>
      <c r="AL62" s="83"/>
      <c r="AM62" s="106">
        <v>63</v>
      </c>
      <c r="AN62" s="83"/>
      <c r="AO62" s="83"/>
      <c r="AP62" s="83"/>
      <c r="AQ62" s="395"/>
      <c r="AR62" s="396"/>
      <c r="AS62" s="396"/>
      <c r="AT62" s="397"/>
      <c r="AU62" s="398"/>
      <c r="AV62" s="399"/>
      <c r="AW62" s="399"/>
      <c r="AX62" s="400"/>
    </row>
    <row r="63" spans="1:50" ht="30"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t="s">
        <v>536</v>
      </c>
      <c r="AC63" s="332"/>
      <c r="AD63" s="332"/>
      <c r="AE63" s="106">
        <v>46</v>
      </c>
      <c r="AF63" s="83"/>
      <c r="AG63" s="83"/>
      <c r="AH63" s="83"/>
      <c r="AI63" s="106">
        <v>46</v>
      </c>
      <c r="AJ63" s="83"/>
      <c r="AK63" s="83"/>
      <c r="AL63" s="83"/>
      <c r="AM63" s="106">
        <v>46</v>
      </c>
      <c r="AN63" s="83"/>
      <c r="AO63" s="83"/>
      <c r="AP63" s="83"/>
      <c r="AQ63" s="80"/>
      <c r="AR63" s="81"/>
      <c r="AS63" s="81"/>
      <c r="AT63" s="82"/>
      <c r="AU63" s="83">
        <v>46</v>
      </c>
      <c r="AV63" s="83"/>
      <c r="AW63" s="83"/>
      <c r="AX63" s="84"/>
    </row>
    <row r="64" spans="1:50" ht="30"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v>150</v>
      </c>
      <c r="AF64" s="83"/>
      <c r="AG64" s="83"/>
      <c r="AH64" s="83"/>
      <c r="AI64" s="106">
        <v>165.2</v>
      </c>
      <c r="AJ64" s="83"/>
      <c r="AK64" s="83"/>
      <c r="AL64" s="83"/>
      <c r="AM64" s="106">
        <v>137</v>
      </c>
      <c r="AN64" s="83"/>
      <c r="AO64" s="83"/>
      <c r="AP64" s="83"/>
      <c r="AQ64" s="395"/>
      <c r="AR64" s="396"/>
      <c r="AS64" s="396"/>
      <c r="AT64" s="397"/>
      <c r="AU64" s="398"/>
      <c r="AV64" s="399"/>
      <c r="AW64" s="399"/>
      <c r="AX64" s="400"/>
    </row>
    <row r="65" spans="1:50" ht="23.25" customHeight="1" x14ac:dyDescent="0.15">
      <c r="A65" s="764" t="s">
        <v>255</v>
      </c>
      <c r="B65" s="765"/>
      <c r="C65" s="765"/>
      <c r="D65" s="765"/>
      <c r="E65" s="765"/>
      <c r="F65" s="766"/>
      <c r="G65" s="770" t="s">
        <v>530</v>
      </c>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2"/>
    </row>
    <row r="66" spans="1:50" ht="23.25" customHeight="1" thickBot="1" x14ac:dyDescent="0.2">
      <c r="A66" s="767"/>
      <c r="B66" s="768"/>
      <c r="C66" s="768"/>
      <c r="D66" s="768"/>
      <c r="E66" s="768"/>
      <c r="F66" s="769"/>
      <c r="G66" s="773"/>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5"/>
    </row>
    <row r="67" spans="1:50" ht="18.75" hidden="1" customHeight="1" x14ac:dyDescent="0.15">
      <c r="A67" s="183" t="s">
        <v>223</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224</v>
      </c>
      <c r="X67" s="193"/>
      <c r="Y67" s="196"/>
      <c r="Z67" s="196"/>
      <c r="AA67" s="197"/>
      <c r="AB67" s="143" t="s">
        <v>6</v>
      </c>
      <c r="AC67" s="144"/>
      <c r="AD67" s="145"/>
      <c r="AE67" s="125" t="s">
        <v>375</v>
      </c>
      <c r="AF67" s="125"/>
      <c r="AG67" s="125"/>
      <c r="AH67" s="125"/>
      <c r="AI67" s="125" t="s">
        <v>376</v>
      </c>
      <c r="AJ67" s="125"/>
      <c r="AK67" s="125"/>
      <c r="AL67" s="125"/>
      <c r="AM67" s="125" t="s">
        <v>377</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225</v>
      </c>
      <c r="AX68" s="152"/>
    </row>
    <row r="69" spans="1:50" ht="23.25" hidden="1" customHeight="1" x14ac:dyDescent="0.15">
      <c r="A69" s="186"/>
      <c r="B69" s="187"/>
      <c r="C69" s="187"/>
      <c r="D69" s="187"/>
      <c r="E69" s="187"/>
      <c r="F69" s="188"/>
      <c r="G69" s="153" t="s">
        <v>226</v>
      </c>
      <c r="H69" s="156"/>
      <c r="I69" s="157"/>
      <c r="J69" s="157"/>
      <c r="K69" s="157"/>
      <c r="L69" s="157"/>
      <c r="M69" s="157"/>
      <c r="N69" s="157"/>
      <c r="O69" s="158"/>
      <c r="P69" s="156"/>
      <c r="Q69" s="157"/>
      <c r="R69" s="157"/>
      <c r="S69" s="157"/>
      <c r="T69" s="157"/>
      <c r="U69" s="157"/>
      <c r="V69" s="158"/>
      <c r="W69" s="162"/>
      <c r="X69" s="163"/>
      <c r="Y69" s="168" t="s">
        <v>7</v>
      </c>
      <c r="Z69" s="168"/>
      <c r="AA69" s="169"/>
      <c r="AB69" s="170" t="s">
        <v>244</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244</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245</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236</v>
      </c>
      <c r="B72" s="187"/>
      <c r="C72" s="187"/>
      <c r="D72" s="187"/>
      <c r="E72" s="187"/>
      <c r="F72" s="188"/>
      <c r="G72" s="154" t="s">
        <v>227</v>
      </c>
      <c r="H72" s="203"/>
      <c r="I72" s="203"/>
      <c r="J72" s="203"/>
      <c r="K72" s="203"/>
      <c r="L72" s="203"/>
      <c r="M72" s="203"/>
      <c r="N72" s="203"/>
      <c r="O72" s="203"/>
      <c r="P72" s="203"/>
      <c r="Q72" s="203"/>
      <c r="R72" s="203"/>
      <c r="S72" s="203"/>
      <c r="T72" s="203"/>
      <c r="U72" s="203"/>
      <c r="V72" s="203"/>
      <c r="W72" s="206" t="s">
        <v>246</v>
      </c>
      <c r="X72" s="207"/>
      <c r="Y72" s="168" t="s">
        <v>7</v>
      </c>
      <c r="Z72" s="168"/>
      <c r="AA72" s="169"/>
      <c r="AB72" s="170" t="s">
        <v>244</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244</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245</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223</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375</v>
      </c>
      <c r="AF75" s="125"/>
      <c r="AG75" s="125"/>
      <c r="AH75" s="125"/>
      <c r="AI75" s="125" t="s">
        <v>376</v>
      </c>
      <c r="AJ75" s="125"/>
      <c r="AK75" s="125"/>
      <c r="AL75" s="125"/>
      <c r="AM75" s="125" t="s">
        <v>377</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225</v>
      </c>
      <c r="AX76" s="138"/>
    </row>
    <row r="77" spans="1:50" ht="23.25" hidden="1" customHeight="1" x14ac:dyDescent="0.15">
      <c r="A77" s="111"/>
      <c r="B77" s="112"/>
      <c r="C77" s="112"/>
      <c r="D77" s="112"/>
      <c r="E77" s="112"/>
      <c r="F77" s="113"/>
      <c r="G77" s="212" t="s">
        <v>226</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228</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239</v>
      </c>
      <c r="B80" s="95"/>
      <c r="C80" s="95"/>
      <c r="D80" s="95"/>
      <c r="E80" s="96" t="s">
        <v>229</v>
      </c>
      <c r="F80" s="97"/>
      <c r="G80" s="68" t="s">
        <v>227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1" t="s">
        <v>215</v>
      </c>
      <c r="B81" s="782"/>
      <c r="C81" s="782"/>
      <c r="D81" s="782"/>
      <c r="E81" s="782"/>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240" t="s">
        <v>219</v>
      </c>
      <c r="AP81" s="241"/>
      <c r="AQ81" s="242"/>
      <c r="AR81" s="66" t="s">
        <v>214</v>
      </c>
      <c r="AS81" s="77"/>
      <c r="AT81" s="77"/>
      <c r="AU81" s="77"/>
      <c r="AV81" s="77"/>
      <c r="AW81" s="77"/>
      <c r="AX81" s="78"/>
    </row>
    <row r="82" spans="1:60" ht="22.1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388</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2.1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2.1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2.1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2.1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375</v>
      </c>
      <c r="AF87" s="125"/>
      <c r="AG87" s="125"/>
      <c r="AH87" s="125"/>
      <c r="AI87" s="125" t="s">
        <v>376</v>
      </c>
      <c r="AJ87" s="125"/>
      <c r="AK87" s="125"/>
      <c r="AL87" s="125"/>
      <c r="AM87" s="125" t="s">
        <v>377</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375</v>
      </c>
      <c r="AF92" s="125"/>
      <c r="AG92" s="125"/>
      <c r="AH92" s="125"/>
      <c r="AI92" s="125" t="s">
        <v>376</v>
      </c>
      <c r="AJ92" s="125"/>
      <c r="AK92" s="125"/>
      <c r="AL92" s="125"/>
      <c r="AM92" s="125" t="s">
        <v>377</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375</v>
      </c>
      <c r="AF97" s="125"/>
      <c r="AG97" s="125"/>
      <c r="AH97" s="125"/>
      <c r="AI97" s="125" t="s">
        <v>376</v>
      </c>
      <c r="AJ97" s="125"/>
      <c r="AK97" s="125"/>
      <c r="AL97" s="125"/>
      <c r="AM97" s="125" t="s">
        <v>377</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221</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375</v>
      </c>
      <c r="AF102" s="359"/>
      <c r="AG102" s="359"/>
      <c r="AH102" s="360"/>
      <c r="AI102" s="358" t="s">
        <v>376</v>
      </c>
      <c r="AJ102" s="359"/>
      <c r="AK102" s="359"/>
      <c r="AL102" s="360"/>
      <c r="AM102" s="358" t="s">
        <v>377</v>
      </c>
      <c r="AN102" s="359"/>
      <c r="AO102" s="359"/>
      <c r="AP102" s="360"/>
      <c r="AQ102" s="776" t="s">
        <v>389</v>
      </c>
      <c r="AR102" s="777"/>
      <c r="AS102" s="777"/>
      <c r="AT102" s="778"/>
      <c r="AU102" s="776" t="s">
        <v>390</v>
      </c>
      <c r="AV102" s="777"/>
      <c r="AW102" s="777"/>
      <c r="AX102" s="779"/>
    </row>
    <row r="103" spans="1:50" ht="23.25" customHeight="1" x14ac:dyDescent="0.15">
      <c r="A103" s="282"/>
      <c r="B103" s="283"/>
      <c r="C103" s="283"/>
      <c r="D103" s="283"/>
      <c r="E103" s="283"/>
      <c r="F103" s="284"/>
      <c r="G103" s="215" t="s">
        <v>541</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536</v>
      </c>
      <c r="AC103" s="322"/>
      <c r="AD103" s="322"/>
      <c r="AE103" s="106">
        <v>7</v>
      </c>
      <c r="AF103" s="83"/>
      <c r="AG103" s="83"/>
      <c r="AH103" s="107"/>
      <c r="AI103" s="106">
        <v>11</v>
      </c>
      <c r="AJ103" s="83"/>
      <c r="AK103" s="83"/>
      <c r="AL103" s="107"/>
      <c r="AM103" s="106">
        <v>10</v>
      </c>
      <c r="AN103" s="83"/>
      <c r="AO103" s="83"/>
      <c r="AP103" s="107"/>
      <c r="AQ103" s="106" t="s">
        <v>764</v>
      </c>
      <c r="AR103" s="83"/>
      <c r="AS103" s="83"/>
      <c r="AT103" s="107"/>
      <c r="AU103" s="106" t="s">
        <v>764</v>
      </c>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222</v>
      </c>
      <c r="Z104" s="565"/>
      <c r="AA104" s="566"/>
      <c r="AB104" s="322" t="s">
        <v>536</v>
      </c>
      <c r="AC104" s="322"/>
      <c r="AD104" s="322"/>
      <c r="AE104" s="232">
        <v>8</v>
      </c>
      <c r="AF104" s="232"/>
      <c r="AG104" s="232"/>
      <c r="AH104" s="232"/>
      <c r="AI104" s="232">
        <v>10</v>
      </c>
      <c r="AJ104" s="232"/>
      <c r="AK104" s="232"/>
      <c r="AL104" s="232"/>
      <c r="AM104" s="232">
        <v>10</v>
      </c>
      <c r="AN104" s="232"/>
      <c r="AO104" s="232"/>
      <c r="AP104" s="232"/>
      <c r="AQ104" s="104">
        <v>10</v>
      </c>
      <c r="AR104" s="105"/>
      <c r="AS104" s="105"/>
      <c r="AT104" s="780"/>
      <c r="AU104" s="106" t="s">
        <v>764</v>
      </c>
      <c r="AV104" s="83"/>
      <c r="AW104" s="83"/>
      <c r="AX104" s="107"/>
    </row>
    <row r="105" spans="1:50" ht="31.5" customHeight="1" x14ac:dyDescent="0.15">
      <c r="A105" s="279" t="s">
        <v>221</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375</v>
      </c>
      <c r="AF105" s="177"/>
      <c r="AG105" s="177"/>
      <c r="AH105" s="178"/>
      <c r="AI105" s="182" t="s">
        <v>346</v>
      </c>
      <c r="AJ105" s="177"/>
      <c r="AK105" s="177"/>
      <c r="AL105" s="178"/>
      <c r="AM105" s="182" t="s">
        <v>377</v>
      </c>
      <c r="AN105" s="177"/>
      <c r="AO105" s="177"/>
      <c r="AP105" s="178"/>
      <c r="AQ105" s="267" t="s">
        <v>389</v>
      </c>
      <c r="AR105" s="268"/>
      <c r="AS105" s="268"/>
      <c r="AT105" s="269"/>
      <c r="AU105" s="267" t="s">
        <v>390</v>
      </c>
      <c r="AV105" s="268"/>
      <c r="AW105" s="268"/>
      <c r="AX105" s="561"/>
    </row>
    <row r="106" spans="1:50" ht="23.25" customHeight="1" x14ac:dyDescent="0.15">
      <c r="A106" s="282"/>
      <c r="B106" s="283"/>
      <c r="C106" s="283"/>
      <c r="D106" s="283"/>
      <c r="E106" s="283"/>
      <c r="F106" s="284"/>
      <c r="G106" s="215" t="s">
        <v>542</v>
      </c>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t="s">
        <v>536</v>
      </c>
      <c r="AC106" s="230"/>
      <c r="AD106" s="231"/>
      <c r="AE106" s="106">
        <v>8227</v>
      </c>
      <c r="AF106" s="83"/>
      <c r="AG106" s="83"/>
      <c r="AH106" s="107"/>
      <c r="AI106" s="106">
        <v>9022</v>
      </c>
      <c r="AJ106" s="83"/>
      <c r="AK106" s="83"/>
      <c r="AL106" s="107"/>
      <c r="AM106" s="106">
        <v>8947</v>
      </c>
      <c r="AN106" s="83"/>
      <c r="AO106" s="83"/>
      <c r="AP106" s="107"/>
      <c r="AQ106" s="106" t="s">
        <v>764</v>
      </c>
      <c r="AR106" s="83"/>
      <c r="AS106" s="83"/>
      <c r="AT106" s="107"/>
      <c r="AU106" s="106" t="s">
        <v>764</v>
      </c>
      <c r="AV106" s="83"/>
      <c r="AW106" s="83"/>
      <c r="AX106" s="107"/>
    </row>
    <row r="107" spans="1:50" ht="23.25"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t="s">
        <v>744</v>
      </c>
      <c r="AC107" s="300"/>
      <c r="AD107" s="301"/>
      <c r="AE107" s="232" t="s">
        <v>744</v>
      </c>
      <c r="AF107" s="232"/>
      <c r="AG107" s="232"/>
      <c r="AH107" s="232"/>
      <c r="AI107" s="232" t="s">
        <v>744</v>
      </c>
      <c r="AJ107" s="232"/>
      <c r="AK107" s="232"/>
      <c r="AL107" s="232"/>
      <c r="AM107" s="232" t="s">
        <v>744</v>
      </c>
      <c r="AN107" s="232"/>
      <c r="AO107" s="232"/>
      <c r="AP107" s="232"/>
      <c r="AQ107" s="106" t="s">
        <v>747</v>
      </c>
      <c r="AR107" s="83"/>
      <c r="AS107" s="83"/>
      <c r="AT107" s="107"/>
      <c r="AU107" s="106" t="s">
        <v>764</v>
      </c>
      <c r="AV107" s="83"/>
      <c r="AW107" s="83"/>
      <c r="AX107" s="107"/>
    </row>
    <row r="108" spans="1:50" ht="31.5" hidden="1" customHeight="1" x14ac:dyDescent="0.15">
      <c r="A108" s="279" t="s">
        <v>221</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375</v>
      </c>
      <c r="AF108" s="177"/>
      <c r="AG108" s="177"/>
      <c r="AH108" s="178"/>
      <c r="AI108" s="182" t="s">
        <v>346</v>
      </c>
      <c r="AJ108" s="177"/>
      <c r="AK108" s="177"/>
      <c r="AL108" s="178"/>
      <c r="AM108" s="182" t="s">
        <v>377</v>
      </c>
      <c r="AN108" s="177"/>
      <c r="AO108" s="177"/>
      <c r="AP108" s="178"/>
      <c r="AQ108" s="267" t="s">
        <v>389</v>
      </c>
      <c r="AR108" s="268"/>
      <c r="AS108" s="268"/>
      <c r="AT108" s="269"/>
      <c r="AU108" s="267" t="s">
        <v>390</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222</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221</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375</v>
      </c>
      <c r="AF111" s="177"/>
      <c r="AG111" s="177"/>
      <c r="AH111" s="178"/>
      <c r="AI111" s="182" t="s">
        <v>346</v>
      </c>
      <c r="AJ111" s="177"/>
      <c r="AK111" s="177"/>
      <c r="AL111" s="178"/>
      <c r="AM111" s="182" t="s">
        <v>377</v>
      </c>
      <c r="AN111" s="177"/>
      <c r="AO111" s="177"/>
      <c r="AP111" s="178"/>
      <c r="AQ111" s="267" t="s">
        <v>389</v>
      </c>
      <c r="AR111" s="268"/>
      <c r="AS111" s="268"/>
      <c r="AT111" s="269"/>
      <c r="AU111" s="267" t="s">
        <v>390</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222</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221</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375</v>
      </c>
      <c r="AF114" s="177"/>
      <c r="AG114" s="177"/>
      <c r="AH114" s="178"/>
      <c r="AI114" s="182" t="s">
        <v>346</v>
      </c>
      <c r="AJ114" s="177"/>
      <c r="AK114" s="177"/>
      <c r="AL114" s="178"/>
      <c r="AM114" s="182" t="s">
        <v>377</v>
      </c>
      <c r="AN114" s="177"/>
      <c r="AO114" s="177"/>
      <c r="AP114" s="178"/>
      <c r="AQ114" s="267" t="s">
        <v>389</v>
      </c>
      <c r="AR114" s="268"/>
      <c r="AS114" s="268"/>
      <c r="AT114" s="269"/>
      <c r="AU114" s="267" t="s">
        <v>390</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222</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375</v>
      </c>
      <c r="AF117" s="177"/>
      <c r="AG117" s="177"/>
      <c r="AH117" s="178"/>
      <c r="AI117" s="182" t="s">
        <v>346</v>
      </c>
      <c r="AJ117" s="177"/>
      <c r="AK117" s="177"/>
      <c r="AL117" s="178"/>
      <c r="AM117" s="182" t="s">
        <v>377</v>
      </c>
      <c r="AN117" s="177"/>
      <c r="AO117" s="177"/>
      <c r="AP117" s="178"/>
      <c r="AQ117" s="267" t="s">
        <v>389</v>
      </c>
      <c r="AR117" s="268"/>
      <c r="AS117" s="268"/>
      <c r="AT117" s="269"/>
      <c r="AU117" s="267" t="s">
        <v>390</v>
      </c>
      <c r="AV117" s="268"/>
      <c r="AW117" s="268"/>
      <c r="AX117" s="561"/>
    </row>
    <row r="118" spans="1:50" ht="23.25" customHeight="1" x14ac:dyDescent="0.15">
      <c r="A118" s="174"/>
      <c r="B118" s="175"/>
      <c r="C118" s="175"/>
      <c r="D118" s="175"/>
      <c r="E118" s="175"/>
      <c r="F118" s="176"/>
      <c r="G118" s="224" t="s">
        <v>543</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t="s">
        <v>545</v>
      </c>
      <c r="AC118" s="230"/>
      <c r="AD118" s="231"/>
      <c r="AE118" s="232">
        <v>43.8</v>
      </c>
      <c r="AF118" s="232"/>
      <c r="AG118" s="232"/>
      <c r="AH118" s="232"/>
      <c r="AI118" s="232">
        <v>27.9</v>
      </c>
      <c r="AJ118" s="232"/>
      <c r="AK118" s="232"/>
      <c r="AL118" s="232"/>
      <c r="AM118" s="232">
        <v>40.1</v>
      </c>
      <c r="AN118" s="232"/>
      <c r="AO118" s="232"/>
      <c r="AP118" s="232"/>
      <c r="AQ118" s="106" t="s">
        <v>764</v>
      </c>
      <c r="AR118" s="83"/>
      <c r="AS118" s="83"/>
      <c r="AT118" s="83"/>
      <c r="AU118" s="83"/>
      <c r="AV118" s="83"/>
      <c r="AW118" s="83"/>
      <c r="AX118" s="84"/>
    </row>
    <row r="119" spans="1:50" ht="46.5"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753</v>
      </c>
      <c r="AC119" s="237"/>
      <c r="AD119" s="238"/>
      <c r="AE119" s="239" t="s">
        <v>546</v>
      </c>
      <c r="AF119" s="239"/>
      <c r="AG119" s="239"/>
      <c r="AH119" s="239"/>
      <c r="AI119" s="239" t="s">
        <v>547</v>
      </c>
      <c r="AJ119" s="239"/>
      <c r="AK119" s="239"/>
      <c r="AL119" s="239"/>
      <c r="AM119" s="239" t="s">
        <v>746</v>
      </c>
      <c r="AN119" s="239"/>
      <c r="AO119" s="239"/>
      <c r="AP119" s="239"/>
      <c r="AQ119" s="250" t="s">
        <v>764</v>
      </c>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375</v>
      </c>
      <c r="AF120" s="177"/>
      <c r="AG120" s="177"/>
      <c r="AH120" s="178"/>
      <c r="AI120" s="182" t="s">
        <v>346</v>
      </c>
      <c r="AJ120" s="177"/>
      <c r="AK120" s="177"/>
      <c r="AL120" s="178"/>
      <c r="AM120" s="182" t="s">
        <v>377</v>
      </c>
      <c r="AN120" s="177"/>
      <c r="AO120" s="177"/>
      <c r="AP120" s="178"/>
      <c r="AQ120" s="222" t="s">
        <v>391</v>
      </c>
      <c r="AR120" s="222"/>
      <c r="AS120" s="222"/>
      <c r="AT120" s="222"/>
      <c r="AU120" s="222"/>
      <c r="AV120" s="222"/>
      <c r="AW120" s="222"/>
      <c r="AX120" s="223"/>
    </row>
    <row r="121" spans="1:50" ht="23.25" customHeight="1" x14ac:dyDescent="0.15">
      <c r="A121" s="174"/>
      <c r="B121" s="175"/>
      <c r="C121" s="175"/>
      <c r="D121" s="175"/>
      <c r="E121" s="175"/>
      <c r="F121" s="176"/>
      <c r="G121" s="224" t="s">
        <v>544</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545</v>
      </c>
      <c r="AC121" s="230"/>
      <c r="AD121" s="231"/>
      <c r="AE121" s="232">
        <v>0.1</v>
      </c>
      <c r="AF121" s="232"/>
      <c r="AG121" s="232"/>
      <c r="AH121" s="232"/>
      <c r="AI121" s="232">
        <v>0.1</v>
      </c>
      <c r="AJ121" s="232"/>
      <c r="AK121" s="232"/>
      <c r="AL121" s="232"/>
      <c r="AM121" s="232">
        <v>0.1</v>
      </c>
      <c r="AN121" s="232"/>
      <c r="AO121" s="232"/>
      <c r="AP121" s="232"/>
      <c r="AQ121" s="106"/>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754</v>
      </c>
      <c r="AC122" s="237"/>
      <c r="AD122" s="238"/>
      <c r="AE122" s="239" t="s">
        <v>548</v>
      </c>
      <c r="AF122" s="239"/>
      <c r="AG122" s="239"/>
      <c r="AH122" s="239"/>
      <c r="AI122" s="239" t="s">
        <v>743</v>
      </c>
      <c r="AJ122" s="239"/>
      <c r="AK122" s="239"/>
      <c r="AL122" s="239"/>
      <c r="AM122" s="239" t="s">
        <v>752</v>
      </c>
      <c r="AN122" s="239"/>
      <c r="AO122" s="239"/>
      <c r="AP122" s="239"/>
      <c r="AQ122" s="250"/>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375</v>
      </c>
      <c r="AF123" s="177"/>
      <c r="AG123" s="177"/>
      <c r="AH123" s="178"/>
      <c r="AI123" s="182" t="s">
        <v>346</v>
      </c>
      <c r="AJ123" s="177"/>
      <c r="AK123" s="177"/>
      <c r="AL123" s="178"/>
      <c r="AM123" s="182" t="s">
        <v>377</v>
      </c>
      <c r="AN123" s="177"/>
      <c r="AO123" s="177"/>
      <c r="AP123" s="178"/>
      <c r="AQ123" s="222" t="s">
        <v>391</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375</v>
      </c>
      <c r="AF126" s="177"/>
      <c r="AG126" s="177"/>
      <c r="AH126" s="178"/>
      <c r="AI126" s="182" t="s">
        <v>346</v>
      </c>
      <c r="AJ126" s="177"/>
      <c r="AK126" s="177"/>
      <c r="AL126" s="178"/>
      <c r="AM126" s="182" t="s">
        <v>377</v>
      </c>
      <c r="AN126" s="177"/>
      <c r="AO126" s="177"/>
      <c r="AP126" s="178"/>
      <c r="AQ126" s="222" t="s">
        <v>391</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375</v>
      </c>
      <c r="AF129" s="177"/>
      <c r="AG129" s="177"/>
      <c r="AH129" s="178"/>
      <c r="AI129" s="182" t="s">
        <v>346</v>
      </c>
      <c r="AJ129" s="177"/>
      <c r="AK129" s="177"/>
      <c r="AL129" s="178"/>
      <c r="AM129" s="182" t="s">
        <v>377</v>
      </c>
      <c r="AN129" s="177"/>
      <c r="AO129" s="177"/>
      <c r="AP129" s="178"/>
      <c r="AQ129" s="222" t="s">
        <v>391</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60"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520</v>
      </c>
      <c r="AE134" s="585"/>
      <c r="AF134" s="585"/>
      <c r="AG134" s="586" t="s">
        <v>551</v>
      </c>
      <c r="AH134" s="587"/>
      <c r="AI134" s="587"/>
      <c r="AJ134" s="587"/>
      <c r="AK134" s="587"/>
      <c r="AL134" s="587"/>
      <c r="AM134" s="587"/>
      <c r="AN134" s="587"/>
      <c r="AO134" s="587"/>
      <c r="AP134" s="587"/>
      <c r="AQ134" s="587"/>
      <c r="AR134" s="587"/>
      <c r="AS134" s="587"/>
      <c r="AT134" s="587"/>
      <c r="AU134" s="587"/>
      <c r="AV134" s="587"/>
      <c r="AW134" s="587"/>
      <c r="AX134" s="588"/>
    </row>
    <row r="135" spans="1:62" ht="26.2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520</v>
      </c>
      <c r="AE135" s="593"/>
      <c r="AF135" s="593"/>
      <c r="AG135" s="599" t="s">
        <v>552</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520</v>
      </c>
      <c r="AE136" s="608"/>
      <c r="AF136" s="609"/>
      <c r="AG136" s="616" t="s">
        <v>552</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528</v>
      </c>
      <c r="AE137" s="623"/>
      <c r="AF137" s="624"/>
      <c r="AG137" s="625"/>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256</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549</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24.75"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550</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528</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24.75"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528</v>
      </c>
      <c r="AE141" s="593"/>
      <c r="AF141" s="650"/>
      <c r="AG141" s="599"/>
      <c r="AH141" s="600"/>
      <c r="AI141" s="600"/>
      <c r="AJ141" s="600"/>
      <c r="AK141" s="600"/>
      <c r="AL141" s="600"/>
      <c r="AM141" s="600"/>
      <c r="AN141" s="600"/>
      <c r="AO141" s="600"/>
      <c r="AP141" s="600"/>
      <c r="AQ141" s="600"/>
      <c r="AR141" s="600"/>
      <c r="AS141" s="600"/>
      <c r="AT141" s="600"/>
      <c r="AU141" s="600"/>
      <c r="AV141" s="600"/>
      <c r="AW141" s="600"/>
      <c r="AX141" s="601"/>
    </row>
    <row r="142" spans="1:62" ht="30"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520</v>
      </c>
      <c r="AE142" s="593"/>
      <c r="AF142" s="593"/>
      <c r="AG142" s="599" t="s">
        <v>759</v>
      </c>
      <c r="AH142" s="600"/>
      <c r="AI142" s="600"/>
      <c r="AJ142" s="600"/>
      <c r="AK142" s="600"/>
      <c r="AL142" s="600"/>
      <c r="AM142" s="600"/>
      <c r="AN142" s="600"/>
      <c r="AO142" s="600"/>
      <c r="AP142" s="600"/>
      <c r="AQ142" s="600"/>
      <c r="AR142" s="600"/>
      <c r="AS142" s="600"/>
      <c r="AT142" s="600"/>
      <c r="AU142" s="600"/>
      <c r="AV142" s="600"/>
      <c r="AW142" s="600"/>
      <c r="AX142" s="601"/>
    </row>
    <row r="143" spans="1:62" ht="45"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520</v>
      </c>
      <c r="AE143" s="593"/>
      <c r="AF143" s="593"/>
      <c r="AG143" s="599" t="s">
        <v>761</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528</v>
      </c>
      <c r="AE144" s="608"/>
      <c r="AF144" s="609"/>
      <c r="AG144" s="610"/>
      <c r="AH144" s="611"/>
      <c r="AI144" s="611"/>
      <c r="AJ144" s="611"/>
      <c r="AK144" s="611"/>
      <c r="AL144" s="611"/>
      <c r="AM144" s="611"/>
      <c r="AN144" s="611"/>
      <c r="AO144" s="611"/>
      <c r="AP144" s="611"/>
      <c r="AQ144" s="611"/>
      <c r="AR144" s="611"/>
      <c r="AS144" s="611"/>
      <c r="AT144" s="611"/>
      <c r="AU144" s="611"/>
      <c r="AV144" s="611"/>
      <c r="AW144" s="611"/>
      <c r="AX144" s="612"/>
    </row>
    <row r="145" spans="1:51" ht="30" customHeight="1" x14ac:dyDescent="0.15">
      <c r="A145" s="643" t="s">
        <v>23</v>
      </c>
      <c r="B145" s="658"/>
      <c r="C145" s="811" t="s">
        <v>69</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22" t="s">
        <v>520</v>
      </c>
      <c r="AE145" s="623"/>
      <c r="AF145" s="624"/>
      <c r="AG145" s="634" t="s">
        <v>553</v>
      </c>
      <c r="AH145" s="635"/>
      <c r="AI145" s="635"/>
      <c r="AJ145" s="635"/>
      <c r="AK145" s="635"/>
      <c r="AL145" s="635"/>
      <c r="AM145" s="635"/>
      <c r="AN145" s="635"/>
      <c r="AO145" s="635"/>
      <c r="AP145" s="635"/>
      <c r="AQ145" s="635"/>
      <c r="AR145" s="635"/>
      <c r="AS145" s="635"/>
      <c r="AT145" s="635"/>
      <c r="AU145" s="635"/>
      <c r="AV145" s="635"/>
      <c r="AW145" s="635"/>
      <c r="AX145" s="636"/>
    </row>
    <row r="146" spans="1:51" ht="60"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520</v>
      </c>
      <c r="AE146" s="641"/>
      <c r="AF146" s="641"/>
      <c r="AG146" s="599" t="s">
        <v>762</v>
      </c>
      <c r="AH146" s="600"/>
      <c r="AI146" s="600"/>
      <c r="AJ146" s="600"/>
      <c r="AK146" s="600"/>
      <c r="AL146" s="600"/>
      <c r="AM146" s="600"/>
      <c r="AN146" s="600"/>
      <c r="AO146" s="600"/>
      <c r="AP146" s="600"/>
      <c r="AQ146" s="600"/>
      <c r="AR146" s="600"/>
      <c r="AS146" s="600"/>
      <c r="AT146" s="600"/>
      <c r="AU146" s="600"/>
      <c r="AV146" s="600"/>
      <c r="AW146" s="600"/>
      <c r="AX146" s="601"/>
    </row>
    <row r="147" spans="1:51" ht="30"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520</v>
      </c>
      <c r="AE147" s="593"/>
      <c r="AF147" s="593"/>
      <c r="AG147" s="599" t="s">
        <v>553</v>
      </c>
      <c r="AH147" s="600"/>
      <c r="AI147" s="600"/>
      <c r="AJ147" s="600"/>
      <c r="AK147" s="600"/>
      <c r="AL147" s="600"/>
      <c r="AM147" s="600"/>
      <c r="AN147" s="600"/>
      <c r="AO147" s="600"/>
      <c r="AP147" s="600"/>
      <c r="AQ147" s="600"/>
      <c r="AR147" s="600"/>
      <c r="AS147" s="600"/>
      <c r="AT147" s="600"/>
      <c r="AU147" s="600"/>
      <c r="AV147" s="600"/>
      <c r="AW147" s="600"/>
      <c r="AX147" s="601"/>
    </row>
    <row r="148" spans="1:51" ht="45"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520</v>
      </c>
      <c r="AE148" s="593"/>
      <c r="AF148" s="593"/>
      <c r="AG148" s="602" t="s">
        <v>760</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3" t="s">
        <v>36</v>
      </c>
      <c r="B149" s="784"/>
      <c r="C149" s="789" t="s">
        <v>230</v>
      </c>
      <c r="D149" s="790"/>
      <c r="E149" s="790"/>
      <c r="F149" s="790"/>
      <c r="G149" s="790"/>
      <c r="H149" s="790"/>
      <c r="I149" s="790"/>
      <c r="J149" s="790"/>
      <c r="K149" s="790"/>
      <c r="L149" s="790"/>
      <c r="M149" s="790"/>
      <c r="N149" s="790"/>
      <c r="O149" s="790"/>
      <c r="P149" s="790"/>
      <c r="Q149" s="790"/>
      <c r="R149" s="790"/>
      <c r="S149" s="790"/>
      <c r="T149" s="790"/>
      <c r="U149" s="790"/>
      <c r="V149" s="790"/>
      <c r="W149" s="790"/>
      <c r="X149" s="790"/>
      <c r="Y149" s="790"/>
      <c r="Z149" s="790"/>
      <c r="AA149" s="790"/>
      <c r="AB149" s="790"/>
      <c r="AC149" s="620"/>
      <c r="AD149" s="622" t="s">
        <v>758</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899999999999999" customHeight="1" x14ac:dyDescent="0.15">
      <c r="A150" s="785"/>
      <c r="B150" s="786"/>
      <c r="C150" s="791" t="s">
        <v>213</v>
      </c>
      <c r="D150" s="792"/>
      <c r="E150" s="792"/>
      <c r="F150" s="793"/>
      <c r="G150" s="794" t="s">
        <v>231</v>
      </c>
      <c r="H150" s="792"/>
      <c r="I150" s="792"/>
      <c r="J150" s="792"/>
      <c r="K150" s="792"/>
      <c r="L150" s="792"/>
      <c r="M150" s="792"/>
      <c r="N150" s="794" t="s">
        <v>232</v>
      </c>
      <c r="O150" s="792"/>
      <c r="P150" s="792"/>
      <c r="Q150" s="792"/>
      <c r="R150" s="792"/>
      <c r="S150" s="792"/>
      <c r="T150" s="792"/>
      <c r="U150" s="792"/>
      <c r="V150" s="792"/>
      <c r="W150" s="792"/>
      <c r="X150" s="792"/>
      <c r="Y150" s="792"/>
      <c r="Z150" s="792"/>
      <c r="AA150" s="792"/>
      <c r="AB150" s="792"/>
      <c r="AC150" s="792"/>
      <c r="AD150" s="792"/>
      <c r="AE150" s="792"/>
      <c r="AF150" s="795"/>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5"/>
      <c r="B151" s="786"/>
      <c r="C151" s="796"/>
      <c r="D151" s="797"/>
      <c r="E151" s="797"/>
      <c r="F151" s="798"/>
      <c r="G151" s="799"/>
      <c r="H151" s="800"/>
      <c r="I151" s="69" t="str">
        <f>IF(OR(G151="　", G151=""), "", "-")</f>
        <v/>
      </c>
      <c r="J151" s="801"/>
      <c r="K151" s="801"/>
      <c r="L151" s="69" t="str">
        <f>IF(M151="","","-")</f>
        <v/>
      </c>
      <c r="M151" s="70"/>
      <c r="N151" s="802"/>
      <c r="O151" s="803"/>
      <c r="P151" s="803"/>
      <c r="Q151" s="803"/>
      <c r="R151" s="803"/>
      <c r="S151" s="803"/>
      <c r="T151" s="803"/>
      <c r="U151" s="803"/>
      <c r="V151" s="803"/>
      <c r="W151" s="803"/>
      <c r="X151" s="803"/>
      <c r="Y151" s="803"/>
      <c r="Z151" s="803"/>
      <c r="AA151" s="803"/>
      <c r="AB151" s="803"/>
      <c r="AC151" s="803"/>
      <c r="AD151" s="803"/>
      <c r="AE151" s="803"/>
      <c r="AF151" s="804"/>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5"/>
      <c r="B152" s="786"/>
      <c r="C152" s="796"/>
      <c r="D152" s="797"/>
      <c r="E152" s="797"/>
      <c r="F152" s="798"/>
      <c r="G152" s="799"/>
      <c r="H152" s="800"/>
      <c r="I152" s="69" t="str">
        <f t="shared" ref="I152:I155" si="3">IF(OR(G152="　", G152=""), "", "-")</f>
        <v/>
      </c>
      <c r="J152" s="801"/>
      <c r="K152" s="801"/>
      <c r="L152" s="69" t="str">
        <f t="shared" ref="L152:L155" si="4">IF(M152="","","-")</f>
        <v/>
      </c>
      <c r="M152" s="70"/>
      <c r="N152" s="802"/>
      <c r="O152" s="803"/>
      <c r="P152" s="803"/>
      <c r="Q152" s="803"/>
      <c r="R152" s="803"/>
      <c r="S152" s="803"/>
      <c r="T152" s="803"/>
      <c r="U152" s="803"/>
      <c r="V152" s="803"/>
      <c r="W152" s="803"/>
      <c r="X152" s="803"/>
      <c r="Y152" s="803"/>
      <c r="Z152" s="803"/>
      <c r="AA152" s="803"/>
      <c r="AB152" s="803"/>
      <c r="AC152" s="803"/>
      <c r="AD152" s="803"/>
      <c r="AE152" s="803"/>
      <c r="AF152" s="804"/>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5"/>
      <c r="B153" s="786"/>
      <c r="C153" s="796"/>
      <c r="D153" s="797"/>
      <c r="E153" s="797"/>
      <c r="F153" s="798"/>
      <c r="G153" s="799"/>
      <c r="H153" s="800"/>
      <c r="I153" s="69" t="str">
        <f t="shared" si="3"/>
        <v/>
      </c>
      <c r="J153" s="801"/>
      <c r="K153" s="801"/>
      <c r="L153" s="69" t="str">
        <f t="shared" si="4"/>
        <v/>
      </c>
      <c r="M153" s="70"/>
      <c r="N153" s="802"/>
      <c r="O153" s="803"/>
      <c r="P153" s="803"/>
      <c r="Q153" s="803"/>
      <c r="R153" s="803"/>
      <c r="S153" s="803"/>
      <c r="T153" s="803"/>
      <c r="U153" s="803"/>
      <c r="V153" s="803"/>
      <c r="W153" s="803"/>
      <c r="X153" s="803"/>
      <c r="Y153" s="803"/>
      <c r="Z153" s="803"/>
      <c r="AA153" s="803"/>
      <c r="AB153" s="803"/>
      <c r="AC153" s="803"/>
      <c r="AD153" s="803"/>
      <c r="AE153" s="803"/>
      <c r="AF153" s="804"/>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5"/>
      <c r="B154" s="786"/>
      <c r="C154" s="796"/>
      <c r="D154" s="797"/>
      <c r="E154" s="797"/>
      <c r="F154" s="798"/>
      <c r="G154" s="799"/>
      <c r="H154" s="800"/>
      <c r="I154" s="69" t="str">
        <f t="shared" si="3"/>
        <v/>
      </c>
      <c r="J154" s="801"/>
      <c r="K154" s="801"/>
      <c r="L154" s="69" t="str">
        <f t="shared" si="4"/>
        <v/>
      </c>
      <c r="M154" s="70"/>
      <c r="N154" s="802"/>
      <c r="O154" s="803"/>
      <c r="P154" s="803"/>
      <c r="Q154" s="803"/>
      <c r="R154" s="803"/>
      <c r="S154" s="803"/>
      <c r="T154" s="803"/>
      <c r="U154" s="803"/>
      <c r="V154" s="803"/>
      <c r="W154" s="803"/>
      <c r="X154" s="803"/>
      <c r="Y154" s="803"/>
      <c r="Z154" s="803"/>
      <c r="AA154" s="803"/>
      <c r="AB154" s="803"/>
      <c r="AC154" s="803"/>
      <c r="AD154" s="803"/>
      <c r="AE154" s="803"/>
      <c r="AF154" s="804"/>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7"/>
      <c r="B155" s="788"/>
      <c r="C155" s="796"/>
      <c r="D155" s="797"/>
      <c r="E155" s="797"/>
      <c r="F155" s="798"/>
      <c r="G155" s="805"/>
      <c r="H155" s="806"/>
      <c r="I155" s="71" t="str">
        <f t="shared" si="3"/>
        <v/>
      </c>
      <c r="J155" s="807"/>
      <c r="K155" s="807"/>
      <c r="L155" s="71" t="str">
        <f t="shared" si="4"/>
        <v/>
      </c>
      <c r="M155" s="72"/>
      <c r="N155" s="808"/>
      <c r="O155" s="809"/>
      <c r="P155" s="809"/>
      <c r="Q155" s="809"/>
      <c r="R155" s="809"/>
      <c r="S155" s="809"/>
      <c r="T155" s="809"/>
      <c r="U155" s="809"/>
      <c r="V155" s="809"/>
      <c r="W155" s="809"/>
      <c r="X155" s="809"/>
      <c r="Y155" s="809"/>
      <c r="Z155" s="809"/>
      <c r="AA155" s="809"/>
      <c r="AB155" s="809"/>
      <c r="AC155" s="809"/>
      <c r="AD155" s="809"/>
      <c r="AE155" s="809"/>
      <c r="AF155" s="810"/>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756</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757</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217</v>
      </c>
      <c r="B159" s="687"/>
      <c r="C159" s="687"/>
      <c r="D159" s="687"/>
      <c r="E159" s="687"/>
      <c r="F159" s="688"/>
      <c r="G159" s="75"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257</v>
      </c>
      <c r="B198" s="693"/>
      <c r="C198" s="693"/>
      <c r="D198" s="693"/>
      <c r="E198" s="693"/>
      <c r="F198" s="694"/>
      <c r="G198" s="698" t="s">
        <v>755</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742</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591</v>
      </c>
      <c r="H200" s="710"/>
      <c r="I200" s="710"/>
      <c r="J200" s="710"/>
      <c r="K200" s="711"/>
      <c r="L200" s="712" t="s">
        <v>733</v>
      </c>
      <c r="M200" s="713"/>
      <c r="N200" s="713"/>
      <c r="O200" s="713"/>
      <c r="P200" s="713"/>
      <c r="Q200" s="713"/>
      <c r="R200" s="713"/>
      <c r="S200" s="713"/>
      <c r="T200" s="713"/>
      <c r="U200" s="713"/>
      <c r="V200" s="713"/>
      <c r="W200" s="713"/>
      <c r="X200" s="714"/>
      <c r="Y200" s="715">
        <v>471</v>
      </c>
      <c r="Z200" s="716"/>
      <c r="AA200" s="716"/>
      <c r="AB200" s="717"/>
      <c r="AC200" s="709" t="s">
        <v>162</v>
      </c>
      <c r="AD200" s="710"/>
      <c r="AE200" s="710"/>
      <c r="AF200" s="710"/>
      <c r="AG200" s="711"/>
      <c r="AH200" s="712" t="s">
        <v>554</v>
      </c>
      <c r="AI200" s="713"/>
      <c r="AJ200" s="713"/>
      <c r="AK200" s="713"/>
      <c r="AL200" s="713"/>
      <c r="AM200" s="713"/>
      <c r="AN200" s="713"/>
      <c r="AO200" s="713"/>
      <c r="AP200" s="713"/>
      <c r="AQ200" s="713"/>
      <c r="AR200" s="713"/>
      <c r="AS200" s="713"/>
      <c r="AT200" s="714"/>
      <c r="AU200" s="715">
        <v>173</v>
      </c>
      <c r="AV200" s="716"/>
      <c r="AW200" s="716"/>
      <c r="AX200" s="718"/>
    </row>
    <row r="201" spans="1:50" ht="24.75" customHeight="1" x14ac:dyDescent="0.15">
      <c r="A201" s="695"/>
      <c r="B201" s="696"/>
      <c r="C201" s="696"/>
      <c r="D201" s="696"/>
      <c r="E201" s="696"/>
      <c r="F201" s="697"/>
      <c r="G201" s="671" t="s">
        <v>735</v>
      </c>
      <c r="H201" s="672"/>
      <c r="I201" s="672"/>
      <c r="J201" s="672"/>
      <c r="K201" s="673"/>
      <c r="L201" s="674" t="s">
        <v>736</v>
      </c>
      <c r="M201" s="675"/>
      <c r="N201" s="675"/>
      <c r="O201" s="675"/>
      <c r="P201" s="675"/>
      <c r="Q201" s="675"/>
      <c r="R201" s="675"/>
      <c r="S201" s="675"/>
      <c r="T201" s="675"/>
      <c r="U201" s="675"/>
      <c r="V201" s="675"/>
      <c r="W201" s="675"/>
      <c r="X201" s="676"/>
      <c r="Y201" s="677">
        <v>86</v>
      </c>
      <c r="Z201" s="678"/>
      <c r="AA201" s="678"/>
      <c r="AB201" s="679"/>
      <c r="AC201" s="671" t="s">
        <v>162</v>
      </c>
      <c r="AD201" s="672"/>
      <c r="AE201" s="672"/>
      <c r="AF201" s="672"/>
      <c r="AG201" s="673"/>
      <c r="AH201" s="674" t="s">
        <v>555</v>
      </c>
      <c r="AI201" s="675"/>
      <c r="AJ201" s="675"/>
      <c r="AK201" s="675"/>
      <c r="AL201" s="675"/>
      <c r="AM201" s="675"/>
      <c r="AN201" s="675"/>
      <c r="AO201" s="675"/>
      <c r="AP201" s="675"/>
      <c r="AQ201" s="675"/>
      <c r="AR201" s="675"/>
      <c r="AS201" s="675"/>
      <c r="AT201" s="676"/>
      <c r="AU201" s="677">
        <v>172</v>
      </c>
      <c r="AV201" s="678"/>
      <c r="AW201" s="678"/>
      <c r="AX201" s="680"/>
    </row>
    <row r="202" spans="1:50" ht="24.75" customHeight="1" x14ac:dyDescent="0.15">
      <c r="A202" s="695"/>
      <c r="B202" s="696"/>
      <c r="C202" s="696"/>
      <c r="D202" s="696"/>
      <c r="E202" s="696"/>
      <c r="F202" s="697"/>
      <c r="G202" s="671" t="s">
        <v>162</v>
      </c>
      <c r="H202" s="672"/>
      <c r="I202" s="672"/>
      <c r="J202" s="672"/>
      <c r="K202" s="673"/>
      <c r="L202" s="674" t="s">
        <v>734</v>
      </c>
      <c r="M202" s="675"/>
      <c r="N202" s="675"/>
      <c r="O202" s="675"/>
      <c r="P202" s="675"/>
      <c r="Q202" s="675"/>
      <c r="R202" s="675"/>
      <c r="S202" s="675"/>
      <c r="T202" s="675"/>
      <c r="U202" s="675"/>
      <c r="V202" s="675"/>
      <c r="W202" s="675"/>
      <c r="X202" s="676"/>
      <c r="Y202" s="677">
        <v>1157</v>
      </c>
      <c r="Z202" s="678"/>
      <c r="AA202" s="678"/>
      <c r="AB202" s="679"/>
      <c r="AC202" s="671" t="s">
        <v>162</v>
      </c>
      <c r="AD202" s="672"/>
      <c r="AE202" s="672"/>
      <c r="AF202" s="672"/>
      <c r="AG202" s="673"/>
      <c r="AH202" s="674" t="s">
        <v>556</v>
      </c>
      <c r="AI202" s="675"/>
      <c r="AJ202" s="675"/>
      <c r="AK202" s="675"/>
      <c r="AL202" s="675"/>
      <c r="AM202" s="675"/>
      <c r="AN202" s="675"/>
      <c r="AO202" s="675"/>
      <c r="AP202" s="675"/>
      <c r="AQ202" s="675"/>
      <c r="AR202" s="675"/>
      <c r="AS202" s="675"/>
      <c r="AT202" s="676"/>
      <c r="AU202" s="677">
        <v>109</v>
      </c>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t="s">
        <v>162</v>
      </c>
      <c r="AD203" s="672"/>
      <c r="AE203" s="672"/>
      <c r="AF203" s="672"/>
      <c r="AG203" s="673"/>
      <c r="AH203" s="674" t="s">
        <v>557</v>
      </c>
      <c r="AI203" s="675"/>
      <c r="AJ203" s="675"/>
      <c r="AK203" s="675"/>
      <c r="AL203" s="675"/>
      <c r="AM203" s="675"/>
      <c r="AN203" s="675"/>
      <c r="AO203" s="675"/>
      <c r="AP203" s="675"/>
      <c r="AQ203" s="675"/>
      <c r="AR203" s="675"/>
      <c r="AS203" s="675"/>
      <c r="AT203" s="676"/>
      <c r="AU203" s="677">
        <v>19</v>
      </c>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t="s">
        <v>162</v>
      </c>
      <c r="AD204" s="672"/>
      <c r="AE204" s="672"/>
      <c r="AF204" s="672"/>
      <c r="AG204" s="673"/>
      <c r="AH204" s="674" t="s">
        <v>558</v>
      </c>
      <c r="AI204" s="675"/>
      <c r="AJ204" s="675"/>
      <c r="AK204" s="675"/>
      <c r="AL204" s="675"/>
      <c r="AM204" s="675"/>
      <c r="AN204" s="675"/>
      <c r="AO204" s="675"/>
      <c r="AP204" s="675"/>
      <c r="AQ204" s="675"/>
      <c r="AR204" s="675"/>
      <c r="AS204" s="675"/>
      <c r="AT204" s="676"/>
      <c r="AU204" s="677">
        <v>13</v>
      </c>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t="s">
        <v>162</v>
      </c>
      <c r="AD205" s="672"/>
      <c r="AE205" s="672"/>
      <c r="AF205" s="672"/>
      <c r="AG205" s="673"/>
      <c r="AH205" s="674" t="s">
        <v>559</v>
      </c>
      <c r="AI205" s="675"/>
      <c r="AJ205" s="675"/>
      <c r="AK205" s="675"/>
      <c r="AL205" s="675"/>
      <c r="AM205" s="675"/>
      <c r="AN205" s="675"/>
      <c r="AO205" s="675"/>
      <c r="AP205" s="675"/>
      <c r="AQ205" s="675"/>
      <c r="AR205" s="675"/>
      <c r="AS205" s="675"/>
      <c r="AT205" s="676"/>
      <c r="AU205" s="677">
        <v>5</v>
      </c>
      <c r="AV205" s="678"/>
      <c r="AW205" s="678"/>
      <c r="AX205" s="680"/>
    </row>
    <row r="206" spans="1:50"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1714</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491</v>
      </c>
      <c r="AV210" s="725"/>
      <c r="AW210" s="725"/>
      <c r="AX210" s="727"/>
    </row>
    <row r="211" spans="1:50" ht="21.75" customHeight="1" x14ac:dyDescent="0.15">
      <c r="A211" s="695"/>
      <c r="B211" s="696"/>
      <c r="C211" s="696"/>
      <c r="D211" s="696"/>
      <c r="E211" s="696"/>
      <c r="F211" s="697"/>
      <c r="G211" s="698" t="s">
        <v>590</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594</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591</v>
      </c>
      <c r="H213" s="710"/>
      <c r="I213" s="710"/>
      <c r="J213" s="710"/>
      <c r="K213" s="711"/>
      <c r="L213" s="712" t="s">
        <v>592</v>
      </c>
      <c r="M213" s="713"/>
      <c r="N213" s="713"/>
      <c r="O213" s="713"/>
      <c r="P213" s="713"/>
      <c r="Q213" s="713"/>
      <c r="R213" s="713"/>
      <c r="S213" s="713"/>
      <c r="T213" s="713"/>
      <c r="U213" s="713"/>
      <c r="V213" s="713"/>
      <c r="W213" s="713"/>
      <c r="X213" s="714"/>
      <c r="Y213" s="715">
        <v>96</v>
      </c>
      <c r="Z213" s="716"/>
      <c r="AA213" s="716"/>
      <c r="AB213" s="717"/>
      <c r="AC213" s="709" t="s">
        <v>162</v>
      </c>
      <c r="AD213" s="710"/>
      <c r="AE213" s="710"/>
      <c r="AF213" s="710"/>
      <c r="AG213" s="711"/>
      <c r="AH213" s="712" t="s">
        <v>595</v>
      </c>
      <c r="AI213" s="713"/>
      <c r="AJ213" s="713"/>
      <c r="AK213" s="713"/>
      <c r="AL213" s="713"/>
      <c r="AM213" s="713"/>
      <c r="AN213" s="713"/>
      <c r="AO213" s="713"/>
      <c r="AP213" s="713"/>
      <c r="AQ213" s="713"/>
      <c r="AR213" s="713"/>
      <c r="AS213" s="713"/>
      <c r="AT213" s="714"/>
      <c r="AU213" s="715">
        <v>19.899999999999999</v>
      </c>
      <c r="AV213" s="716"/>
      <c r="AW213" s="716"/>
      <c r="AX213" s="718"/>
    </row>
    <row r="214" spans="1:50" ht="24.75" customHeight="1" x14ac:dyDescent="0.15">
      <c r="A214" s="695"/>
      <c r="B214" s="696"/>
      <c r="C214" s="696"/>
      <c r="D214" s="696"/>
      <c r="E214" s="696"/>
      <c r="F214" s="697"/>
      <c r="G214" s="671" t="s">
        <v>162</v>
      </c>
      <c r="H214" s="672"/>
      <c r="I214" s="672"/>
      <c r="J214" s="672"/>
      <c r="K214" s="673"/>
      <c r="L214" s="674" t="s">
        <v>593</v>
      </c>
      <c r="M214" s="675"/>
      <c r="N214" s="675"/>
      <c r="O214" s="675"/>
      <c r="P214" s="675"/>
      <c r="Q214" s="675"/>
      <c r="R214" s="675"/>
      <c r="S214" s="675"/>
      <c r="T214" s="675"/>
      <c r="U214" s="675"/>
      <c r="V214" s="675"/>
      <c r="W214" s="675"/>
      <c r="X214" s="676"/>
      <c r="Y214" s="677">
        <v>838</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thickBot="1" x14ac:dyDescent="0.2">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934</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19.899999999999999</v>
      </c>
      <c r="AV223" s="725"/>
      <c r="AW223" s="725"/>
      <c r="AX223" s="727"/>
    </row>
    <row r="224" spans="1:50" ht="21.75" customHeight="1" x14ac:dyDescent="0.15">
      <c r="A224" s="695"/>
      <c r="B224" s="696"/>
      <c r="C224" s="696"/>
      <c r="D224" s="696"/>
      <c r="E224" s="696"/>
      <c r="F224" s="697"/>
      <c r="G224" s="698" t="s">
        <v>596</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597</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customHeight="1" x14ac:dyDescent="0.15">
      <c r="A226" s="695"/>
      <c r="B226" s="696"/>
      <c r="C226" s="696"/>
      <c r="D226" s="696"/>
      <c r="E226" s="696"/>
      <c r="F226" s="697"/>
      <c r="G226" s="709" t="s">
        <v>162</v>
      </c>
      <c r="H226" s="710"/>
      <c r="I226" s="710"/>
      <c r="J226" s="710"/>
      <c r="K226" s="711"/>
      <c r="L226" s="712" t="s">
        <v>598</v>
      </c>
      <c r="M226" s="713"/>
      <c r="N226" s="713"/>
      <c r="O226" s="713"/>
      <c r="P226" s="713"/>
      <c r="Q226" s="713"/>
      <c r="R226" s="713"/>
      <c r="S226" s="713"/>
      <c r="T226" s="713"/>
      <c r="U226" s="713"/>
      <c r="V226" s="713"/>
      <c r="W226" s="713"/>
      <c r="X226" s="714"/>
      <c r="Y226" s="715">
        <v>4.5999999999999996</v>
      </c>
      <c r="Z226" s="716"/>
      <c r="AA226" s="716"/>
      <c r="AB226" s="717"/>
      <c r="AC226" s="709" t="s">
        <v>162</v>
      </c>
      <c r="AD226" s="710"/>
      <c r="AE226" s="710"/>
      <c r="AF226" s="710"/>
      <c r="AG226" s="711"/>
      <c r="AH226" s="712" t="s">
        <v>599</v>
      </c>
      <c r="AI226" s="713"/>
      <c r="AJ226" s="713"/>
      <c r="AK226" s="713"/>
      <c r="AL226" s="713"/>
      <c r="AM226" s="713"/>
      <c r="AN226" s="713"/>
      <c r="AO226" s="713"/>
      <c r="AP226" s="713"/>
      <c r="AQ226" s="713"/>
      <c r="AR226" s="713"/>
      <c r="AS226" s="713"/>
      <c r="AT226" s="714"/>
      <c r="AU226" s="715">
        <v>3</v>
      </c>
      <c r="AV226" s="716"/>
      <c r="AW226" s="716"/>
      <c r="AX226" s="718"/>
    </row>
    <row r="227" spans="1:50"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4.5999999999999996</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3</v>
      </c>
      <c r="AV236" s="725"/>
      <c r="AW236" s="725"/>
      <c r="AX236" s="727"/>
    </row>
    <row r="237" spans="1:50" ht="45" customHeight="1" x14ac:dyDescent="0.15">
      <c r="A237" s="695"/>
      <c r="B237" s="696"/>
      <c r="C237" s="696"/>
      <c r="D237" s="696"/>
      <c r="E237" s="696"/>
      <c r="F237" s="697"/>
      <c r="G237" s="728" t="s">
        <v>749</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600</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customHeight="1" x14ac:dyDescent="0.15">
      <c r="A239" s="695"/>
      <c r="B239" s="696"/>
      <c r="C239" s="696"/>
      <c r="D239" s="696"/>
      <c r="E239" s="696"/>
      <c r="F239" s="697"/>
      <c r="G239" s="709" t="s">
        <v>162</v>
      </c>
      <c r="H239" s="710"/>
      <c r="I239" s="710"/>
      <c r="J239" s="710"/>
      <c r="K239" s="711"/>
      <c r="L239" s="712" t="s">
        <v>601</v>
      </c>
      <c r="M239" s="713"/>
      <c r="N239" s="713"/>
      <c r="O239" s="713"/>
      <c r="P239" s="713"/>
      <c r="Q239" s="713"/>
      <c r="R239" s="713"/>
      <c r="S239" s="713"/>
      <c r="T239" s="713"/>
      <c r="U239" s="713"/>
      <c r="V239" s="713"/>
      <c r="W239" s="713"/>
      <c r="X239" s="714"/>
      <c r="Y239" s="715">
        <v>95.2</v>
      </c>
      <c r="Z239" s="716"/>
      <c r="AA239" s="716"/>
      <c r="AB239" s="717"/>
      <c r="AC239" s="709" t="s">
        <v>162</v>
      </c>
      <c r="AD239" s="710"/>
      <c r="AE239" s="710"/>
      <c r="AF239" s="710"/>
      <c r="AG239" s="711"/>
      <c r="AH239" s="712" t="s">
        <v>602</v>
      </c>
      <c r="AI239" s="713"/>
      <c r="AJ239" s="713"/>
      <c r="AK239" s="713"/>
      <c r="AL239" s="713"/>
      <c r="AM239" s="713"/>
      <c r="AN239" s="713"/>
      <c r="AO239" s="713"/>
      <c r="AP239" s="713"/>
      <c r="AQ239" s="713"/>
      <c r="AR239" s="713"/>
      <c r="AS239" s="713"/>
      <c r="AT239" s="714"/>
      <c r="AU239" s="715">
        <v>2.5</v>
      </c>
      <c r="AV239" s="716"/>
      <c r="AW239" s="716"/>
      <c r="AX239" s="718"/>
    </row>
    <row r="240" spans="1:50" ht="24.75" customHeight="1" x14ac:dyDescent="0.15">
      <c r="A240" s="695"/>
      <c r="B240" s="696"/>
      <c r="C240" s="696"/>
      <c r="D240" s="696"/>
      <c r="E240" s="696"/>
      <c r="F240" s="697"/>
      <c r="G240" s="671" t="s">
        <v>162</v>
      </c>
      <c r="H240" s="672"/>
      <c r="I240" s="672"/>
      <c r="J240" s="672"/>
      <c r="K240" s="673"/>
      <c r="L240" s="674" t="s">
        <v>750</v>
      </c>
      <c r="M240" s="675"/>
      <c r="N240" s="675"/>
      <c r="O240" s="675"/>
      <c r="P240" s="675"/>
      <c r="Q240" s="675"/>
      <c r="R240" s="675"/>
      <c r="S240" s="675"/>
      <c r="T240" s="675"/>
      <c r="U240" s="675"/>
      <c r="V240" s="675"/>
      <c r="W240" s="675"/>
      <c r="X240" s="676"/>
      <c r="Y240" s="677">
        <v>14.9</v>
      </c>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customHeight="1" x14ac:dyDescent="0.15">
      <c r="A241" s="695"/>
      <c r="B241" s="696"/>
      <c r="C241" s="696"/>
      <c r="D241" s="696"/>
      <c r="E241" s="696"/>
      <c r="F241" s="697"/>
      <c r="G241" s="671" t="s">
        <v>162</v>
      </c>
      <c r="H241" s="672"/>
      <c r="I241" s="672"/>
      <c r="J241" s="672"/>
      <c r="K241" s="673"/>
      <c r="L241" s="674" t="s">
        <v>751</v>
      </c>
      <c r="M241" s="675"/>
      <c r="N241" s="675"/>
      <c r="O241" s="675"/>
      <c r="P241" s="675"/>
      <c r="Q241" s="675"/>
      <c r="R241" s="675"/>
      <c r="S241" s="675"/>
      <c r="T241" s="675"/>
      <c r="U241" s="675"/>
      <c r="V241" s="675"/>
      <c r="W241" s="675"/>
      <c r="X241" s="676"/>
      <c r="Y241" s="677">
        <v>1.4</v>
      </c>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111.50000000000001</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2.5</v>
      </c>
      <c r="AV249" s="725"/>
      <c r="AW249" s="725"/>
      <c r="AX249" s="727"/>
    </row>
    <row r="250" spans="1:50" ht="19.5" customHeight="1" thickBot="1" x14ac:dyDescent="0.2">
      <c r="A250" s="729" t="s">
        <v>79</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243" t="s">
        <v>219</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2"/>
      <c r="B254" s="732"/>
      <c r="C254" s="732" t="s">
        <v>81</v>
      </c>
      <c r="D254" s="732"/>
      <c r="E254" s="732"/>
      <c r="F254" s="732"/>
      <c r="G254" s="732"/>
      <c r="H254" s="732"/>
      <c r="I254" s="732"/>
      <c r="J254" s="733" t="s">
        <v>64</v>
      </c>
      <c r="K254" s="734"/>
      <c r="L254" s="734"/>
      <c r="M254" s="734"/>
      <c r="N254" s="734"/>
      <c r="O254" s="734"/>
      <c r="P254" s="735" t="s">
        <v>82</v>
      </c>
      <c r="Q254" s="735"/>
      <c r="R254" s="735"/>
      <c r="S254" s="735"/>
      <c r="T254" s="735"/>
      <c r="U254" s="735"/>
      <c r="V254" s="735"/>
      <c r="W254" s="735"/>
      <c r="X254" s="735"/>
      <c r="Y254" s="736" t="s">
        <v>83</v>
      </c>
      <c r="Z254" s="537"/>
      <c r="AA254" s="537"/>
      <c r="AB254" s="537"/>
      <c r="AC254" s="733" t="s">
        <v>212</v>
      </c>
      <c r="AD254" s="733"/>
      <c r="AE254" s="733"/>
      <c r="AF254" s="733"/>
      <c r="AG254" s="733"/>
      <c r="AH254" s="736" t="s">
        <v>63</v>
      </c>
      <c r="AI254" s="732"/>
      <c r="AJ254" s="732"/>
      <c r="AK254" s="732"/>
      <c r="AL254" s="732" t="s">
        <v>16</v>
      </c>
      <c r="AM254" s="732"/>
      <c r="AN254" s="732"/>
      <c r="AO254" s="752"/>
      <c r="AP254" s="753" t="s">
        <v>218</v>
      </c>
      <c r="AQ254" s="753"/>
      <c r="AR254" s="753"/>
      <c r="AS254" s="753"/>
      <c r="AT254" s="753"/>
      <c r="AU254" s="753"/>
      <c r="AV254" s="753"/>
      <c r="AW254" s="753"/>
      <c r="AX254" s="753"/>
    </row>
    <row r="255" spans="1:50" ht="30" customHeight="1" x14ac:dyDescent="0.15">
      <c r="A255" s="738">
        <v>1</v>
      </c>
      <c r="B255" s="738">
        <v>1</v>
      </c>
      <c r="C255" s="739" t="s">
        <v>737</v>
      </c>
      <c r="D255" s="739"/>
      <c r="E255" s="739"/>
      <c r="F255" s="739"/>
      <c r="G255" s="739"/>
      <c r="H255" s="739"/>
      <c r="I255" s="739"/>
      <c r="J255" s="740">
        <v>1011105001930</v>
      </c>
      <c r="K255" s="741"/>
      <c r="L255" s="741"/>
      <c r="M255" s="741"/>
      <c r="N255" s="741"/>
      <c r="O255" s="741"/>
      <c r="P255" s="742" t="s">
        <v>738</v>
      </c>
      <c r="Q255" s="742"/>
      <c r="R255" s="742"/>
      <c r="S255" s="742"/>
      <c r="T255" s="742"/>
      <c r="U255" s="742"/>
      <c r="V255" s="742"/>
      <c r="W255" s="742"/>
      <c r="X255" s="742"/>
      <c r="Y255" s="743">
        <v>1714</v>
      </c>
      <c r="Z255" s="744"/>
      <c r="AA255" s="744"/>
      <c r="AB255" s="745"/>
      <c r="AC255" s="746" t="s">
        <v>739</v>
      </c>
      <c r="AD255" s="746"/>
      <c r="AE255" s="746"/>
      <c r="AF255" s="746"/>
      <c r="AG255" s="746"/>
      <c r="AH255" s="747" t="s">
        <v>740</v>
      </c>
      <c r="AI255" s="748"/>
      <c r="AJ255" s="748"/>
      <c r="AK255" s="748"/>
      <c r="AL255" s="749" t="s">
        <v>740</v>
      </c>
      <c r="AM255" s="750"/>
      <c r="AN255" s="750"/>
      <c r="AO255" s="751"/>
      <c r="AP255" s="737"/>
      <c r="AQ255" s="737"/>
      <c r="AR255" s="737"/>
      <c r="AS255" s="737"/>
      <c r="AT255" s="737"/>
      <c r="AU255" s="737"/>
      <c r="AV255" s="737"/>
      <c r="AW255" s="737"/>
      <c r="AX255" s="737"/>
    </row>
    <row r="256" spans="1:50" ht="24.75" hidden="1" customHeight="1" x14ac:dyDescent="0.15">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row>
    <row r="257" spans="1:50" ht="24.75" hidden="1" customHeight="1" x14ac:dyDescent="0.15">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row>
    <row r="258" spans="1:50" ht="24.75" hidden="1" customHeight="1" x14ac:dyDescent="0.15">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row>
    <row r="259" spans="1:50" ht="24.75" hidden="1" customHeight="1" x14ac:dyDescent="0.15">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row>
    <row r="260" spans="1:50" ht="24.75" hidden="1" customHeight="1" x14ac:dyDescent="0.15">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row>
    <row r="261" spans="1:50" ht="24.75" hidden="1" customHeight="1" x14ac:dyDescent="0.15">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row>
    <row r="262" spans="1:50" ht="24.75" hidden="1" customHeight="1" x14ac:dyDescent="0.15">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row>
    <row r="263" spans="1:50" ht="24.75" hidden="1" customHeight="1" x14ac:dyDescent="0.15">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row>
    <row r="264" spans="1:50" ht="24.75" hidden="1" customHeight="1" x14ac:dyDescent="0.15">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row>
    <row r="265" spans="1:50" ht="24.75" hidden="1" customHeight="1" x14ac:dyDescent="0.15">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row>
    <row r="266" spans="1:50" ht="24.75" hidden="1" customHeight="1" x14ac:dyDescent="0.15">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row>
    <row r="267" spans="1:50" ht="24.75" hidden="1" customHeight="1" x14ac:dyDescent="0.15">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row>
    <row r="268" spans="1:50" ht="24.75" hidden="1" customHeight="1" x14ac:dyDescent="0.15">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row>
    <row r="269" spans="1:50" ht="24.75" hidden="1" customHeight="1" x14ac:dyDescent="0.15">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row>
    <row r="270" spans="1:50" ht="24.75" hidden="1" customHeight="1" x14ac:dyDescent="0.15">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row>
    <row r="271" spans="1:50" ht="24.75" hidden="1" customHeight="1" x14ac:dyDescent="0.15">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row>
    <row r="272" spans="1:50" ht="24.75" hidden="1" customHeight="1" x14ac:dyDescent="0.15">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row>
    <row r="273" spans="1:50" ht="24.75" hidden="1" customHeight="1" x14ac:dyDescent="0.15">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row>
    <row r="274" spans="1:50" ht="24.75" hidden="1" customHeight="1" x14ac:dyDescent="0.15">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row>
    <row r="275" spans="1:50" ht="24.75" hidden="1" customHeight="1" x14ac:dyDescent="0.15">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row>
    <row r="276" spans="1:50" ht="24.75" hidden="1" customHeight="1" x14ac:dyDescent="0.15">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row>
    <row r="277" spans="1:50" ht="24.75" hidden="1" customHeight="1" x14ac:dyDescent="0.15">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row>
    <row r="278" spans="1:50" ht="24.75" hidden="1" customHeight="1" x14ac:dyDescent="0.15">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row>
    <row r="279" spans="1:50" s="6" customFormat="1" ht="24.75" hidden="1" customHeight="1" x14ac:dyDescent="0.15">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row>
    <row r="280" spans="1:50" ht="24.75" hidden="1" customHeight="1" x14ac:dyDescent="0.15">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row>
    <row r="281" spans="1:50" ht="24.75" hidden="1" customHeight="1" x14ac:dyDescent="0.15">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row>
    <row r="282" spans="1:50" ht="24.75" hidden="1" customHeight="1" x14ac:dyDescent="0.15">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row>
    <row r="283" spans="1:50" ht="24.75" hidden="1" customHeight="1" x14ac:dyDescent="0.15">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row>
    <row r="284" spans="1:50" ht="24.75" hidden="1" customHeight="1" x14ac:dyDescent="0.15">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81</v>
      </c>
      <c r="D287" s="537"/>
      <c r="E287" s="537"/>
      <c r="F287" s="537"/>
      <c r="G287" s="537"/>
      <c r="H287" s="537"/>
      <c r="I287" s="537"/>
      <c r="J287" s="733" t="s">
        <v>64</v>
      </c>
      <c r="K287" s="733"/>
      <c r="L287" s="733"/>
      <c r="M287" s="733"/>
      <c r="N287" s="733"/>
      <c r="O287" s="733"/>
      <c r="P287" s="736" t="s">
        <v>82</v>
      </c>
      <c r="Q287" s="736"/>
      <c r="R287" s="736"/>
      <c r="S287" s="736"/>
      <c r="T287" s="736"/>
      <c r="U287" s="736"/>
      <c r="V287" s="736"/>
      <c r="W287" s="736"/>
      <c r="X287" s="736"/>
      <c r="Y287" s="736" t="s">
        <v>83</v>
      </c>
      <c r="Z287" s="537"/>
      <c r="AA287" s="537"/>
      <c r="AB287" s="537"/>
      <c r="AC287" s="733" t="s">
        <v>212</v>
      </c>
      <c r="AD287" s="733"/>
      <c r="AE287" s="733"/>
      <c r="AF287" s="733"/>
      <c r="AG287" s="733"/>
      <c r="AH287" s="736" t="s">
        <v>63</v>
      </c>
      <c r="AI287" s="537"/>
      <c r="AJ287" s="537"/>
      <c r="AK287" s="537"/>
      <c r="AL287" s="537" t="s">
        <v>16</v>
      </c>
      <c r="AM287" s="537"/>
      <c r="AN287" s="537"/>
      <c r="AO287" s="754"/>
      <c r="AP287" s="753" t="s">
        <v>218</v>
      </c>
      <c r="AQ287" s="753"/>
      <c r="AR287" s="753"/>
      <c r="AS287" s="753"/>
      <c r="AT287" s="753"/>
      <c r="AU287" s="753"/>
      <c r="AV287" s="753"/>
      <c r="AW287" s="753"/>
      <c r="AX287" s="753"/>
    </row>
    <row r="288" spans="1:50" ht="45" customHeight="1" x14ac:dyDescent="0.15">
      <c r="A288" s="738">
        <v>1</v>
      </c>
      <c r="B288" s="738">
        <v>1</v>
      </c>
      <c r="C288" s="755" t="s">
        <v>741</v>
      </c>
      <c r="D288" s="739"/>
      <c r="E288" s="739"/>
      <c r="F288" s="739"/>
      <c r="G288" s="739"/>
      <c r="H288" s="739"/>
      <c r="I288" s="739"/>
      <c r="J288" s="740">
        <v>7010401022916</v>
      </c>
      <c r="K288" s="741"/>
      <c r="L288" s="741"/>
      <c r="M288" s="741"/>
      <c r="N288" s="741"/>
      <c r="O288" s="741"/>
      <c r="P288" s="742" t="s">
        <v>554</v>
      </c>
      <c r="Q288" s="742"/>
      <c r="R288" s="742"/>
      <c r="S288" s="742"/>
      <c r="T288" s="742"/>
      <c r="U288" s="742"/>
      <c r="V288" s="742"/>
      <c r="W288" s="742"/>
      <c r="X288" s="742"/>
      <c r="Y288" s="743">
        <v>173</v>
      </c>
      <c r="Z288" s="744"/>
      <c r="AA288" s="744"/>
      <c r="AB288" s="745"/>
      <c r="AC288" s="746" t="s">
        <v>254</v>
      </c>
      <c r="AD288" s="746"/>
      <c r="AE288" s="746"/>
      <c r="AF288" s="746"/>
      <c r="AG288" s="746"/>
      <c r="AH288" s="747">
        <v>1</v>
      </c>
      <c r="AI288" s="748"/>
      <c r="AJ288" s="748"/>
      <c r="AK288" s="748"/>
      <c r="AL288" s="749" t="s">
        <v>528</v>
      </c>
      <c r="AM288" s="750"/>
      <c r="AN288" s="750"/>
      <c r="AO288" s="751"/>
      <c r="AP288" s="737"/>
      <c r="AQ288" s="737"/>
      <c r="AR288" s="737"/>
      <c r="AS288" s="737"/>
      <c r="AT288" s="737"/>
      <c r="AU288" s="737"/>
      <c r="AV288" s="737"/>
      <c r="AW288" s="737"/>
      <c r="AX288" s="737"/>
    </row>
    <row r="289" spans="1:50" ht="30" customHeight="1" x14ac:dyDescent="0.15">
      <c r="A289" s="738">
        <v>2</v>
      </c>
      <c r="B289" s="738">
        <v>1</v>
      </c>
      <c r="C289" s="739" t="s">
        <v>560</v>
      </c>
      <c r="D289" s="739"/>
      <c r="E289" s="739"/>
      <c r="F289" s="739"/>
      <c r="G289" s="739"/>
      <c r="H289" s="739"/>
      <c r="I289" s="739"/>
      <c r="J289" s="740">
        <v>7010401022916</v>
      </c>
      <c r="K289" s="741"/>
      <c r="L289" s="741"/>
      <c r="M289" s="741"/>
      <c r="N289" s="741"/>
      <c r="O289" s="741"/>
      <c r="P289" s="756" t="s">
        <v>745</v>
      </c>
      <c r="Q289" s="742"/>
      <c r="R289" s="742"/>
      <c r="S289" s="742"/>
      <c r="T289" s="742"/>
      <c r="U289" s="742"/>
      <c r="V289" s="742"/>
      <c r="W289" s="742"/>
      <c r="X289" s="742"/>
      <c r="Y289" s="743">
        <v>172</v>
      </c>
      <c r="Z289" s="744"/>
      <c r="AA289" s="744"/>
      <c r="AB289" s="745"/>
      <c r="AC289" s="746" t="s">
        <v>247</v>
      </c>
      <c r="AD289" s="746"/>
      <c r="AE289" s="746"/>
      <c r="AF289" s="746"/>
      <c r="AG289" s="746"/>
      <c r="AH289" s="747">
        <v>1</v>
      </c>
      <c r="AI289" s="748"/>
      <c r="AJ289" s="748"/>
      <c r="AK289" s="748"/>
      <c r="AL289" s="749">
        <v>99</v>
      </c>
      <c r="AM289" s="750"/>
      <c r="AN289" s="750"/>
      <c r="AO289" s="751"/>
      <c r="AP289" s="737"/>
      <c r="AQ289" s="737"/>
      <c r="AR289" s="737"/>
      <c r="AS289" s="737"/>
      <c r="AT289" s="737"/>
      <c r="AU289" s="737"/>
      <c r="AV289" s="737"/>
      <c r="AW289" s="737"/>
      <c r="AX289" s="737"/>
    </row>
    <row r="290" spans="1:50" ht="45" customHeight="1" x14ac:dyDescent="0.15">
      <c r="A290" s="738">
        <v>3</v>
      </c>
      <c r="B290" s="738">
        <v>1</v>
      </c>
      <c r="C290" s="739" t="s">
        <v>560</v>
      </c>
      <c r="D290" s="739"/>
      <c r="E290" s="739"/>
      <c r="F290" s="739"/>
      <c r="G290" s="739"/>
      <c r="H290" s="739"/>
      <c r="I290" s="739"/>
      <c r="J290" s="740">
        <v>7010401022916</v>
      </c>
      <c r="K290" s="741"/>
      <c r="L290" s="741"/>
      <c r="M290" s="741"/>
      <c r="N290" s="741"/>
      <c r="O290" s="741"/>
      <c r="P290" s="742" t="s">
        <v>556</v>
      </c>
      <c r="Q290" s="742"/>
      <c r="R290" s="742"/>
      <c r="S290" s="742"/>
      <c r="T290" s="742"/>
      <c r="U290" s="742"/>
      <c r="V290" s="742"/>
      <c r="W290" s="742"/>
      <c r="X290" s="742"/>
      <c r="Y290" s="743">
        <v>109</v>
      </c>
      <c r="Z290" s="744"/>
      <c r="AA290" s="744"/>
      <c r="AB290" s="745"/>
      <c r="AC290" s="746" t="s">
        <v>247</v>
      </c>
      <c r="AD290" s="746"/>
      <c r="AE290" s="746"/>
      <c r="AF290" s="746"/>
      <c r="AG290" s="746"/>
      <c r="AH290" s="747">
        <v>1</v>
      </c>
      <c r="AI290" s="748"/>
      <c r="AJ290" s="748"/>
      <c r="AK290" s="748"/>
      <c r="AL290" s="749">
        <v>99</v>
      </c>
      <c r="AM290" s="750"/>
      <c r="AN290" s="750"/>
      <c r="AO290" s="751"/>
      <c r="AP290" s="737"/>
      <c r="AQ290" s="737"/>
      <c r="AR290" s="737"/>
      <c r="AS290" s="737"/>
      <c r="AT290" s="737"/>
      <c r="AU290" s="737"/>
      <c r="AV290" s="737"/>
      <c r="AW290" s="737"/>
      <c r="AX290" s="737"/>
    </row>
    <row r="291" spans="1:50" ht="30" customHeight="1" x14ac:dyDescent="0.15">
      <c r="A291" s="738">
        <v>4</v>
      </c>
      <c r="B291" s="738">
        <v>1</v>
      </c>
      <c r="C291" s="739" t="s">
        <v>560</v>
      </c>
      <c r="D291" s="739"/>
      <c r="E291" s="739"/>
      <c r="F291" s="739"/>
      <c r="G291" s="739"/>
      <c r="H291" s="739"/>
      <c r="I291" s="739"/>
      <c r="J291" s="740">
        <v>7010401022916</v>
      </c>
      <c r="K291" s="741"/>
      <c r="L291" s="741"/>
      <c r="M291" s="741"/>
      <c r="N291" s="741"/>
      <c r="O291" s="741"/>
      <c r="P291" s="742" t="s">
        <v>557</v>
      </c>
      <c r="Q291" s="742"/>
      <c r="R291" s="742"/>
      <c r="S291" s="742"/>
      <c r="T291" s="742"/>
      <c r="U291" s="742"/>
      <c r="V291" s="742"/>
      <c r="W291" s="742"/>
      <c r="X291" s="742"/>
      <c r="Y291" s="743">
        <v>19</v>
      </c>
      <c r="Z291" s="744"/>
      <c r="AA291" s="744"/>
      <c r="AB291" s="745"/>
      <c r="AC291" s="746" t="s">
        <v>247</v>
      </c>
      <c r="AD291" s="746"/>
      <c r="AE291" s="746"/>
      <c r="AF291" s="746"/>
      <c r="AG291" s="746"/>
      <c r="AH291" s="747">
        <v>1</v>
      </c>
      <c r="AI291" s="748"/>
      <c r="AJ291" s="748"/>
      <c r="AK291" s="748"/>
      <c r="AL291" s="749">
        <v>99</v>
      </c>
      <c r="AM291" s="750"/>
      <c r="AN291" s="750"/>
      <c r="AO291" s="751"/>
      <c r="AP291" s="737"/>
      <c r="AQ291" s="737"/>
      <c r="AR291" s="737"/>
      <c r="AS291" s="737"/>
      <c r="AT291" s="737"/>
      <c r="AU291" s="737"/>
      <c r="AV291" s="737"/>
      <c r="AW291" s="737"/>
      <c r="AX291" s="737"/>
    </row>
    <row r="292" spans="1:50" ht="30" customHeight="1" x14ac:dyDescent="0.15">
      <c r="A292" s="738">
        <v>5</v>
      </c>
      <c r="B292" s="738">
        <v>1</v>
      </c>
      <c r="C292" s="739" t="s">
        <v>560</v>
      </c>
      <c r="D292" s="739"/>
      <c r="E292" s="739"/>
      <c r="F292" s="739"/>
      <c r="G292" s="739"/>
      <c r="H292" s="739"/>
      <c r="I292" s="739"/>
      <c r="J292" s="740">
        <v>7010401022916</v>
      </c>
      <c r="K292" s="741"/>
      <c r="L292" s="741"/>
      <c r="M292" s="741"/>
      <c r="N292" s="741"/>
      <c r="O292" s="741"/>
      <c r="P292" s="742" t="s">
        <v>570</v>
      </c>
      <c r="Q292" s="742"/>
      <c r="R292" s="742"/>
      <c r="S292" s="742"/>
      <c r="T292" s="742"/>
      <c r="U292" s="742"/>
      <c r="V292" s="742"/>
      <c r="W292" s="742"/>
      <c r="X292" s="742"/>
      <c r="Y292" s="743">
        <v>13</v>
      </c>
      <c r="Z292" s="744"/>
      <c r="AA292" s="744"/>
      <c r="AB292" s="745"/>
      <c r="AC292" s="746" t="s">
        <v>247</v>
      </c>
      <c r="AD292" s="746"/>
      <c r="AE292" s="746"/>
      <c r="AF292" s="746"/>
      <c r="AG292" s="746"/>
      <c r="AH292" s="747">
        <v>1</v>
      </c>
      <c r="AI292" s="748"/>
      <c r="AJ292" s="748"/>
      <c r="AK292" s="748"/>
      <c r="AL292" s="749">
        <v>98</v>
      </c>
      <c r="AM292" s="750"/>
      <c r="AN292" s="750"/>
      <c r="AO292" s="751"/>
      <c r="AP292" s="737"/>
      <c r="AQ292" s="737"/>
      <c r="AR292" s="737"/>
      <c r="AS292" s="737"/>
      <c r="AT292" s="737"/>
      <c r="AU292" s="737"/>
      <c r="AV292" s="737"/>
      <c r="AW292" s="737"/>
      <c r="AX292" s="737"/>
    </row>
    <row r="293" spans="1:50" ht="30" customHeight="1" x14ac:dyDescent="0.15">
      <c r="A293" s="738">
        <v>6</v>
      </c>
      <c r="B293" s="738">
        <v>1</v>
      </c>
      <c r="C293" s="739" t="s">
        <v>560</v>
      </c>
      <c r="D293" s="739"/>
      <c r="E293" s="739"/>
      <c r="F293" s="739"/>
      <c r="G293" s="739"/>
      <c r="H293" s="739"/>
      <c r="I293" s="739"/>
      <c r="J293" s="740">
        <v>7010401022916</v>
      </c>
      <c r="K293" s="741"/>
      <c r="L293" s="741"/>
      <c r="M293" s="741"/>
      <c r="N293" s="741"/>
      <c r="O293" s="741"/>
      <c r="P293" s="742" t="s">
        <v>559</v>
      </c>
      <c r="Q293" s="742"/>
      <c r="R293" s="742"/>
      <c r="S293" s="742"/>
      <c r="T293" s="742"/>
      <c r="U293" s="742"/>
      <c r="V293" s="742"/>
      <c r="W293" s="742"/>
      <c r="X293" s="742"/>
      <c r="Y293" s="743">
        <v>5</v>
      </c>
      <c r="Z293" s="744"/>
      <c r="AA293" s="744"/>
      <c r="AB293" s="745"/>
      <c r="AC293" s="746" t="s">
        <v>247</v>
      </c>
      <c r="AD293" s="746"/>
      <c r="AE293" s="746"/>
      <c r="AF293" s="746"/>
      <c r="AG293" s="746"/>
      <c r="AH293" s="747">
        <v>1</v>
      </c>
      <c r="AI293" s="748"/>
      <c r="AJ293" s="748"/>
      <c r="AK293" s="748"/>
      <c r="AL293" s="749">
        <v>97</v>
      </c>
      <c r="AM293" s="750"/>
      <c r="AN293" s="750"/>
      <c r="AO293" s="751"/>
      <c r="AP293" s="737"/>
      <c r="AQ293" s="737"/>
      <c r="AR293" s="737"/>
      <c r="AS293" s="737"/>
      <c r="AT293" s="737"/>
      <c r="AU293" s="737"/>
      <c r="AV293" s="737"/>
      <c r="AW293" s="737"/>
      <c r="AX293" s="737"/>
    </row>
    <row r="294" spans="1:50" ht="45" customHeight="1" x14ac:dyDescent="0.15">
      <c r="A294" s="738">
        <v>7</v>
      </c>
      <c r="B294" s="738">
        <v>1</v>
      </c>
      <c r="C294" s="739" t="s">
        <v>561</v>
      </c>
      <c r="D294" s="739"/>
      <c r="E294" s="739"/>
      <c r="F294" s="739"/>
      <c r="G294" s="739"/>
      <c r="H294" s="739"/>
      <c r="I294" s="739"/>
      <c r="J294" s="740">
        <v>2010401024066</v>
      </c>
      <c r="K294" s="741"/>
      <c r="L294" s="741"/>
      <c r="M294" s="741"/>
      <c r="N294" s="741"/>
      <c r="O294" s="741"/>
      <c r="P294" s="742" t="s">
        <v>571</v>
      </c>
      <c r="Q294" s="742"/>
      <c r="R294" s="742"/>
      <c r="S294" s="742"/>
      <c r="T294" s="742"/>
      <c r="U294" s="742"/>
      <c r="V294" s="742"/>
      <c r="W294" s="742"/>
      <c r="X294" s="742"/>
      <c r="Y294" s="743">
        <v>107</v>
      </c>
      <c r="Z294" s="744"/>
      <c r="AA294" s="744"/>
      <c r="AB294" s="745"/>
      <c r="AC294" s="746" t="s">
        <v>247</v>
      </c>
      <c r="AD294" s="746"/>
      <c r="AE294" s="746"/>
      <c r="AF294" s="746"/>
      <c r="AG294" s="746"/>
      <c r="AH294" s="747">
        <v>4</v>
      </c>
      <c r="AI294" s="748"/>
      <c r="AJ294" s="748"/>
      <c r="AK294" s="748"/>
      <c r="AL294" s="749">
        <v>96</v>
      </c>
      <c r="AM294" s="750"/>
      <c r="AN294" s="750"/>
      <c r="AO294" s="751"/>
      <c r="AP294" s="737"/>
      <c r="AQ294" s="737"/>
      <c r="AR294" s="737"/>
      <c r="AS294" s="737"/>
      <c r="AT294" s="737"/>
      <c r="AU294" s="737"/>
      <c r="AV294" s="737"/>
      <c r="AW294" s="737"/>
      <c r="AX294" s="737"/>
    </row>
    <row r="295" spans="1:50" ht="45" customHeight="1" x14ac:dyDescent="0.15">
      <c r="A295" s="738">
        <v>8</v>
      </c>
      <c r="B295" s="738">
        <v>1</v>
      </c>
      <c r="C295" s="739" t="s">
        <v>561</v>
      </c>
      <c r="D295" s="739"/>
      <c r="E295" s="739"/>
      <c r="F295" s="739"/>
      <c r="G295" s="739"/>
      <c r="H295" s="739"/>
      <c r="I295" s="739"/>
      <c r="J295" s="740">
        <v>2010401024066</v>
      </c>
      <c r="K295" s="741"/>
      <c r="L295" s="741"/>
      <c r="M295" s="741"/>
      <c r="N295" s="741"/>
      <c r="O295" s="741"/>
      <c r="P295" s="742" t="s">
        <v>572</v>
      </c>
      <c r="Q295" s="742"/>
      <c r="R295" s="742"/>
      <c r="S295" s="742"/>
      <c r="T295" s="742"/>
      <c r="U295" s="742"/>
      <c r="V295" s="742"/>
      <c r="W295" s="742"/>
      <c r="X295" s="742"/>
      <c r="Y295" s="743">
        <v>189</v>
      </c>
      <c r="Z295" s="744"/>
      <c r="AA295" s="744"/>
      <c r="AB295" s="745"/>
      <c r="AC295" s="746" t="s">
        <v>247</v>
      </c>
      <c r="AD295" s="746"/>
      <c r="AE295" s="746"/>
      <c r="AF295" s="746"/>
      <c r="AG295" s="746"/>
      <c r="AH295" s="747">
        <v>4</v>
      </c>
      <c r="AI295" s="748"/>
      <c r="AJ295" s="748"/>
      <c r="AK295" s="748"/>
      <c r="AL295" s="749">
        <v>93</v>
      </c>
      <c r="AM295" s="750"/>
      <c r="AN295" s="750"/>
      <c r="AO295" s="751"/>
      <c r="AP295" s="737"/>
      <c r="AQ295" s="737"/>
      <c r="AR295" s="737"/>
      <c r="AS295" s="737"/>
      <c r="AT295" s="737"/>
      <c r="AU295" s="737"/>
      <c r="AV295" s="737"/>
      <c r="AW295" s="737"/>
      <c r="AX295" s="737"/>
    </row>
    <row r="296" spans="1:50" ht="30" customHeight="1" x14ac:dyDescent="0.15">
      <c r="A296" s="738">
        <v>9</v>
      </c>
      <c r="B296" s="738">
        <v>1</v>
      </c>
      <c r="C296" s="739" t="s">
        <v>561</v>
      </c>
      <c r="D296" s="739"/>
      <c r="E296" s="739"/>
      <c r="F296" s="739"/>
      <c r="G296" s="739"/>
      <c r="H296" s="739"/>
      <c r="I296" s="739"/>
      <c r="J296" s="740">
        <v>2010401024066</v>
      </c>
      <c r="K296" s="741"/>
      <c r="L296" s="741"/>
      <c r="M296" s="741"/>
      <c r="N296" s="741"/>
      <c r="O296" s="741"/>
      <c r="P296" s="742" t="s">
        <v>573</v>
      </c>
      <c r="Q296" s="742"/>
      <c r="R296" s="742"/>
      <c r="S296" s="742"/>
      <c r="T296" s="742"/>
      <c r="U296" s="742"/>
      <c r="V296" s="742"/>
      <c r="W296" s="742"/>
      <c r="X296" s="742"/>
      <c r="Y296" s="743">
        <v>14</v>
      </c>
      <c r="Z296" s="744"/>
      <c r="AA296" s="744"/>
      <c r="AB296" s="745"/>
      <c r="AC296" s="746" t="s">
        <v>247</v>
      </c>
      <c r="AD296" s="746"/>
      <c r="AE296" s="746"/>
      <c r="AF296" s="746"/>
      <c r="AG296" s="746"/>
      <c r="AH296" s="747">
        <v>4</v>
      </c>
      <c r="AI296" s="748"/>
      <c r="AJ296" s="748"/>
      <c r="AK296" s="748"/>
      <c r="AL296" s="749">
        <v>99</v>
      </c>
      <c r="AM296" s="750"/>
      <c r="AN296" s="750"/>
      <c r="AO296" s="751"/>
      <c r="AP296" s="737"/>
      <c r="AQ296" s="737"/>
      <c r="AR296" s="737"/>
      <c r="AS296" s="737"/>
      <c r="AT296" s="737"/>
      <c r="AU296" s="737"/>
      <c r="AV296" s="737"/>
      <c r="AW296" s="737"/>
      <c r="AX296" s="737"/>
    </row>
    <row r="297" spans="1:50" ht="30" customHeight="1" x14ac:dyDescent="0.15">
      <c r="A297" s="738">
        <v>10</v>
      </c>
      <c r="B297" s="738">
        <v>1</v>
      </c>
      <c r="C297" s="739" t="s">
        <v>561</v>
      </c>
      <c r="D297" s="739"/>
      <c r="E297" s="739"/>
      <c r="F297" s="739"/>
      <c r="G297" s="739"/>
      <c r="H297" s="739"/>
      <c r="I297" s="739"/>
      <c r="J297" s="740">
        <v>2010401024066</v>
      </c>
      <c r="K297" s="741"/>
      <c r="L297" s="741"/>
      <c r="M297" s="741"/>
      <c r="N297" s="741"/>
      <c r="O297" s="741"/>
      <c r="P297" s="742" t="s">
        <v>574</v>
      </c>
      <c r="Q297" s="742"/>
      <c r="R297" s="742"/>
      <c r="S297" s="742"/>
      <c r="T297" s="742"/>
      <c r="U297" s="742"/>
      <c r="V297" s="742"/>
      <c r="W297" s="742"/>
      <c r="X297" s="742"/>
      <c r="Y297" s="743">
        <v>9</v>
      </c>
      <c r="Z297" s="744"/>
      <c r="AA297" s="744"/>
      <c r="AB297" s="745"/>
      <c r="AC297" s="746" t="s">
        <v>247</v>
      </c>
      <c r="AD297" s="746"/>
      <c r="AE297" s="746"/>
      <c r="AF297" s="746"/>
      <c r="AG297" s="746"/>
      <c r="AH297" s="747">
        <v>1</v>
      </c>
      <c r="AI297" s="748"/>
      <c r="AJ297" s="748"/>
      <c r="AK297" s="748"/>
      <c r="AL297" s="749">
        <v>86</v>
      </c>
      <c r="AM297" s="750"/>
      <c r="AN297" s="750"/>
      <c r="AO297" s="751"/>
      <c r="AP297" s="737"/>
      <c r="AQ297" s="737"/>
      <c r="AR297" s="737"/>
      <c r="AS297" s="737"/>
      <c r="AT297" s="737"/>
      <c r="AU297" s="737"/>
      <c r="AV297" s="737"/>
      <c r="AW297" s="737"/>
      <c r="AX297" s="737"/>
    </row>
    <row r="298" spans="1:50" ht="30" customHeight="1" x14ac:dyDescent="0.15">
      <c r="A298" s="738">
        <v>11</v>
      </c>
      <c r="B298" s="738">
        <v>1</v>
      </c>
      <c r="C298" s="739" t="s">
        <v>561</v>
      </c>
      <c r="D298" s="739"/>
      <c r="E298" s="739"/>
      <c r="F298" s="739"/>
      <c r="G298" s="739"/>
      <c r="H298" s="739"/>
      <c r="I298" s="739"/>
      <c r="J298" s="740">
        <v>2010401024066</v>
      </c>
      <c r="K298" s="741"/>
      <c r="L298" s="741"/>
      <c r="M298" s="741"/>
      <c r="N298" s="741"/>
      <c r="O298" s="741"/>
      <c r="P298" s="742" t="s">
        <v>575</v>
      </c>
      <c r="Q298" s="742"/>
      <c r="R298" s="742"/>
      <c r="S298" s="742"/>
      <c r="T298" s="742"/>
      <c r="U298" s="742"/>
      <c r="V298" s="742"/>
      <c r="W298" s="742"/>
      <c r="X298" s="742"/>
      <c r="Y298" s="743">
        <v>6</v>
      </c>
      <c r="Z298" s="744"/>
      <c r="AA298" s="744"/>
      <c r="AB298" s="745"/>
      <c r="AC298" s="746" t="s">
        <v>247</v>
      </c>
      <c r="AD298" s="746"/>
      <c r="AE298" s="746"/>
      <c r="AF298" s="746"/>
      <c r="AG298" s="746"/>
      <c r="AH298" s="747">
        <v>2</v>
      </c>
      <c r="AI298" s="748"/>
      <c r="AJ298" s="748"/>
      <c r="AK298" s="748"/>
      <c r="AL298" s="749">
        <v>72</v>
      </c>
      <c r="AM298" s="750"/>
      <c r="AN298" s="750"/>
      <c r="AO298" s="751"/>
      <c r="AP298" s="737"/>
      <c r="AQ298" s="737"/>
      <c r="AR298" s="737"/>
      <c r="AS298" s="737"/>
      <c r="AT298" s="737"/>
      <c r="AU298" s="737"/>
      <c r="AV298" s="737"/>
      <c r="AW298" s="737"/>
      <c r="AX298" s="737"/>
    </row>
    <row r="299" spans="1:50" ht="45" customHeight="1" x14ac:dyDescent="0.15">
      <c r="A299" s="738">
        <v>12</v>
      </c>
      <c r="B299" s="738">
        <v>1</v>
      </c>
      <c r="C299" s="739" t="s">
        <v>562</v>
      </c>
      <c r="D299" s="739"/>
      <c r="E299" s="739"/>
      <c r="F299" s="739"/>
      <c r="G299" s="739"/>
      <c r="H299" s="739"/>
      <c r="I299" s="739"/>
      <c r="J299" s="740">
        <v>9010401001331</v>
      </c>
      <c r="K299" s="741"/>
      <c r="L299" s="741"/>
      <c r="M299" s="741"/>
      <c r="N299" s="741"/>
      <c r="O299" s="741"/>
      <c r="P299" s="742" t="s">
        <v>576</v>
      </c>
      <c r="Q299" s="742"/>
      <c r="R299" s="742"/>
      <c r="S299" s="742"/>
      <c r="T299" s="742"/>
      <c r="U299" s="742"/>
      <c r="V299" s="742"/>
      <c r="W299" s="742"/>
      <c r="X299" s="742"/>
      <c r="Y299" s="743">
        <v>106</v>
      </c>
      <c r="Z299" s="744"/>
      <c r="AA299" s="744"/>
      <c r="AB299" s="745"/>
      <c r="AC299" s="746" t="s">
        <v>254</v>
      </c>
      <c r="AD299" s="746"/>
      <c r="AE299" s="746"/>
      <c r="AF299" s="746"/>
      <c r="AG299" s="746"/>
      <c r="AH299" s="747">
        <v>4</v>
      </c>
      <c r="AI299" s="748"/>
      <c r="AJ299" s="748"/>
      <c r="AK299" s="748"/>
      <c r="AL299" s="749" t="s">
        <v>528</v>
      </c>
      <c r="AM299" s="750"/>
      <c r="AN299" s="750"/>
      <c r="AO299" s="751"/>
      <c r="AP299" s="737"/>
      <c r="AQ299" s="737"/>
      <c r="AR299" s="737"/>
      <c r="AS299" s="737"/>
      <c r="AT299" s="737"/>
      <c r="AU299" s="737"/>
      <c r="AV299" s="737"/>
      <c r="AW299" s="737"/>
      <c r="AX299" s="737"/>
    </row>
    <row r="300" spans="1:50" ht="30" customHeight="1" x14ac:dyDescent="0.15">
      <c r="A300" s="738">
        <v>13</v>
      </c>
      <c r="B300" s="738">
        <v>1</v>
      </c>
      <c r="C300" s="739" t="s">
        <v>562</v>
      </c>
      <c r="D300" s="739"/>
      <c r="E300" s="739"/>
      <c r="F300" s="739"/>
      <c r="G300" s="739"/>
      <c r="H300" s="739"/>
      <c r="I300" s="739"/>
      <c r="J300" s="740">
        <v>9010401001331</v>
      </c>
      <c r="K300" s="741"/>
      <c r="L300" s="741"/>
      <c r="M300" s="741"/>
      <c r="N300" s="741"/>
      <c r="O300" s="741"/>
      <c r="P300" s="742" t="s">
        <v>577</v>
      </c>
      <c r="Q300" s="742"/>
      <c r="R300" s="742"/>
      <c r="S300" s="742"/>
      <c r="T300" s="742"/>
      <c r="U300" s="742"/>
      <c r="V300" s="742"/>
      <c r="W300" s="742"/>
      <c r="X300" s="742"/>
      <c r="Y300" s="743">
        <v>59</v>
      </c>
      <c r="Z300" s="744"/>
      <c r="AA300" s="744"/>
      <c r="AB300" s="745"/>
      <c r="AC300" s="746" t="s">
        <v>254</v>
      </c>
      <c r="AD300" s="746"/>
      <c r="AE300" s="746"/>
      <c r="AF300" s="746"/>
      <c r="AG300" s="746"/>
      <c r="AH300" s="747">
        <v>4</v>
      </c>
      <c r="AI300" s="748"/>
      <c r="AJ300" s="748"/>
      <c r="AK300" s="748"/>
      <c r="AL300" s="749" t="s">
        <v>528</v>
      </c>
      <c r="AM300" s="750"/>
      <c r="AN300" s="750"/>
      <c r="AO300" s="751"/>
      <c r="AP300" s="737"/>
      <c r="AQ300" s="737"/>
      <c r="AR300" s="737"/>
      <c r="AS300" s="737"/>
      <c r="AT300" s="737"/>
      <c r="AU300" s="737"/>
      <c r="AV300" s="737"/>
      <c r="AW300" s="737"/>
      <c r="AX300" s="737"/>
    </row>
    <row r="301" spans="1:50" ht="30" customHeight="1" x14ac:dyDescent="0.15">
      <c r="A301" s="738">
        <v>14</v>
      </c>
      <c r="B301" s="738">
        <v>1</v>
      </c>
      <c r="C301" s="739" t="s">
        <v>563</v>
      </c>
      <c r="D301" s="739"/>
      <c r="E301" s="739"/>
      <c r="F301" s="739"/>
      <c r="G301" s="739"/>
      <c r="H301" s="739"/>
      <c r="I301" s="739"/>
      <c r="J301" s="740">
        <v>7010001000792</v>
      </c>
      <c r="K301" s="741"/>
      <c r="L301" s="741"/>
      <c r="M301" s="741"/>
      <c r="N301" s="741"/>
      <c r="O301" s="741"/>
      <c r="P301" s="742" t="s">
        <v>578</v>
      </c>
      <c r="Q301" s="742"/>
      <c r="R301" s="742"/>
      <c r="S301" s="742"/>
      <c r="T301" s="742"/>
      <c r="U301" s="742"/>
      <c r="V301" s="742"/>
      <c r="W301" s="742"/>
      <c r="X301" s="742"/>
      <c r="Y301" s="743">
        <v>14</v>
      </c>
      <c r="Z301" s="744"/>
      <c r="AA301" s="744"/>
      <c r="AB301" s="745"/>
      <c r="AC301" s="746" t="s">
        <v>247</v>
      </c>
      <c r="AD301" s="746"/>
      <c r="AE301" s="746"/>
      <c r="AF301" s="746"/>
      <c r="AG301" s="746"/>
      <c r="AH301" s="747">
        <v>4</v>
      </c>
      <c r="AI301" s="748"/>
      <c r="AJ301" s="748"/>
      <c r="AK301" s="748"/>
      <c r="AL301" s="749">
        <v>98</v>
      </c>
      <c r="AM301" s="750"/>
      <c r="AN301" s="750"/>
      <c r="AO301" s="751"/>
      <c r="AP301" s="737"/>
      <c r="AQ301" s="737"/>
      <c r="AR301" s="737"/>
      <c r="AS301" s="737"/>
      <c r="AT301" s="737"/>
      <c r="AU301" s="737"/>
      <c r="AV301" s="737"/>
      <c r="AW301" s="737"/>
      <c r="AX301" s="737"/>
    </row>
    <row r="302" spans="1:50" ht="30" customHeight="1" x14ac:dyDescent="0.15">
      <c r="A302" s="738">
        <v>15</v>
      </c>
      <c r="B302" s="738">
        <v>1</v>
      </c>
      <c r="C302" s="739" t="s">
        <v>563</v>
      </c>
      <c r="D302" s="739"/>
      <c r="E302" s="739"/>
      <c r="F302" s="739"/>
      <c r="G302" s="739"/>
      <c r="H302" s="739"/>
      <c r="I302" s="739"/>
      <c r="J302" s="740">
        <v>7010001000792</v>
      </c>
      <c r="K302" s="741"/>
      <c r="L302" s="741"/>
      <c r="M302" s="741"/>
      <c r="N302" s="741"/>
      <c r="O302" s="741"/>
      <c r="P302" s="742" t="s">
        <v>579</v>
      </c>
      <c r="Q302" s="742"/>
      <c r="R302" s="742"/>
      <c r="S302" s="742"/>
      <c r="T302" s="742"/>
      <c r="U302" s="742"/>
      <c r="V302" s="742"/>
      <c r="W302" s="742"/>
      <c r="X302" s="742"/>
      <c r="Y302" s="743">
        <v>12</v>
      </c>
      <c r="Z302" s="744"/>
      <c r="AA302" s="744"/>
      <c r="AB302" s="745"/>
      <c r="AC302" s="746" t="s">
        <v>254</v>
      </c>
      <c r="AD302" s="746"/>
      <c r="AE302" s="746"/>
      <c r="AF302" s="746"/>
      <c r="AG302" s="746"/>
      <c r="AH302" s="747">
        <v>1</v>
      </c>
      <c r="AI302" s="748"/>
      <c r="AJ302" s="748"/>
      <c r="AK302" s="748"/>
      <c r="AL302" s="749" t="s">
        <v>528</v>
      </c>
      <c r="AM302" s="750"/>
      <c r="AN302" s="750"/>
      <c r="AO302" s="751"/>
      <c r="AP302" s="737"/>
      <c r="AQ302" s="737"/>
      <c r="AR302" s="737"/>
      <c r="AS302" s="737"/>
      <c r="AT302" s="737"/>
      <c r="AU302" s="737"/>
      <c r="AV302" s="737"/>
      <c r="AW302" s="737"/>
      <c r="AX302" s="737"/>
    </row>
    <row r="303" spans="1:50" ht="30" customHeight="1" x14ac:dyDescent="0.15">
      <c r="A303" s="738">
        <v>16</v>
      </c>
      <c r="B303" s="738">
        <v>1</v>
      </c>
      <c r="C303" s="739" t="s">
        <v>563</v>
      </c>
      <c r="D303" s="739"/>
      <c r="E303" s="739"/>
      <c r="F303" s="739"/>
      <c r="G303" s="739"/>
      <c r="H303" s="739"/>
      <c r="I303" s="739"/>
      <c r="J303" s="740">
        <v>7010001000792</v>
      </c>
      <c r="K303" s="741"/>
      <c r="L303" s="741"/>
      <c r="M303" s="741"/>
      <c r="N303" s="741"/>
      <c r="O303" s="741"/>
      <c r="P303" s="742" t="s">
        <v>580</v>
      </c>
      <c r="Q303" s="742"/>
      <c r="R303" s="742"/>
      <c r="S303" s="742"/>
      <c r="T303" s="742"/>
      <c r="U303" s="742"/>
      <c r="V303" s="742"/>
      <c r="W303" s="742"/>
      <c r="X303" s="742"/>
      <c r="Y303" s="743">
        <v>2</v>
      </c>
      <c r="Z303" s="744"/>
      <c r="AA303" s="744"/>
      <c r="AB303" s="745"/>
      <c r="AC303" s="746" t="s">
        <v>247</v>
      </c>
      <c r="AD303" s="746"/>
      <c r="AE303" s="746"/>
      <c r="AF303" s="746"/>
      <c r="AG303" s="746"/>
      <c r="AH303" s="747">
        <v>1</v>
      </c>
      <c r="AI303" s="748"/>
      <c r="AJ303" s="748"/>
      <c r="AK303" s="748"/>
      <c r="AL303" s="749">
        <v>95</v>
      </c>
      <c r="AM303" s="750"/>
      <c r="AN303" s="750"/>
      <c r="AO303" s="751"/>
      <c r="AP303" s="737"/>
      <c r="AQ303" s="737"/>
      <c r="AR303" s="737"/>
      <c r="AS303" s="737"/>
      <c r="AT303" s="737"/>
      <c r="AU303" s="737"/>
      <c r="AV303" s="737"/>
      <c r="AW303" s="737"/>
      <c r="AX303" s="737"/>
    </row>
    <row r="304" spans="1:50" ht="45" customHeight="1" x14ac:dyDescent="0.15">
      <c r="A304" s="738">
        <v>17</v>
      </c>
      <c r="B304" s="738">
        <v>1</v>
      </c>
      <c r="C304" s="739" t="s">
        <v>564</v>
      </c>
      <c r="D304" s="739"/>
      <c r="E304" s="739"/>
      <c r="F304" s="739"/>
      <c r="G304" s="739"/>
      <c r="H304" s="739"/>
      <c r="I304" s="739"/>
      <c r="J304" s="740">
        <v>2011101056358</v>
      </c>
      <c r="K304" s="741"/>
      <c r="L304" s="741"/>
      <c r="M304" s="741"/>
      <c r="N304" s="741"/>
      <c r="O304" s="741"/>
      <c r="P304" s="742" t="s">
        <v>581</v>
      </c>
      <c r="Q304" s="742"/>
      <c r="R304" s="742"/>
      <c r="S304" s="742"/>
      <c r="T304" s="742"/>
      <c r="U304" s="742"/>
      <c r="V304" s="742"/>
      <c r="W304" s="742"/>
      <c r="X304" s="742"/>
      <c r="Y304" s="743">
        <v>26</v>
      </c>
      <c r="Z304" s="744"/>
      <c r="AA304" s="744"/>
      <c r="AB304" s="745"/>
      <c r="AC304" s="746" t="s">
        <v>248</v>
      </c>
      <c r="AD304" s="746"/>
      <c r="AE304" s="746"/>
      <c r="AF304" s="746"/>
      <c r="AG304" s="746"/>
      <c r="AH304" s="747">
        <v>2</v>
      </c>
      <c r="AI304" s="748"/>
      <c r="AJ304" s="748"/>
      <c r="AK304" s="748"/>
      <c r="AL304" s="749">
        <v>94</v>
      </c>
      <c r="AM304" s="750"/>
      <c r="AN304" s="750"/>
      <c r="AO304" s="751"/>
      <c r="AP304" s="737"/>
      <c r="AQ304" s="737"/>
      <c r="AR304" s="737"/>
      <c r="AS304" s="737"/>
      <c r="AT304" s="737"/>
      <c r="AU304" s="737"/>
      <c r="AV304" s="737"/>
      <c r="AW304" s="737"/>
      <c r="AX304" s="737"/>
    </row>
    <row r="305" spans="1:50" ht="45" customHeight="1" x14ac:dyDescent="0.15">
      <c r="A305" s="738">
        <v>18</v>
      </c>
      <c r="B305" s="738">
        <v>1</v>
      </c>
      <c r="C305" s="739" t="s">
        <v>565</v>
      </c>
      <c r="D305" s="739"/>
      <c r="E305" s="739"/>
      <c r="F305" s="739"/>
      <c r="G305" s="739"/>
      <c r="H305" s="739"/>
      <c r="I305" s="739"/>
      <c r="J305" s="740">
        <v>9010601021385</v>
      </c>
      <c r="K305" s="741"/>
      <c r="L305" s="741"/>
      <c r="M305" s="741"/>
      <c r="N305" s="741"/>
      <c r="O305" s="741"/>
      <c r="P305" s="742" t="s">
        <v>582</v>
      </c>
      <c r="Q305" s="742"/>
      <c r="R305" s="742"/>
      <c r="S305" s="742"/>
      <c r="T305" s="742"/>
      <c r="U305" s="742"/>
      <c r="V305" s="742"/>
      <c r="W305" s="742"/>
      <c r="X305" s="742"/>
      <c r="Y305" s="743">
        <v>22</v>
      </c>
      <c r="Z305" s="744"/>
      <c r="AA305" s="744"/>
      <c r="AB305" s="745"/>
      <c r="AC305" s="746" t="s">
        <v>247</v>
      </c>
      <c r="AD305" s="746"/>
      <c r="AE305" s="746"/>
      <c r="AF305" s="746"/>
      <c r="AG305" s="746"/>
      <c r="AH305" s="747">
        <v>1</v>
      </c>
      <c r="AI305" s="748"/>
      <c r="AJ305" s="748"/>
      <c r="AK305" s="748"/>
      <c r="AL305" s="749">
        <v>100</v>
      </c>
      <c r="AM305" s="750"/>
      <c r="AN305" s="750"/>
      <c r="AO305" s="751"/>
      <c r="AP305" s="737"/>
      <c r="AQ305" s="737"/>
      <c r="AR305" s="737"/>
      <c r="AS305" s="737"/>
      <c r="AT305" s="737"/>
      <c r="AU305" s="737"/>
      <c r="AV305" s="737"/>
      <c r="AW305" s="737"/>
      <c r="AX305" s="737"/>
    </row>
    <row r="306" spans="1:50" ht="30" customHeight="1" x14ac:dyDescent="0.15">
      <c r="A306" s="738">
        <v>19</v>
      </c>
      <c r="B306" s="738">
        <v>1</v>
      </c>
      <c r="C306" s="739" t="s">
        <v>566</v>
      </c>
      <c r="D306" s="739"/>
      <c r="E306" s="739"/>
      <c r="F306" s="739"/>
      <c r="G306" s="739"/>
      <c r="H306" s="739"/>
      <c r="I306" s="739"/>
      <c r="J306" s="740">
        <v>3011701013922</v>
      </c>
      <c r="K306" s="741"/>
      <c r="L306" s="741"/>
      <c r="M306" s="741"/>
      <c r="N306" s="741"/>
      <c r="O306" s="741"/>
      <c r="P306" s="742" t="s">
        <v>583</v>
      </c>
      <c r="Q306" s="742"/>
      <c r="R306" s="742"/>
      <c r="S306" s="742"/>
      <c r="T306" s="742"/>
      <c r="U306" s="742"/>
      <c r="V306" s="742"/>
      <c r="W306" s="742"/>
      <c r="X306" s="742"/>
      <c r="Y306" s="743">
        <v>14</v>
      </c>
      <c r="Z306" s="744"/>
      <c r="AA306" s="744"/>
      <c r="AB306" s="745"/>
      <c r="AC306" s="746" t="s">
        <v>254</v>
      </c>
      <c r="AD306" s="746"/>
      <c r="AE306" s="746"/>
      <c r="AF306" s="746"/>
      <c r="AG306" s="746"/>
      <c r="AH306" s="747">
        <v>1</v>
      </c>
      <c r="AI306" s="748"/>
      <c r="AJ306" s="748"/>
      <c r="AK306" s="748"/>
      <c r="AL306" s="749" t="s">
        <v>528</v>
      </c>
      <c r="AM306" s="750"/>
      <c r="AN306" s="750"/>
      <c r="AO306" s="751"/>
      <c r="AP306" s="737"/>
      <c r="AQ306" s="737"/>
      <c r="AR306" s="737"/>
      <c r="AS306" s="737"/>
      <c r="AT306" s="737"/>
      <c r="AU306" s="737"/>
      <c r="AV306" s="737"/>
      <c r="AW306" s="737"/>
      <c r="AX306" s="737"/>
    </row>
    <row r="307" spans="1:50" ht="45" customHeight="1" x14ac:dyDescent="0.15">
      <c r="A307" s="738">
        <v>20</v>
      </c>
      <c r="B307" s="738">
        <v>1</v>
      </c>
      <c r="C307" s="739" t="s">
        <v>566</v>
      </c>
      <c r="D307" s="739"/>
      <c r="E307" s="739"/>
      <c r="F307" s="739"/>
      <c r="G307" s="739"/>
      <c r="H307" s="739"/>
      <c r="I307" s="739"/>
      <c r="J307" s="740">
        <v>3011701013922</v>
      </c>
      <c r="K307" s="741"/>
      <c r="L307" s="741"/>
      <c r="M307" s="741"/>
      <c r="N307" s="741"/>
      <c r="O307" s="741"/>
      <c r="P307" s="742" t="s">
        <v>584</v>
      </c>
      <c r="Q307" s="742"/>
      <c r="R307" s="742"/>
      <c r="S307" s="742"/>
      <c r="T307" s="742"/>
      <c r="U307" s="742"/>
      <c r="V307" s="742"/>
      <c r="W307" s="742"/>
      <c r="X307" s="742"/>
      <c r="Y307" s="743">
        <v>3</v>
      </c>
      <c r="Z307" s="744"/>
      <c r="AA307" s="744"/>
      <c r="AB307" s="745"/>
      <c r="AC307" s="746" t="s">
        <v>254</v>
      </c>
      <c r="AD307" s="746"/>
      <c r="AE307" s="746"/>
      <c r="AF307" s="746"/>
      <c r="AG307" s="746"/>
      <c r="AH307" s="747">
        <v>1</v>
      </c>
      <c r="AI307" s="748"/>
      <c r="AJ307" s="748"/>
      <c r="AK307" s="748"/>
      <c r="AL307" s="749" t="s">
        <v>528</v>
      </c>
      <c r="AM307" s="750"/>
      <c r="AN307" s="750"/>
      <c r="AO307" s="751"/>
      <c r="AP307" s="737"/>
      <c r="AQ307" s="737"/>
      <c r="AR307" s="737"/>
      <c r="AS307" s="737"/>
      <c r="AT307" s="737"/>
      <c r="AU307" s="737"/>
      <c r="AV307" s="737"/>
      <c r="AW307" s="737"/>
      <c r="AX307" s="737"/>
    </row>
    <row r="308" spans="1:50" ht="60" customHeight="1" x14ac:dyDescent="0.15">
      <c r="A308" s="738">
        <v>21</v>
      </c>
      <c r="B308" s="738">
        <v>1</v>
      </c>
      <c r="C308" s="739" t="s">
        <v>567</v>
      </c>
      <c r="D308" s="739"/>
      <c r="E308" s="739"/>
      <c r="F308" s="739"/>
      <c r="G308" s="739"/>
      <c r="H308" s="739"/>
      <c r="I308" s="739"/>
      <c r="J308" s="740">
        <v>1013201015327</v>
      </c>
      <c r="K308" s="741"/>
      <c r="L308" s="741"/>
      <c r="M308" s="741"/>
      <c r="N308" s="741"/>
      <c r="O308" s="741"/>
      <c r="P308" s="742" t="s">
        <v>585</v>
      </c>
      <c r="Q308" s="742"/>
      <c r="R308" s="742"/>
      <c r="S308" s="742"/>
      <c r="T308" s="742"/>
      <c r="U308" s="742"/>
      <c r="V308" s="742"/>
      <c r="W308" s="742"/>
      <c r="X308" s="742"/>
      <c r="Y308" s="743">
        <v>15</v>
      </c>
      <c r="Z308" s="744"/>
      <c r="AA308" s="744"/>
      <c r="AB308" s="745"/>
      <c r="AC308" s="746" t="s">
        <v>247</v>
      </c>
      <c r="AD308" s="746"/>
      <c r="AE308" s="746"/>
      <c r="AF308" s="746"/>
      <c r="AG308" s="746"/>
      <c r="AH308" s="747">
        <v>1</v>
      </c>
      <c r="AI308" s="748"/>
      <c r="AJ308" s="748"/>
      <c r="AK308" s="748"/>
      <c r="AL308" s="749">
        <v>99</v>
      </c>
      <c r="AM308" s="750"/>
      <c r="AN308" s="750"/>
      <c r="AO308" s="751"/>
      <c r="AP308" s="737"/>
      <c r="AQ308" s="737"/>
      <c r="AR308" s="737"/>
      <c r="AS308" s="737"/>
      <c r="AT308" s="737"/>
      <c r="AU308" s="737"/>
      <c r="AV308" s="737"/>
      <c r="AW308" s="737"/>
      <c r="AX308" s="737"/>
    </row>
    <row r="309" spans="1:50" ht="75" customHeight="1" x14ac:dyDescent="0.15">
      <c r="A309" s="738">
        <v>22</v>
      </c>
      <c r="B309" s="738">
        <v>1</v>
      </c>
      <c r="C309" s="739" t="s">
        <v>568</v>
      </c>
      <c r="D309" s="739"/>
      <c r="E309" s="739"/>
      <c r="F309" s="739"/>
      <c r="G309" s="739"/>
      <c r="H309" s="739"/>
      <c r="I309" s="739"/>
      <c r="J309" s="740">
        <v>7010001064648</v>
      </c>
      <c r="K309" s="741"/>
      <c r="L309" s="741"/>
      <c r="M309" s="741"/>
      <c r="N309" s="741"/>
      <c r="O309" s="741"/>
      <c r="P309" s="742" t="s">
        <v>586</v>
      </c>
      <c r="Q309" s="742"/>
      <c r="R309" s="742"/>
      <c r="S309" s="742"/>
      <c r="T309" s="742"/>
      <c r="U309" s="742"/>
      <c r="V309" s="742"/>
      <c r="W309" s="742"/>
      <c r="X309" s="742"/>
      <c r="Y309" s="743">
        <v>5</v>
      </c>
      <c r="Z309" s="744"/>
      <c r="AA309" s="744"/>
      <c r="AB309" s="745"/>
      <c r="AC309" s="746" t="s">
        <v>247</v>
      </c>
      <c r="AD309" s="746"/>
      <c r="AE309" s="746"/>
      <c r="AF309" s="746"/>
      <c r="AG309" s="746"/>
      <c r="AH309" s="747">
        <v>1</v>
      </c>
      <c r="AI309" s="748"/>
      <c r="AJ309" s="748"/>
      <c r="AK309" s="748"/>
      <c r="AL309" s="749">
        <v>93</v>
      </c>
      <c r="AM309" s="750"/>
      <c r="AN309" s="750"/>
      <c r="AO309" s="751"/>
      <c r="AP309" s="737"/>
      <c r="AQ309" s="737"/>
      <c r="AR309" s="737"/>
      <c r="AS309" s="737"/>
      <c r="AT309" s="737"/>
      <c r="AU309" s="737"/>
      <c r="AV309" s="737"/>
      <c r="AW309" s="737"/>
      <c r="AX309" s="737"/>
    </row>
    <row r="310" spans="1:50" ht="30" customHeight="1" x14ac:dyDescent="0.15">
      <c r="A310" s="738">
        <v>23</v>
      </c>
      <c r="B310" s="738">
        <v>1</v>
      </c>
      <c r="C310" s="739" t="s">
        <v>568</v>
      </c>
      <c r="D310" s="739"/>
      <c r="E310" s="739"/>
      <c r="F310" s="739"/>
      <c r="G310" s="739"/>
      <c r="H310" s="739"/>
      <c r="I310" s="739"/>
      <c r="J310" s="740">
        <v>7010001064648</v>
      </c>
      <c r="K310" s="741"/>
      <c r="L310" s="741"/>
      <c r="M310" s="741"/>
      <c r="N310" s="741"/>
      <c r="O310" s="741"/>
      <c r="P310" s="742" t="s">
        <v>587</v>
      </c>
      <c r="Q310" s="742"/>
      <c r="R310" s="742"/>
      <c r="S310" s="742"/>
      <c r="T310" s="742"/>
      <c r="U310" s="742"/>
      <c r="V310" s="742"/>
      <c r="W310" s="742"/>
      <c r="X310" s="742"/>
      <c r="Y310" s="743">
        <v>3</v>
      </c>
      <c r="Z310" s="744"/>
      <c r="AA310" s="744"/>
      <c r="AB310" s="745"/>
      <c r="AC310" s="746" t="s">
        <v>247</v>
      </c>
      <c r="AD310" s="746"/>
      <c r="AE310" s="746"/>
      <c r="AF310" s="746"/>
      <c r="AG310" s="746"/>
      <c r="AH310" s="747">
        <v>1</v>
      </c>
      <c r="AI310" s="748"/>
      <c r="AJ310" s="748"/>
      <c r="AK310" s="748"/>
      <c r="AL310" s="749">
        <v>98</v>
      </c>
      <c r="AM310" s="750"/>
      <c r="AN310" s="750"/>
      <c r="AO310" s="751"/>
      <c r="AP310" s="737"/>
      <c r="AQ310" s="737"/>
      <c r="AR310" s="737"/>
      <c r="AS310" s="737"/>
      <c r="AT310" s="737"/>
      <c r="AU310" s="737"/>
      <c r="AV310" s="737"/>
      <c r="AW310" s="737"/>
      <c r="AX310" s="737"/>
    </row>
    <row r="311" spans="1:50" ht="60" customHeight="1" x14ac:dyDescent="0.15">
      <c r="A311" s="738">
        <v>24</v>
      </c>
      <c r="B311" s="738">
        <v>1</v>
      </c>
      <c r="C311" s="739" t="s">
        <v>568</v>
      </c>
      <c r="D311" s="739"/>
      <c r="E311" s="739"/>
      <c r="F311" s="739"/>
      <c r="G311" s="739"/>
      <c r="H311" s="739"/>
      <c r="I311" s="739"/>
      <c r="J311" s="740">
        <v>7010001064648</v>
      </c>
      <c r="K311" s="741"/>
      <c r="L311" s="741"/>
      <c r="M311" s="741"/>
      <c r="N311" s="741"/>
      <c r="O311" s="741"/>
      <c r="P311" s="742" t="s">
        <v>588</v>
      </c>
      <c r="Q311" s="742"/>
      <c r="R311" s="742"/>
      <c r="S311" s="742"/>
      <c r="T311" s="742"/>
      <c r="U311" s="742"/>
      <c r="V311" s="742"/>
      <c r="W311" s="742"/>
      <c r="X311" s="742"/>
      <c r="Y311" s="743">
        <v>1</v>
      </c>
      <c r="Z311" s="744"/>
      <c r="AA311" s="744"/>
      <c r="AB311" s="745"/>
      <c r="AC311" s="746" t="s">
        <v>247</v>
      </c>
      <c r="AD311" s="746"/>
      <c r="AE311" s="746"/>
      <c r="AF311" s="746"/>
      <c r="AG311" s="746"/>
      <c r="AH311" s="747">
        <v>1</v>
      </c>
      <c r="AI311" s="748"/>
      <c r="AJ311" s="748"/>
      <c r="AK311" s="748"/>
      <c r="AL311" s="749">
        <v>99</v>
      </c>
      <c r="AM311" s="750"/>
      <c r="AN311" s="750"/>
      <c r="AO311" s="751"/>
      <c r="AP311" s="737"/>
      <c r="AQ311" s="737"/>
      <c r="AR311" s="737"/>
      <c r="AS311" s="737"/>
      <c r="AT311" s="737"/>
      <c r="AU311" s="737"/>
      <c r="AV311" s="737"/>
      <c r="AW311" s="737"/>
      <c r="AX311" s="737"/>
    </row>
    <row r="312" spans="1:50" s="6" customFormat="1" ht="30" customHeight="1" x14ac:dyDescent="0.15">
      <c r="A312" s="738">
        <v>25</v>
      </c>
      <c r="B312" s="738">
        <v>1</v>
      </c>
      <c r="C312" s="739" t="s">
        <v>569</v>
      </c>
      <c r="D312" s="739"/>
      <c r="E312" s="739"/>
      <c r="F312" s="739"/>
      <c r="G312" s="739"/>
      <c r="H312" s="739"/>
      <c r="I312" s="739"/>
      <c r="J312" s="740">
        <v>6010101009578</v>
      </c>
      <c r="K312" s="741"/>
      <c r="L312" s="741"/>
      <c r="M312" s="741"/>
      <c r="N312" s="741"/>
      <c r="O312" s="741"/>
      <c r="P312" s="742" t="s">
        <v>589</v>
      </c>
      <c r="Q312" s="742"/>
      <c r="R312" s="742"/>
      <c r="S312" s="742"/>
      <c r="T312" s="742"/>
      <c r="U312" s="742"/>
      <c r="V312" s="742"/>
      <c r="W312" s="742"/>
      <c r="X312" s="742"/>
      <c r="Y312" s="743">
        <v>6</v>
      </c>
      <c r="Z312" s="744"/>
      <c r="AA312" s="744"/>
      <c r="AB312" s="745"/>
      <c r="AC312" s="746" t="s">
        <v>247</v>
      </c>
      <c r="AD312" s="746"/>
      <c r="AE312" s="746"/>
      <c r="AF312" s="746"/>
      <c r="AG312" s="746"/>
      <c r="AH312" s="747">
        <v>1</v>
      </c>
      <c r="AI312" s="748"/>
      <c r="AJ312" s="748"/>
      <c r="AK312" s="748"/>
      <c r="AL312" s="749">
        <v>100</v>
      </c>
      <c r="AM312" s="750"/>
      <c r="AN312" s="750"/>
      <c r="AO312" s="751"/>
      <c r="AP312" s="737"/>
      <c r="AQ312" s="737"/>
      <c r="AR312" s="737"/>
      <c r="AS312" s="737"/>
      <c r="AT312" s="737"/>
      <c r="AU312" s="737"/>
      <c r="AV312" s="737"/>
      <c r="AW312" s="737"/>
      <c r="AX312" s="737"/>
    </row>
    <row r="313" spans="1:50" ht="24.75" hidden="1" customHeight="1" x14ac:dyDescent="0.15">
      <c r="A313" s="738">
        <v>26</v>
      </c>
      <c r="B313" s="73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47"/>
      <c r="AI313" s="748"/>
      <c r="AJ313" s="748"/>
      <c r="AK313" s="748"/>
      <c r="AL313" s="749"/>
      <c r="AM313" s="750"/>
      <c r="AN313" s="750"/>
      <c r="AO313" s="751"/>
      <c r="AP313" s="737"/>
      <c r="AQ313" s="737"/>
      <c r="AR313" s="737"/>
      <c r="AS313" s="737"/>
      <c r="AT313" s="737"/>
      <c r="AU313" s="737"/>
      <c r="AV313" s="737"/>
      <c r="AW313" s="737"/>
      <c r="AX313" s="737"/>
    </row>
    <row r="314" spans="1:50" ht="24.75" hidden="1" customHeight="1" x14ac:dyDescent="0.15">
      <c r="A314" s="738">
        <v>27</v>
      </c>
      <c r="B314" s="73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47"/>
      <c r="AI314" s="748"/>
      <c r="AJ314" s="748"/>
      <c r="AK314" s="748"/>
      <c r="AL314" s="749"/>
      <c r="AM314" s="750"/>
      <c r="AN314" s="750"/>
      <c r="AO314" s="751"/>
      <c r="AP314" s="737"/>
      <c r="AQ314" s="737"/>
      <c r="AR314" s="737"/>
      <c r="AS314" s="737"/>
      <c r="AT314" s="737"/>
      <c r="AU314" s="737"/>
      <c r="AV314" s="737"/>
      <c r="AW314" s="737"/>
      <c r="AX314" s="737"/>
    </row>
    <row r="315" spans="1:50" ht="24.75" hidden="1" customHeight="1" x14ac:dyDescent="0.15">
      <c r="A315" s="738">
        <v>28</v>
      </c>
      <c r="B315" s="73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47"/>
      <c r="AI315" s="748"/>
      <c r="AJ315" s="748"/>
      <c r="AK315" s="748"/>
      <c r="AL315" s="749"/>
      <c r="AM315" s="750"/>
      <c r="AN315" s="750"/>
      <c r="AO315" s="751"/>
      <c r="AP315" s="737"/>
      <c r="AQ315" s="737"/>
      <c r="AR315" s="737"/>
      <c r="AS315" s="737"/>
      <c r="AT315" s="737"/>
      <c r="AU315" s="737"/>
      <c r="AV315" s="737"/>
      <c r="AW315" s="737"/>
      <c r="AX315" s="737"/>
    </row>
    <row r="316" spans="1:50" ht="24.75" hidden="1" customHeight="1" x14ac:dyDescent="0.15">
      <c r="A316" s="738">
        <v>29</v>
      </c>
      <c r="B316" s="73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47"/>
      <c r="AI316" s="748"/>
      <c r="AJ316" s="748"/>
      <c r="AK316" s="748"/>
      <c r="AL316" s="749"/>
      <c r="AM316" s="750"/>
      <c r="AN316" s="750"/>
      <c r="AO316" s="751"/>
      <c r="AP316" s="737"/>
      <c r="AQ316" s="737"/>
      <c r="AR316" s="737"/>
      <c r="AS316" s="737"/>
      <c r="AT316" s="737"/>
      <c r="AU316" s="737"/>
      <c r="AV316" s="737"/>
      <c r="AW316" s="737"/>
      <c r="AX316" s="737"/>
    </row>
    <row r="317" spans="1:50" ht="24.75" hidden="1" customHeight="1" x14ac:dyDescent="0.15">
      <c r="A317" s="738">
        <v>30</v>
      </c>
      <c r="B317" s="73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47"/>
      <c r="AI317" s="748"/>
      <c r="AJ317" s="748"/>
      <c r="AK317" s="748"/>
      <c r="AL317" s="749"/>
      <c r="AM317" s="750"/>
      <c r="AN317" s="750"/>
      <c r="AO317" s="751"/>
      <c r="AP317" s="737"/>
      <c r="AQ317" s="737"/>
      <c r="AR317" s="737"/>
      <c r="AS317" s="737"/>
      <c r="AT317" s="737"/>
      <c r="AU317" s="737"/>
      <c r="AV317" s="737"/>
      <c r="AW317" s="737"/>
      <c r="AX317" s="73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81</v>
      </c>
      <c r="D320" s="537"/>
      <c r="E320" s="537"/>
      <c r="F320" s="537"/>
      <c r="G320" s="537"/>
      <c r="H320" s="537"/>
      <c r="I320" s="537"/>
      <c r="J320" s="733" t="s">
        <v>64</v>
      </c>
      <c r="K320" s="733"/>
      <c r="L320" s="733"/>
      <c r="M320" s="733"/>
      <c r="N320" s="733"/>
      <c r="O320" s="733"/>
      <c r="P320" s="736" t="s">
        <v>82</v>
      </c>
      <c r="Q320" s="736"/>
      <c r="R320" s="736"/>
      <c r="S320" s="736"/>
      <c r="T320" s="736"/>
      <c r="U320" s="736"/>
      <c r="V320" s="736"/>
      <c r="W320" s="736"/>
      <c r="X320" s="736"/>
      <c r="Y320" s="736" t="s">
        <v>83</v>
      </c>
      <c r="Z320" s="537"/>
      <c r="AA320" s="537"/>
      <c r="AB320" s="537"/>
      <c r="AC320" s="733" t="s">
        <v>212</v>
      </c>
      <c r="AD320" s="733"/>
      <c r="AE320" s="733"/>
      <c r="AF320" s="733"/>
      <c r="AG320" s="733"/>
      <c r="AH320" s="736" t="s">
        <v>63</v>
      </c>
      <c r="AI320" s="537"/>
      <c r="AJ320" s="537"/>
      <c r="AK320" s="537"/>
      <c r="AL320" s="537" t="s">
        <v>16</v>
      </c>
      <c r="AM320" s="537"/>
      <c r="AN320" s="537"/>
      <c r="AO320" s="754"/>
      <c r="AP320" s="753" t="s">
        <v>218</v>
      </c>
      <c r="AQ320" s="753"/>
      <c r="AR320" s="753"/>
      <c r="AS320" s="753"/>
      <c r="AT320" s="753"/>
      <c r="AU320" s="753"/>
      <c r="AV320" s="753"/>
      <c r="AW320" s="753"/>
      <c r="AX320" s="753"/>
    </row>
    <row r="321" spans="1:50" ht="45" customHeight="1" x14ac:dyDescent="0.15">
      <c r="A321" s="738">
        <v>1</v>
      </c>
      <c r="B321" s="738">
        <v>1</v>
      </c>
      <c r="C321" s="739" t="s">
        <v>603</v>
      </c>
      <c r="D321" s="739"/>
      <c r="E321" s="739"/>
      <c r="F321" s="739"/>
      <c r="G321" s="739"/>
      <c r="H321" s="739"/>
      <c r="I321" s="739"/>
      <c r="J321" s="740">
        <v>1011105001930</v>
      </c>
      <c r="K321" s="741"/>
      <c r="L321" s="741"/>
      <c r="M321" s="741"/>
      <c r="N321" s="741"/>
      <c r="O321" s="741"/>
      <c r="P321" s="742" t="s">
        <v>604</v>
      </c>
      <c r="Q321" s="742"/>
      <c r="R321" s="742"/>
      <c r="S321" s="742"/>
      <c r="T321" s="742"/>
      <c r="U321" s="742"/>
      <c r="V321" s="742"/>
      <c r="W321" s="742"/>
      <c r="X321" s="742"/>
      <c r="Y321" s="743">
        <v>934</v>
      </c>
      <c r="Z321" s="744"/>
      <c r="AA321" s="744"/>
      <c r="AB321" s="745"/>
      <c r="AC321" s="746" t="s">
        <v>242</v>
      </c>
      <c r="AD321" s="746"/>
      <c r="AE321" s="746"/>
      <c r="AF321" s="746"/>
      <c r="AG321" s="746"/>
      <c r="AH321" s="747" t="s">
        <v>528</v>
      </c>
      <c r="AI321" s="748"/>
      <c r="AJ321" s="748"/>
      <c r="AK321" s="748"/>
      <c r="AL321" s="749" t="s">
        <v>528</v>
      </c>
      <c r="AM321" s="750"/>
      <c r="AN321" s="750"/>
      <c r="AO321" s="751"/>
      <c r="AP321" s="737"/>
      <c r="AQ321" s="737"/>
      <c r="AR321" s="737"/>
      <c r="AS321" s="737"/>
      <c r="AT321" s="737"/>
      <c r="AU321" s="737"/>
      <c r="AV321" s="737"/>
      <c r="AW321" s="737"/>
      <c r="AX321" s="737"/>
    </row>
    <row r="322" spans="1:50" ht="24.75" hidden="1" customHeight="1" x14ac:dyDescent="0.15">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row>
    <row r="323" spans="1:50" ht="24.75" hidden="1" customHeight="1" x14ac:dyDescent="0.15">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row>
    <row r="324" spans="1:50" ht="24.75" hidden="1" customHeight="1" x14ac:dyDescent="0.15">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row>
    <row r="325" spans="1:50" ht="24.75" hidden="1" customHeight="1" x14ac:dyDescent="0.15">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row>
    <row r="326" spans="1:50" ht="24.75" hidden="1" customHeight="1" x14ac:dyDescent="0.15">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row>
    <row r="327" spans="1:50" ht="24.75" hidden="1" customHeight="1" x14ac:dyDescent="0.15">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row>
    <row r="328" spans="1:50" ht="24.75" hidden="1" customHeight="1" x14ac:dyDescent="0.15">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row>
    <row r="329" spans="1:50" ht="24.75" hidden="1" customHeight="1" x14ac:dyDescent="0.15">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row>
    <row r="330" spans="1:50" ht="24.75" hidden="1" customHeight="1" x14ac:dyDescent="0.15">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row>
    <row r="331" spans="1:50" ht="24.75" hidden="1" customHeight="1" x14ac:dyDescent="0.15">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row>
    <row r="332" spans="1:50" ht="24.75" hidden="1" customHeight="1" x14ac:dyDescent="0.15">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row>
    <row r="333" spans="1:50" ht="24.75" hidden="1" customHeight="1" x14ac:dyDescent="0.15">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row>
    <row r="334" spans="1:50" ht="24.75" hidden="1" customHeight="1" x14ac:dyDescent="0.15">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row>
    <row r="335" spans="1:50" ht="24.75" hidden="1" customHeight="1" x14ac:dyDescent="0.15">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row>
    <row r="336" spans="1:50" ht="24.75" hidden="1" customHeight="1" x14ac:dyDescent="0.15">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row>
    <row r="337" spans="1:50" ht="24.75" hidden="1" customHeight="1" x14ac:dyDescent="0.15">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row>
    <row r="338" spans="1:50" ht="24.75" hidden="1" customHeight="1" x14ac:dyDescent="0.15">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row>
    <row r="339" spans="1:50" ht="24.75" hidden="1" customHeight="1" x14ac:dyDescent="0.15">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row>
    <row r="340" spans="1:50" ht="24.75" hidden="1" customHeight="1" x14ac:dyDescent="0.15">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row>
    <row r="341" spans="1:50" ht="24.75" hidden="1" customHeight="1" x14ac:dyDescent="0.15">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row>
    <row r="342" spans="1:50" ht="24.75" hidden="1" customHeight="1" x14ac:dyDescent="0.15">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row>
    <row r="343" spans="1:50" ht="24.75" hidden="1" customHeight="1" x14ac:dyDescent="0.15">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row>
    <row r="344" spans="1:50" ht="24.75" hidden="1" customHeight="1" x14ac:dyDescent="0.15">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row>
    <row r="345" spans="1:50" s="6" customFormat="1" ht="24.75" hidden="1" customHeight="1" x14ac:dyDescent="0.15">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row>
    <row r="346" spans="1:50" ht="24.75" hidden="1" customHeight="1" x14ac:dyDescent="0.15">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row>
    <row r="347" spans="1:50" ht="24.75" hidden="1" customHeight="1" x14ac:dyDescent="0.15">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row>
    <row r="348" spans="1:50" ht="24.75" hidden="1" customHeight="1" x14ac:dyDescent="0.15">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row>
    <row r="349" spans="1:50" ht="24.75" hidden="1" customHeight="1" x14ac:dyDescent="0.15">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row>
    <row r="350" spans="1:50" ht="24.75" hidden="1" customHeight="1" x14ac:dyDescent="0.15">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7"/>
      <c r="B353" s="537"/>
      <c r="C353" s="537" t="s">
        <v>81</v>
      </c>
      <c r="D353" s="537"/>
      <c r="E353" s="537"/>
      <c r="F353" s="537"/>
      <c r="G353" s="537"/>
      <c r="H353" s="537"/>
      <c r="I353" s="537"/>
      <c r="J353" s="733" t="s">
        <v>64</v>
      </c>
      <c r="K353" s="733"/>
      <c r="L353" s="733"/>
      <c r="M353" s="733"/>
      <c r="N353" s="733"/>
      <c r="O353" s="733"/>
      <c r="P353" s="736" t="s">
        <v>82</v>
      </c>
      <c r="Q353" s="736"/>
      <c r="R353" s="736"/>
      <c r="S353" s="736"/>
      <c r="T353" s="736"/>
      <c r="U353" s="736"/>
      <c r="V353" s="736"/>
      <c r="W353" s="736"/>
      <c r="X353" s="736"/>
      <c r="Y353" s="736" t="s">
        <v>83</v>
      </c>
      <c r="Z353" s="537"/>
      <c r="AA353" s="537"/>
      <c r="AB353" s="537"/>
      <c r="AC353" s="733" t="s">
        <v>212</v>
      </c>
      <c r="AD353" s="733"/>
      <c r="AE353" s="733"/>
      <c r="AF353" s="733"/>
      <c r="AG353" s="733"/>
      <c r="AH353" s="736" t="s">
        <v>63</v>
      </c>
      <c r="AI353" s="537"/>
      <c r="AJ353" s="537"/>
      <c r="AK353" s="537"/>
      <c r="AL353" s="537" t="s">
        <v>16</v>
      </c>
      <c r="AM353" s="537"/>
      <c r="AN353" s="537"/>
      <c r="AO353" s="754"/>
      <c r="AP353" s="753" t="s">
        <v>218</v>
      </c>
      <c r="AQ353" s="753"/>
      <c r="AR353" s="753"/>
      <c r="AS353" s="753"/>
      <c r="AT353" s="753"/>
      <c r="AU353" s="753"/>
      <c r="AV353" s="753"/>
      <c r="AW353" s="753"/>
      <c r="AX353" s="753"/>
    </row>
    <row r="354" spans="1:50" ht="30" customHeight="1" x14ac:dyDescent="0.15">
      <c r="A354" s="738">
        <v>1</v>
      </c>
      <c r="B354" s="738">
        <v>1</v>
      </c>
      <c r="C354" s="739" t="s">
        <v>605</v>
      </c>
      <c r="D354" s="739"/>
      <c r="E354" s="739"/>
      <c r="F354" s="739"/>
      <c r="G354" s="739"/>
      <c r="H354" s="739"/>
      <c r="I354" s="739"/>
      <c r="J354" s="740">
        <v>1010001126429</v>
      </c>
      <c r="K354" s="741"/>
      <c r="L354" s="741"/>
      <c r="M354" s="741"/>
      <c r="N354" s="741"/>
      <c r="O354" s="741"/>
      <c r="P354" s="742" t="s">
        <v>615</v>
      </c>
      <c r="Q354" s="742"/>
      <c r="R354" s="742"/>
      <c r="S354" s="742"/>
      <c r="T354" s="742"/>
      <c r="U354" s="742"/>
      <c r="V354" s="742"/>
      <c r="W354" s="742"/>
      <c r="X354" s="742"/>
      <c r="Y354" s="743">
        <v>19.899999999999999</v>
      </c>
      <c r="Z354" s="744"/>
      <c r="AA354" s="744"/>
      <c r="AB354" s="745"/>
      <c r="AC354" s="746" t="s">
        <v>247</v>
      </c>
      <c r="AD354" s="746"/>
      <c r="AE354" s="746"/>
      <c r="AF354" s="746"/>
      <c r="AG354" s="746"/>
      <c r="AH354" s="747">
        <v>2</v>
      </c>
      <c r="AI354" s="748"/>
      <c r="AJ354" s="748"/>
      <c r="AK354" s="748"/>
      <c r="AL354" s="749">
        <v>78.400000000000006</v>
      </c>
      <c r="AM354" s="750"/>
      <c r="AN354" s="750"/>
      <c r="AO354" s="751"/>
      <c r="AP354" s="737"/>
      <c r="AQ354" s="737"/>
      <c r="AR354" s="737"/>
      <c r="AS354" s="737"/>
      <c r="AT354" s="737"/>
      <c r="AU354" s="737"/>
      <c r="AV354" s="737"/>
      <c r="AW354" s="737"/>
      <c r="AX354" s="737"/>
    </row>
    <row r="355" spans="1:50" ht="30" customHeight="1" x14ac:dyDescent="0.15">
      <c r="A355" s="738">
        <v>2</v>
      </c>
      <c r="B355" s="738">
        <v>1</v>
      </c>
      <c r="C355" s="739" t="s">
        <v>606</v>
      </c>
      <c r="D355" s="739"/>
      <c r="E355" s="739"/>
      <c r="F355" s="739"/>
      <c r="G355" s="739"/>
      <c r="H355" s="739"/>
      <c r="I355" s="739"/>
      <c r="J355" s="740">
        <v>9010001045803</v>
      </c>
      <c r="K355" s="741"/>
      <c r="L355" s="741"/>
      <c r="M355" s="741"/>
      <c r="N355" s="741"/>
      <c r="O355" s="741"/>
      <c r="P355" s="742" t="s">
        <v>616</v>
      </c>
      <c r="Q355" s="742"/>
      <c r="R355" s="742"/>
      <c r="S355" s="742"/>
      <c r="T355" s="742"/>
      <c r="U355" s="742"/>
      <c r="V355" s="742"/>
      <c r="W355" s="742"/>
      <c r="X355" s="742"/>
      <c r="Y355" s="743">
        <v>14.4</v>
      </c>
      <c r="Z355" s="744"/>
      <c r="AA355" s="744"/>
      <c r="AB355" s="745"/>
      <c r="AC355" s="746" t="s">
        <v>247</v>
      </c>
      <c r="AD355" s="746"/>
      <c r="AE355" s="746"/>
      <c r="AF355" s="746"/>
      <c r="AG355" s="746"/>
      <c r="AH355" s="747">
        <v>1</v>
      </c>
      <c r="AI355" s="748"/>
      <c r="AJ355" s="748"/>
      <c r="AK355" s="748"/>
      <c r="AL355" s="749">
        <v>100</v>
      </c>
      <c r="AM355" s="750"/>
      <c r="AN355" s="750"/>
      <c r="AO355" s="751"/>
      <c r="AP355" s="737"/>
      <c r="AQ355" s="737"/>
      <c r="AR355" s="737"/>
      <c r="AS355" s="737"/>
      <c r="AT355" s="737"/>
      <c r="AU355" s="737"/>
      <c r="AV355" s="737"/>
      <c r="AW355" s="737"/>
      <c r="AX355" s="737"/>
    </row>
    <row r="356" spans="1:50" ht="60" customHeight="1" x14ac:dyDescent="0.15">
      <c r="A356" s="738">
        <v>3</v>
      </c>
      <c r="B356" s="738">
        <v>1</v>
      </c>
      <c r="C356" s="739" t="s">
        <v>607</v>
      </c>
      <c r="D356" s="739"/>
      <c r="E356" s="739"/>
      <c r="F356" s="739"/>
      <c r="G356" s="739"/>
      <c r="H356" s="739"/>
      <c r="I356" s="739"/>
      <c r="J356" s="740">
        <v>7010601020521</v>
      </c>
      <c r="K356" s="741"/>
      <c r="L356" s="741"/>
      <c r="M356" s="741"/>
      <c r="N356" s="741"/>
      <c r="O356" s="741"/>
      <c r="P356" s="742" t="s">
        <v>617</v>
      </c>
      <c r="Q356" s="742"/>
      <c r="R356" s="742"/>
      <c r="S356" s="742"/>
      <c r="T356" s="742"/>
      <c r="U356" s="742"/>
      <c r="V356" s="742"/>
      <c r="W356" s="742"/>
      <c r="X356" s="742"/>
      <c r="Y356" s="743">
        <v>6.5</v>
      </c>
      <c r="Z356" s="744"/>
      <c r="AA356" s="744"/>
      <c r="AB356" s="745"/>
      <c r="AC356" s="746" t="s">
        <v>247</v>
      </c>
      <c r="AD356" s="746"/>
      <c r="AE356" s="746"/>
      <c r="AF356" s="746"/>
      <c r="AG356" s="746"/>
      <c r="AH356" s="747">
        <v>1</v>
      </c>
      <c r="AI356" s="748"/>
      <c r="AJ356" s="748"/>
      <c r="AK356" s="748"/>
      <c r="AL356" s="749">
        <v>99.5</v>
      </c>
      <c r="AM356" s="750"/>
      <c r="AN356" s="750"/>
      <c r="AO356" s="751"/>
      <c r="AP356" s="737"/>
      <c r="AQ356" s="737"/>
      <c r="AR356" s="737"/>
      <c r="AS356" s="737"/>
      <c r="AT356" s="737"/>
      <c r="AU356" s="737"/>
      <c r="AV356" s="737"/>
      <c r="AW356" s="737"/>
      <c r="AX356" s="737"/>
    </row>
    <row r="357" spans="1:50" ht="45" customHeight="1" x14ac:dyDescent="0.15">
      <c r="A357" s="738">
        <v>4</v>
      </c>
      <c r="B357" s="738">
        <v>1</v>
      </c>
      <c r="C357" s="739" t="s">
        <v>608</v>
      </c>
      <c r="D357" s="739"/>
      <c r="E357" s="739"/>
      <c r="F357" s="739"/>
      <c r="G357" s="739"/>
      <c r="H357" s="739"/>
      <c r="I357" s="739"/>
      <c r="J357" s="740">
        <v>3012401029721</v>
      </c>
      <c r="K357" s="741"/>
      <c r="L357" s="741"/>
      <c r="M357" s="741"/>
      <c r="N357" s="741"/>
      <c r="O357" s="741"/>
      <c r="P357" s="742" t="s">
        <v>618</v>
      </c>
      <c r="Q357" s="742"/>
      <c r="R357" s="742"/>
      <c r="S357" s="742"/>
      <c r="T357" s="742"/>
      <c r="U357" s="742"/>
      <c r="V357" s="742"/>
      <c r="W357" s="742"/>
      <c r="X357" s="742"/>
      <c r="Y357" s="743">
        <v>5</v>
      </c>
      <c r="Z357" s="744"/>
      <c r="AA357" s="744"/>
      <c r="AB357" s="745"/>
      <c r="AC357" s="746" t="s">
        <v>247</v>
      </c>
      <c r="AD357" s="746"/>
      <c r="AE357" s="746"/>
      <c r="AF357" s="746"/>
      <c r="AG357" s="746"/>
      <c r="AH357" s="747">
        <v>2</v>
      </c>
      <c r="AI357" s="748"/>
      <c r="AJ357" s="748"/>
      <c r="AK357" s="748"/>
      <c r="AL357" s="749">
        <v>69</v>
      </c>
      <c r="AM357" s="750"/>
      <c r="AN357" s="750"/>
      <c r="AO357" s="751"/>
      <c r="AP357" s="737"/>
      <c r="AQ357" s="737"/>
      <c r="AR357" s="737"/>
      <c r="AS357" s="737"/>
      <c r="AT357" s="737"/>
      <c r="AU357" s="737"/>
      <c r="AV357" s="737"/>
      <c r="AW357" s="737"/>
      <c r="AX357" s="737"/>
    </row>
    <row r="358" spans="1:50" ht="30" customHeight="1" x14ac:dyDescent="0.15">
      <c r="A358" s="738">
        <v>5</v>
      </c>
      <c r="B358" s="738">
        <v>1</v>
      </c>
      <c r="C358" s="739" t="s">
        <v>609</v>
      </c>
      <c r="D358" s="739"/>
      <c r="E358" s="739"/>
      <c r="F358" s="739"/>
      <c r="G358" s="739"/>
      <c r="H358" s="739"/>
      <c r="I358" s="739"/>
      <c r="J358" s="740">
        <v>3013201010953</v>
      </c>
      <c r="K358" s="741"/>
      <c r="L358" s="741"/>
      <c r="M358" s="741"/>
      <c r="N358" s="741"/>
      <c r="O358" s="741"/>
      <c r="P358" s="742" t="s">
        <v>619</v>
      </c>
      <c r="Q358" s="742"/>
      <c r="R358" s="742"/>
      <c r="S358" s="742"/>
      <c r="T358" s="742"/>
      <c r="U358" s="742"/>
      <c r="V358" s="742"/>
      <c r="W358" s="742"/>
      <c r="X358" s="742"/>
      <c r="Y358" s="743">
        <v>4.4000000000000004</v>
      </c>
      <c r="Z358" s="744"/>
      <c r="AA358" s="744"/>
      <c r="AB358" s="745"/>
      <c r="AC358" s="746" t="s">
        <v>254</v>
      </c>
      <c r="AD358" s="746"/>
      <c r="AE358" s="746"/>
      <c r="AF358" s="746"/>
      <c r="AG358" s="746"/>
      <c r="AH358" s="747" t="s">
        <v>528</v>
      </c>
      <c r="AI358" s="748"/>
      <c r="AJ358" s="748"/>
      <c r="AK358" s="748"/>
      <c r="AL358" s="749" t="s">
        <v>748</v>
      </c>
      <c r="AM358" s="750"/>
      <c r="AN358" s="750"/>
      <c r="AO358" s="751"/>
      <c r="AP358" s="737"/>
      <c r="AQ358" s="737"/>
      <c r="AR358" s="737"/>
      <c r="AS358" s="737"/>
      <c r="AT358" s="737"/>
      <c r="AU358" s="737"/>
      <c r="AV358" s="737"/>
      <c r="AW358" s="737"/>
      <c r="AX358" s="737"/>
    </row>
    <row r="359" spans="1:50" ht="30" customHeight="1" x14ac:dyDescent="0.15">
      <c r="A359" s="738">
        <v>6</v>
      </c>
      <c r="B359" s="738">
        <v>1</v>
      </c>
      <c r="C359" s="739" t="s">
        <v>610</v>
      </c>
      <c r="D359" s="739"/>
      <c r="E359" s="739"/>
      <c r="F359" s="739"/>
      <c r="G359" s="739"/>
      <c r="H359" s="739"/>
      <c r="I359" s="739"/>
      <c r="J359" s="740">
        <v>8030001003330</v>
      </c>
      <c r="K359" s="741"/>
      <c r="L359" s="741"/>
      <c r="M359" s="741"/>
      <c r="N359" s="741"/>
      <c r="O359" s="741"/>
      <c r="P359" s="742" t="s">
        <v>620</v>
      </c>
      <c r="Q359" s="742"/>
      <c r="R359" s="742"/>
      <c r="S359" s="742"/>
      <c r="T359" s="742"/>
      <c r="U359" s="742"/>
      <c r="V359" s="742"/>
      <c r="W359" s="742"/>
      <c r="X359" s="742"/>
      <c r="Y359" s="743">
        <v>4</v>
      </c>
      <c r="Z359" s="744"/>
      <c r="AA359" s="744"/>
      <c r="AB359" s="745"/>
      <c r="AC359" s="746" t="s">
        <v>254</v>
      </c>
      <c r="AD359" s="746"/>
      <c r="AE359" s="746"/>
      <c r="AF359" s="746"/>
      <c r="AG359" s="746"/>
      <c r="AH359" s="747" t="s">
        <v>528</v>
      </c>
      <c r="AI359" s="748"/>
      <c r="AJ359" s="748"/>
      <c r="AK359" s="748"/>
      <c r="AL359" s="749" t="s">
        <v>528</v>
      </c>
      <c r="AM359" s="750"/>
      <c r="AN359" s="750"/>
      <c r="AO359" s="751"/>
      <c r="AP359" s="737"/>
      <c r="AQ359" s="737"/>
      <c r="AR359" s="737"/>
      <c r="AS359" s="737"/>
      <c r="AT359" s="737"/>
      <c r="AU359" s="737"/>
      <c r="AV359" s="737"/>
      <c r="AW359" s="737"/>
      <c r="AX359" s="737"/>
    </row>
    <row r="360" spans="1:50" ht="45" customHeight="1" x14ac:dyDescent="0.15">
      <c r="A360" s="738">
        <v>7</v>
      </c>
      <c r="B360" s="738">
        <v>1</v>
      </c>
      <c r="C360" s="739" t="s">
        <v>611</v>
      </c>
      <c r="D360" s="739"/>
      <c r="E360" s="739"/>
      <c r="F360" s="739"/>
      <c r="G360" s="739"/>
      <c r="H360" s="739"/>
      <c r="I360" s="739"/>
      <c r="J360" s="740">
        <v>9020001066798</v>
      </c>
      <c r="K360" s="741"/>
      <c r="L360" s="741"/>
      <c r="M360" s="741"/>
      <c r="N360" s="741"/>
      <c r="O360" s="741"/>
      <c r="P360" s="742" t="s">
        <v>621</v>
      </c>
      <c r="Q360" s="742"/>
      <c r="R360" s="742"/>
      <c r="S360" s="742"/>
      <c r="T360" s="742"/>
      <c r="U360" s="742"/>
      <c r="V360" s="742"/>
      <c r="W360" s="742"/>
      <c r="X360" s="742"/>
      <c r="Y360" s="743">
        <v>2.7</v>
      </c>
      <c r="Z360" s="744"/>
      <c r="AA360" s="744"/>
      <c r="AB360" s="745"/>
      <c r="AC360" s="746" t="s">
        <v>247</v>
      </c>
      <c r="AD360" s="746"/>
      <c r="AE360" s="746"/>
      <c r="AF360" s="746"/>
      <c r="AG360" s="746"/>
      <c r="AH360" s="747">
        <v>2</v>
      </c>
      <c r="AI360" s="748"/>
      <c r="AJ360" s="748"/>
      <c r="AK360" s="748"/>
      <c r="AL360" s="749">
        <v>56.5</v>
      </c>
      <c r="AM360" s="750"/>
      <c r="AN360" s="750"/>
      <c r="AO360" s="751"/>
      <c r="AP360" s="737"/>
      <c r="AQ360" s="737"/>
      <c r="AR360" s="737"/>
      <c r="AS360" s="737"/>
      <c r="AT360" s="737"/>
      <c r="AU360" s="737"/>
      <c r="AV360" s="737"/>
      <c r="AW360" s="737"/>
      <c r="AX360" s="737"/>
    </row>
    <row r="361" spans="1:50" ht="30" customHeight="1" x14ac:dyDescent="0.15">
      <c r="A361" s="738">
        <v>8</v>
      </c>
      <c r="B361" s="738">
        <v>1</v>
      </c>
      <c r="C361" s="739" t="s">
        <v>612</v>
      </c>
      <c r="D361" s="739"/>
      <c r="E361" s="739"/>
      <c r="F361" s="739"/>
      <c r="G361" s="739"/>
      <c r="H361" s="739"/>
      <c r="I361" s="739"/>
      <c r="J361" s="740">
        <v>7010501022469</v>
      </c>
      <c r="K361" s="741"/>
      <c r="L361" s="741"/>
      <c r="M361" s="741"/>
      <c r="N361" s="741"/>
      <c r="O361" s="741"/>
      <c r="P361" s="742" t="s">
        <v>622</v>
      </c>
      <c r="Q361" s="742"/>
      <c r="R361" s="742"/>
      <c r="S361" s="742"/>
      <c r="T361" s="742"/>
      <c r="U361" s="742"/>
      <c r="V361" s="742"/>
      <c r="W361" s="742"/>
      <c r="X361" s="742"/>
      <c r="Y361" s="743">
        <v>2.7</v>
      </c>
      <c r="Z361" s="744"/>
      <c r="AA361" s="744"/>
      <c r="AB361" s="745"/>
      <c r="AC361" s="746" t="s">
        <v>247</v>
      </c>
      <c r="AD361" s="746"/>
      <c r="AE361" s="746"/>
      <c r="AF361" s="746"/>
      <c r="AG361" s="746"/>
      <c r="AH361" s="747">
        <v>1</v>
      </c>
      <c r="AI361" s="748"/>
      <c r="AJ361" s="748"/>
      <c r="AK361" s="748"/>
      <c r="AL361" s="749">
        <v>94.2</v>
      </c>
      <c r="AM361" s="750"/>
      <c r="AN361" s="750"/>
      <c r="AO361" s="751"/>
      <c r="AP361" s="737"/>
      <c r="AQ361" s="737"/>
      <c r="AR361" s="737"/>
      <c r="AS361" s="737"/>
      <c r="AT361" s="737"/>
      <c r="AU361" s="737"/>
      <c r="AV361" s="737"/>
      <c r="AW361" s="737"/>
      <c r="AX361" s="737"/>
    </row>
    <row r="362" spans="1:50" ht="45" customHeight="1" x14ac:dyDescent="0.15">
      <c r="A362" s="738">
        <v>9</v>
      </c>
      <c r="B362" s="738">
        <v>1</v>
      </c>
      <c r="C362" s="739" t="s">
        <v>613</v>
      </c>
      <c r="D362" s="739"/>
      <c r="E362" s="739"/>
      <c r="F362" s="739"/>
      <c r="G362" s="739"/>
      <c r="H362" s="739"/>
      <c r="I362" s="739"/>
      <c r="J362" s="740">
        <v>3012702000315</v>
      </c>
      <c r="K362" s="741"/>
      <c r="L362" s="741"/>
      <c r="M362" s="741"/>
      <c r="N362" s="741"/>
      <c r="O362" s="741"/>
      <c r="P362" s="742" t="s">
        <v>623</v>
      </c>
      <c r="Q362" s="742"/>
      <c r="R362" s="742"/>
      <c r="S362" s="742"/>
      <c r="T362" s="742"/>
      <c r="U362" s="742"/>
      <c r="V362" s="742"/>
      <c r="W362" s="742"/>
      <c r="X362" s="742"/>
      <c r="Y362" s="743">
        <v>2.5</v>
      </c>
      <c r="Z362" s="744"/>
      <c r="AA362" s="744"/>
      <c r="AB362" s="745"/>
      <c r="AC362" s="746" t="s">
        <v>247</v>
      </c>
      <c r="AD362" s="746"/>
      <c r="AE362" s="746"/>
      <c r="AF362" s="746"/>
      <c r="AG362" s="746"/>
      <c r="AH362" s="747">
        <v>1</v>
      </c>
      <c r="AI362" s="748"/>
      <c r="AJ362" s="748"/>
      <c r="AK362" s="748"/>
      <c r="AL362" s="749">
        <v>99.2</v>
      </c>
      <c r="AM362" s="750"/>
      <c r="AN362" s="750"/>
      <c r="AO362" s="751"/>
      <c r="AP362" s="737"/>
      <c r="AQ362" s="737"/>
      <c r="AR362" s="737"/>
      <c r="AS362" s="737"/>
      <c r="AT362" s="737"/>
      <c r="AU362" s="737"/>
      <c r="AV362" s="737"/>
      <c r="AW362" s="737"/>
      <c r="AX362" s="737"/>
    </row>
    <row r="363" spans="1:50" ht="30" customHeight="1" x14ac:dyDescent="0.15">
      <c r="A363" s="738">
        <v>10</v>
      </c>
      <c r="B363" s="738">
        <v>1</v>
      </c>
      <c r="C363" s="739" t="s">
        <v>614</v>
      </c>
      <c r="D363" s="739"/>
      <c r="E363" s="739"/>
      <c r="F363" s="739"/>
      <c r="G363" s="739"/>
      <c r="H363" s="739"/>
      <c r="I363" s="739"/>
      <c r="J363" s="740">
        <v>6012401007567</v>
      </c>
      <c r="K363" s="741"/>
      <c r="L363" s="741"/>
      <c r="M363" s="741"/>
      <c r="N363" s="741"/>
      <c r="O363" s="741"/>
      <c r="P363" s="742" t="s">
        <v>624</v>
      </c>
      <c r="Q363" s="742"/>
      <c r="R363" s="742"/>
      <c r="S363" s="742"/>
      <c r="T363" s="742"/>
      <c r="U363" s="742"/>
      <c r="V363" s="742"/>
      <c r="W363" s="742"/>
      <c r="X363" s="742"/>
      <c r="Y363" s="743">
        <v>1.8</v>
      </c>
      <c r="Z363" s="744"/>
      <c r="AA363" s="744"/>
      <c r="AB363" s="745"/>
      <c r="AC363" s="746" t="s">
        <v>247</v>
      </c>
      <c r="AD363" s="746"/>
      <c r="AE363" s="746"/>
      <c r="AF363" s="746"/>
      <c r="AG363" s="746"/>
      <c r="AH363" s="747">
        <v>1</v>
      </c>
      <c r="AI363" s="748"/>
      <c r="AJ363" s="748"/>
      <c r="AK363" s="748"/>
      <c r="AL363" s="749">
        <v>97.5</v>
      </c>
      <c r="AM363" s="750"/>
      <c r="AN363" s="750"/>
      <c r="AO363" s="751"/>
      <c r="AP363" s="737"/>
      <c r="AQ363" s="737"/>
      <c r="AR363" s="737"/>
      <c r="AS363" s="737"/>
      <c r="AT363" s="737"/>
      <c r="AU363" s="737"/>
      <c r="AV363" s="737"/>
      <c r="AW363" s="737"/>
      <c r="AX363" s="737"/>
    </row>
    <row r="364" spans="1:50" ht="24.75" hidden="1" customHeight="1" x14ac:dyDescent="0.15">
      <c r="A364" s="738">
        <v>11</v>
      </c>
      <c r="B364" s="738">
        <v>1</v>
      </c>
      <c r="C364" s="739"/>
      <c r="D364" s="739"/>
      <c r="E364" s="739"/>
      <c r="F364" s="739"/>
      <c r="G364" s="739"/>
      <c r="H364" s="739"/>
      <c r="I364" s="739"/>
      <c r="J364" s="740"/>
      <c r="K364" s="741"/>
      <c r="L364" s="741"/>
      <c r="M364" s="741"/>
      <c r="N364" s="741"/>
      <c r="O364" s="741"/>
      <c r="P364" s="742"/>
      <c r="Q364" s="742"/>
      <c r="R364" s="742"/>
      <c r="S364" s="742"/>
      <c r="T364" s="742"/>
      <c r="U364" s="742"/>
      <c r="V364" s="742"/>
      <c r="W364" s="742"/>
      <c r="X364" s="742"/>
      <c r="Y364" s="743"/>
      <c r="Z364" s="744"/>
      <c r="AA364" s="744"/>
      <c r="AB364" s="745"/>
      <c r="AC364" s="746"/>
      <c r="AD364" s="746"/>
      <c r="AE364" s="746"/>
      <c r="AF364" s="746"/>
      <c r="AG364" s="746"/>
      <c r="AH364" s="747"/>
      <c r="AI364" s="748"/>
      <c r="AJ364" s="748"/>
      <c r="AK364" s="748"/>
      <c r="AL364" s="749"/>
      <c r="AM364" s="750"/>
      <c r="AN364" s="750"/>
      <c r="AO364" s="751"/>
      <c r="AP364" s="737"/>
      <c r="AQ364" s="737"/>
      <c r="AR364" s="737"/>
      <c r="AS364" s="737"/>
      <c r="AT364" s="737"/>
      <c r="AU364" s="737"/>
      <c r="AV364" s="737"/>
      <c r="AW364" s="737"/>
      <c r="AX364" s="737"/>
    </row>
    <row r="365" spans="1:50" ht="24.75" hidden="1" customHeight="1" x14ac:dyDescent="0.15">
      <c r="A365" s="738">
        <v>12</v>
      </c>
      <c r="B365" s="738">
        <v>1</v>
      </c>
      <c r="C365" s="739"/>
      <c r="D365" s="739"/>
      <c r="E365" s="739"/>
      <c r="F365" s="739"/>
      <c r="G365" s="739"/>
      <c r="H365" s="739"/>
      <c r="I365" s="739"/>
      <c r="J365" s="740"/>
      <c r="K365" s="741"/>
      <c r="L365" s="741"/>
      <c r="M365" s="741"/>
      <c r="N365" s="741"/>
      <c r="O365" s="741"/>
      <c r="P365" s="742"/>
      <c r="Q365" s="742"/>
      <c r="R365" s="742"/>
      <c r="S365" s="742"/>
      <c r="T365" s="742"/>
      <c r="U365" s="742"/>
      <c r="V365" s="742"/>
      <c r="W365" s="742"/>
      <c r="X365" s="742"/>
      <c r="Y365" s="743"/>
      <c r="Z365" s="744"/>
      <c r="AA365" s="744"/>
      <c r="AB365" s="745"/>
      <c r="AC365" s="746"/>
      <c r="AD365" s="746"/>
      <c r="AE365" s="746"/>
      <c r="AF365" s="746"/>
      <c r="AG365" s="746"/>
      <c r="AH365" s="747"/>
      <c r="AI365" s="748"/>
      <c r="AJ365" s="748"/>
      <c r="AK365" s="748"/>
      <c r="AL365" s="749"/>
      <c r="AM365" s="750"/>
      <c r="AN365" s="750"/>
      <c r="AO365" s="751"/>
      <c r="AP365" s="737"/>
      <c r="AQ365" s="737"/>
      <c r="AR365" s="737"/>
      <c r="AS365" s="737"/>
      <c r="AT365" s="737"/>
      <c r="AU365" s="737"/>
      <c r="AV365" s="737"/>
      <c r="AW365" s="737"/>
      <c r="AX365" s="737"/>
    </row>
    <row r="366" spans="1:50" ht="24.75" hidden="1" customHeight="1" x14ac:dyDescent="0.15">
      <c r="A366" s="738">
        <v>13</v>
      </c>
      <c r="B366" s="738">
        <v>1</v>
      </c>
      <c r="C366" s="739"/>
      <c r="D366" s="739"/>
      <c r="E366" s="739"/>
      <c r="F366" s="739"/>
      <c r="G366" s="739"/>
      <c r="H366" s="739"/>
      <c r="I366" s="739"/>
      <c r="J366" s="740"/>
      <c r="K366" s="741"/>
      <c r="L366" s="741"/>
      <c r="M366" s="741"/>
      <c r="N366" s="741"/>
      <c r="O366" s="741"/>
      <c r="P366" s="742"/>
      <c r="Q366" s="742"/>
      <c r="R366" s="742"/>
      <c r="S366" s="742"/>
      <c r="T366" s="742"/>
      <c r="U366" s="742"/>
      <c r="V366" s="742"/>
      <c r="W366" s="742"/>
      <c r="X366" s="742"/>
      <c r="Y366" s="743"/>
      <c r="Z366" s="744"/>
      <c r="AA366" s="744"/>
      <c r="AB366" s="745"/>
      <c r="AC366" s="746"/>
      <c r="AD366" s="746"/>
      <c r="AE366" s="746"/>
      <c r="AF366" s="746"/>
      <c r="AG366" s="746"/>
      <c r="AH366" s="747"/>
      <c r="AI366" s="748"/>
      <c r="AJ366" s="748"/>
      <c r="AK366" s="748"/>
      <c r="AL366" s="749"/>
      <c r="AM366" s="750"/>
      <c r="AN366" s="750"/>
      <c r="AO366" s="751"/>
      <c r="AP366" s="737"/>
      <c r="AQ366" s="737"/>
      <c r="AR366" s="737"/>
      <c r="AS366" s="737"/>
      <c r="AT366" s="737"/>
      <c r="AU366" s="737"/>
      <c r="AV366" s="737"/>
      <c r="AW366" s="737"/>
      <c r="AX366" s="737"/>
    </row>
    <row r="367" spans="1:50" ht="24.75" hidden="1" customHeight="1" x14ac:dyDescent="0.15">
      <c r="A367" s="738">
        <v>14</v>
      </c>
      <c r="B367" s="73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47"/>
      <c r="AI367" s="748"/>
      <c r="AJ367" s="748"/>
      <c r="AK367" s="748"/>
      <c r="AL367" s="749"/>
      <c r="AM367" s="750"/>
      <c r="AN367" s="750"/>
      <c r="AO367" s="751"/>
      <c r="AP367" s="737"/>
      <c r="AQ367" s="737"/>
      <c r="AR367" s="737"/>
      <c r="AS367" s="737"/>
      <c r="AT367" s="737"/>
      <c r="AU367" s="737"/>
      <c r="AV367" s="737"/>
      <c r="AW367" s="737"/>
      <c r="AX367" s="737"/>
    </row>
    <row r="368" spans="1:50" ht="24.75" hidden="1" customHeight="1" x14ac:dyDescent="0.15">
      <c r="A368" s="738">
        <v>15</v>
      </c>
      <c r="B368" s="73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47"/>
      <c r="AI368" s="748"/>
      <c r="AJ368" s="748"/>
      <c r="AK368" s="748"/>
      <c r="AL368" s="749"/>
      <c r="AM368" s="750"/>
      <c r="AN368" s="750"/>
      <c r="AO368" s="751"/>
      <c r="AP368" s="737"/>
      <c r="AQ368" s="737"/>
      <c r="AR368" s="737"/>
      <c r="AS368" s="737"/>
      <c r="AT368" s="737"/>
      <c r="AU368" s="737"/>
      <c r="AV368" s="737"/>
      <c r="AW368" s="737"/>
      <c r="AX368" s="737"/>
    </row>
    <row r="369" spans="1:50" ht="24.75" hidden="1" customHeight="1" x14ac:dyDescent="0.15">
      <c r="A369" s="738">
        <v>16</v>
      </c>
      <c r="B369" s="73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47"/>
      <c r="AI369" s="748"/>
      <c r="AJ369" s="748"/>
      <c r="AK369" s="748"/>
      <c r="AL369" s="749"/>
      <c r="AM369" s="750"/>
      <c r="AN369" s="750"/>
      <c r="AO369" s="751"/>
      <c r="AP369" s="737"/>
      <c r="AQ369" s="737"/>
      <c r="AR369" s="737"/>
      <c r="AS369" s="737"/>
      <c r="AT369" s="737"/>
      <c r="AU369" s="737"/>
      <c r="AV369" s="737"/>
      <c r="AW369" s="737"/>
      <c r="AX369" s="737"/>
    </row>
    <row r="370" spans="1:50" ht="24.75" hidden="1" customHeight="1" x14ac:dyDescent="0.15">
      <c r="A370" s="738">
        <v>17</v>
      </c>
      <c r="B370" s="73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47"/>
      <c r="AI370" s="748"/>
      <c r="AJ370" s="748"/>
      <c r="AK370" s="748"/>
      <c r="AL370" s="749"/>
      <c r="AM370" s="750"/>
      <c r="AN370" s="750"/>
      <c r="AO370" s="751"/>
      <c r="AP370" s="737"/>
      <c r="AQ370" s="737"/>
      <c r="AR370" s="737"/>
      <c r="AS370" s="737"/>
      <c r="AT370" s="737"/>
      <c r="AU370" s="737"/>
      <c r="AV370" s="737"/>
      <c r="AW370" s="737"/>
      <c r="AX370" s="737"/>
    </row>
    <row r="371" spans="1:50" ht="24.75" hidden="1" customHeight="1" x14ac:dyDescent="0.15">
      <c r="A371" s="738">
        <v>18</v>
      </c>
      <c r="B371" s="73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47"/>
      <c r="AI371" s="748"/>
      <c r="AJ371" s="748"/>
      <c r="AK371" s="748"/>
      <c r="AL371" s="749"/>
      <c r="AM371" s="750"/>
      <c r="AN371" s="750"/>
      <c r="AO371" s="751"/>
      <c r="AP371" s="737"/>
      <c r="AQ371" s="737"/>
      <c r="AR371" s="737"/>
      <c r="AS371" s="737"/>
      <c r="AT371" s="737"/>
      <c r="AU371" s="737"/>
      <c r="AV371" s="737"/>
      <c r="AW371" s="737"/>
      <c r="AX371" s="737"/>
    </row>
    <row r="372" spans="1:50" ht="24.75" hidden="1" customHeight="1" x14ac:dyDescent="0.15">
      <c r="A372" s="738">
        <v>19</v>
      </c>
      <c r="B372" s="73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47"/>
      <c r="AI372" s="748"/>
      <c r="AJ372" s="748"/>
      <c r="AK372" s="748"/>
      <c r="AL372" s="749"/>
      <c r="AM372" s="750"/>
      <c r="AN372" s="750"/>
      <c r="AO372" s="751"/>
      <c r="AP372" s="737"/>
      <c r="AQ372" s="737"/>
      <c r="AR372" s="737"/>
      <c r="AS372" s="737"/>
      <c r="AT372" s="737"/>
      <c r="AU372" s="737"/>
      <c r="AV372" s="737"/>
      <c r="AW372" s="737"/>
      <c r="AX372" s="737"/>
    </row>
    <row r="373" spans="1:50" ht="24.75" hidden="1" customHeight="1" x14ac:dyDescent="0.15">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row>
    <row r="374" spans="1:50" ht="24.75" hidden="1" customHeight="1" x14ac:dyDescent="0.15">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row>
    <row r="375" spans="1:50" ht="24.75" hidden="1" customHeight="1" x14ac:dyDescent="0.15">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row>
    <row r="376" spans="1:50" ht="24.75" hidden="1" customHeight="1" x14ac:dyDescent="0.15">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row>
    <row r="377" spans="1:50" ht="24.75" hidden="1" customHeight="1" x14ac:dyDescent="0.15">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row>
    <row r="378" spans="1:50" s="6" customFormat="1" ht="24.75" hidden="1" customHeight="1" x14ac:dyDescent="0.15">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row>
    <row r="379" spans="1:50" ht="24.75" hidden="1" customHeight="1" x14ac:dyDescent="0.15">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row>
    <row r="380" spans="1:50" ht="24.75" hidden="1" customHeight="1" x14ac:dyDescent="0.15">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row>
    <row r="381" spans="1:50" ht="24.75" hidden="1" customHeight="1" x14ac:dyDescent="0.15">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row>
    <row r="382" spans="1:50" ht="24.75" hidden="1" customHeight="1" x14ac:dyDescent="0.15">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row>
    <row r="383" spans="1:50" ht="24.75" hidden="1" customHeight="1" x14ac:dyDescent="0.15">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7"/>
      <c r="B386" s="537"/>
      <c r="C386" s="537" t="s">
        <v>81</v>
      </c>
      <c r="D386" s="537"/>
      <c r="E386" s="537"/>
      <c r="F386" s="537"/>
      <c r="G386" s="537"/>
      <c r="H386" s="537"/>
      <c r="I386" s="537"/>
      <c r="J386" s="733" t="s">
        <v>64</v>
      </c>
      <c r="K386" s="733"/>
      <c r="L386" s="733"/>
      <c r="M386" s="733"/>
      <c r="N386" s="733"/>
      <c r="O386" s="733"/>
      <c r="P386" s="736" t="s">
        <v>82</v>
      </c>
      <c r="Q386" s="736"/>
      <c r="R386" s="736"/>
      <c r="S386" s="736"/>
      <c r="T386" s="736"/>
      <c r="U386" s="736"/>
      <c r="V386" s="736"/>
      <c r="W386" s="736"/>
      <c r="X386" s="736"/>
      <c r="Y386" s="736" t="s">
        <v>83</v>
      </c>
      <c r="Z386" s="537"/>
      <c r="AA386" s="537"/>
      <c r="AB386" s="537"/>
      <c r="AC386" s="733" t="s">
        <v>212</v>
      </c>
      <c r="AD386" s="733"/>
      <c r="AE386" s="733"/>
      <c r="AF386" s="733"/>
      <c r="AG386" s="733"/>
      <c r="AH386" s="736" t="s">
        <v>63</v>
      </c>
      <c r="AI386" s="537"/>
      <c r="AJ386" s="537"/>
      <c r="AK386" s="537"/>
      <c r="AL386" s="537" t="s">
        <v>16</v>
      </c>
      <c r="AM386" s="537"/>
      <c r="AN386" s="537"/>
      <c r="AO386" s="754"/>
      <c r="AP386" s="753" t="s">
        <v>218</v>
      </c>
      <c r="AQ386" s="753"/>
      <c r="AR386" s="753"/>
      <c r="AS386" s="753"/>
      <c r="AT386" s="753"/>
      <c r="AU386" s="753"/>
      <c r="AV386" s="753"/>
      <c r="AW386" s="753"/>
      <c r="AX386" s="753"/>
    </row>
    <row r="387" spans="1:50" ht="30" customHeight="1" x14ac:dyDescent="0.15">
      <c r="A387" s="738">
        <v>1</v>
      </c>
      <c r="B387" s="738">
        <v>1</v>
      </c>
      <c r="C387" s="739" t="s">
        <v>625</v>
      </c>
      <c r="D387" s="739"/>
      <c r="E387" s="739"/>
      <c r="F387" s="739"/>
      <c r="G387" s="739"/>
      <c r="H387" s="739"/>
      <c r="I387" s="739"/>
      <c r="J387" s="740">
        <v>1010405010435</v>
      </c>
      <c r="K387" s="741"/>
      <c r="L387" s="741"/>
      <c r="M387" s="741"/>
      <c r="N387" s="741"/>
      <c r="O387" s="741"/>
      <c r="P387" s="742" t="s">
        <v>598</v>
      </c>
      <c r="Q387" s="742"/>
      <c r="R387" s="742"/>
      <c r="S387" s="742"/>
      <c r="T387" s="742"/>
      <c r="U387" s="742"/>
      <c r="V387" s="742"/>
      <c r="W387" s="742"/>
      <c r="X387" s="742"/>
      <c r="Y387" s="743">
        <v>4.5999999999999996</v>
      </c>
      <c r="Z387" s="744"/>
      <c r="AA387" s="744"/>
      <c r="AB387" s="745"/>
      <c r="AC387" s="746" t="s">
        <v>247</v>
      </c>
      <c r="AD387" s="746"/>
      <c r="AE387" s="746"/>
      <c r="AF387" s="746"/>
      <c r="AG387" s="746"/>
      <c r="AH387" s="747">
        <v>1</v>
      </c>
      <c r="AI387" s="748"/>
      <c r="AJ387" s="748"/>
      <c r="AK387" s="748"/>
      <c r="AL387" s="749">
        <v>100</v>
      </c>
      <c r="AM387" s="750"/>
      <c r="AN387" s="750"/>
      <c r="AO387" s="751"/>
      <c r="AP387" s="737"/>
      <c r="AQ387" s="737"/>
      <c r="AR387" s="737"/>
      <c r="AS387" s="737"/>
      <c r="AT387" s="737"/>
      <c r="AU387" s="737"/>
      <c r="AV387" s="737"/>
      <c r="AW387" s="737"/>
      <c r="AX387" s="737"/>
    </row>
    <row r="388" spans="1:50" ht="45" customHeight="1" x14ac:dyDescent="0.15">
      <c r="A388" s="738">
        <v>2</v>
      </c>
      <c r="B388" s="738">
        <v>1</v>
      </c>
      <c r="C388" s="739" t="s">
        <v>626</v>
      </c>
      <c r="D388" s="739"/>
      <c r="E388" s="739"/>
      <c r="F388" s="739"/>
      <c r="G388" s="739"/>
      <c r="H388" s="739"/>
      <c r="I388" s="739"/>
      <c r="J388" s="740">
        <v>4010005004660</v>
      </c>
      <c r="K388" s="741"/>
      <c r="L388" s="741"/>
      <c r="M388" s="741"/>
      <c r="N388" s="741"/>
      <c r="O388" s="741"/>
      <c r="P388" s="742" t="s">
        <v>635</v>
      </c>
      <c r="Q388" s="742"/>
      <c r="R388" s="742"/>
      <c r="S388" s="742"/>
      <c r="T388" s="742"/>
      <c r="U388" s="742"/>
      <c r="V388" s="742"/>
      <c r="W388" s="742"/>
      <c r="X388" s="742"/>
      <c r="Y388" s="743">
        <v>1</v>
      </c>
      <c r="Z388" s="744"/>
      <c r="AA388" s="744"/>
      <c r="AB388" s="745"/>
      <c r="AC388" s="746" t="s">
        <v>253</v>
      </c>
      <c r="AD388" s="746"/>
      <c r="AE388" s="746"/>
      <c r="AF388" s="746"/>
      <c r="AG388" s="746"/>
      <c r="AH388" s="747" t="s">
        <v>528</v>
      </c>
      <c r="AI388" s="748"/>
      <c r="AJ388" s="748"/>
      <c r="AK388" s="748"/>
      <c r="AL388" s="749" t="s">
        <v>528</v>
      </c>
      <c r="AM388" s="750"/>
      <c r="AN388" s="750"/>
      <c r="AO388" s="751"/>
      <c r="AP388" s="737"/>
      <c r="AQ388" s="737"/>
      <c r="AR388" s="737"/>
      <c r="AS388" s="737"/>
      <c r="AT388" s="737"/>
      <c r="AU388" s="737"/>
      <c r="AV388" s="737"/>
      <c r="AW388" s="737"/>
      <c r="AX388" s="737"/>
    </row>
    <row r="389" spans="1:50" ht="45" customHeight="1" x14ac:dyDescent="0.15">
      <c r="A389" s="738">
        <v>3</v>
      </c>
      <c r="B389" s="738">
        <v>1</v>
      </c>
      <c r="C389" s="739" t="s">
        <v>626</v>
      </c>
      <c r="D389" s="739"/>
      <c r="E389" s="739"/>
      <c r="F389" s="739"/>
      <c r="G389" s="739"/>
      <c r="H389" s="739"/>
      <c r="I389" s="739"/>
      <c r="J389" s="740">
        <v>4010005004660</v>
      </c>
      <c r="K389" s="741"/>
      <c r="L389" s="741"/>
      <c r="M389" s="741"/>
      <c r="N389" s="741"/>
      <c r="O389" s="741"/>
      <c r="P389" s="742" t="s">
        <v>636</v>
      </c>
      <c r="Q389" s="742"/>
      <c r="R389" s="742"/>
      <c r="S389" s="742"/>
      <c r="T389" s="742"/>
      <c r="U389" s="742"/>
      <c r="V389" s="742"/>
      <c r="W389" s="742"/>
      <c r="X389" s="742"/>
      <c r="Y389" s="743">
        <v>1</v>
      </c>
      <c r="Z389" s="744"/>
      <c r="AA389" s="744"/>
      <c r="AB389" s="745"/>
      <c r="AC389" s="746" t="s">
        <v>253</v>
      </c>
      <c r="AD389" s="746"/>
      <c r="AE389" s="746"/>
      <c r="AF389" s="746"/>
      <c r="AG389" s="746"/>
      <c r="AH389" s="747" t="s">
        <v>528</v>
      </c>
      <c r="AI389" s="748"/>
      <c r="AJ389" s="748"/>
      <c r="AK389" s="748"/>
      <c r="AL389" s="749" t="s">
        <v>528</v>
      </c>
      <c r="AM389" s="750"/>
      <c r="AN389" s="750"/>
      <c r="AO389" s="751"/>
      <c r="AP389" s="737"/>
      <c r="AQ389" s="737"/>
      <c r="AR389" s="737"/>
      <c r="AS389" s="737"/>
      <c r="AT389" s="737"/>
      <c r="AU389" s="737"/>
      <c r="AV389" s="737"/>
      <c r="AW389" s="737"/>
      <c r="AX389" s="737"/>
    </row>
    <row r="390" spans="1:50" ht="45" customHeight="1" x14ac:dyDescent="0.15">
      <c r="A390" s="738">
        <v>4</v>
      </c>
      <c r="B390" s="738">
        <v>1</v>
      </c>
      <c r="C390" s="739" t="s">
        <v>626</v>
      </c>
      <c r="D390" s="739"/>
      <c r="E390" s="739"/>
      <c r="F390" s="739"/>
      <c r="G390" s="739"/>
      <c r="H390" s="739"/>
      <c r="I390" s="739"/>
      <c r="J390" s="740">
        <v>4010005004660</v>
      </c>
      <c r="K390" s="741"/>
      <c r="L390" s="741"/>
      <c r="M390" s="741"/>
      <c r="N390" s="741"/>
      <c r="O390" s="741"/>
      <c r="P390" s="742" t="s">
        <v>637</v>
      </c>
      <c r="Q390" s="742"/>
      <c r="R390" s="742"/>
      <c r="S390" s="742"/>
      <c r="T390" s="742"/>
      <c r="U390" s="742"/>
      <c r="V390" s="742"/>
      <c r="W390" s="742"/>
      <c r="X390" s="742"/>
      <c r="Y390" s="743">
        <v>0.9</v>
      </c>
      <c r="Z390" s="744"/>
      <c r="AA390" s="744"/>
      <c r="AB390" s="745"/>
      <c r="AC390" s="746" t="s">
        <v>253</v>
      </c>
      <c r="AD390" s="746"/>
      <c r="AE390" s="746"/>
      <c r="AF390" s="746"/>
      <c r="AG390" s="746"/>
      <c r="AH390" s="747" t="s">
        <v>528</v>
      </c>
      <c r="AI390" s="748"/>
      <c r="AJ390" s="748"/>
      <c r="AK390" s="748"/>
      <c r="AL390" s="749" t="s">
        <v>528</v>
      </c>
      <c r="AM390" s="750"/>
      <c r="AN390" s="750"/>
      <c r="AO390" s="751"/>
      <c r="AP390" s="737"/>
      <c r="AQ390" s="737"/>
      <c r="AR390" s="737"/>
      <c r="AS390" s="737"/>
      <c r="AT390" s="737"/>
      <c r="AU390" s="737"/>
      <c r="AV390" s="737"/>
      <c r="AW390" s="737"/>
      <c r="AX390" s="737"/>
    </row>
    <row r="391" spans="1:50" ht="60" customHeight="1" x14ac:dyDescent="0.15">
      <c r="A391" s="738">
        <v>5</v>
      </c>
      <c r="B391" s="738">
        <v>1</v>
      </c>
      <c r="C391" s="739" t="s">
        <v>626</v>
      </c>
      <c r="D391" s="739"/>
      <c r="E391" s="739"/>
      <c r="F391" s="739"/>
      <c r="G391" s="739"/>
      <c r="H391" s="739"/>
      <c r="I391" s="739"/>
      <c r="J391" s="740">
        <v>4010005004660</v>
      </c>
      <c r="K391" s="741"/>
      <c r="L391" s="741"/>
      <c r="M391" s="741"/>
      <c r="N391" s="741"/>
      <c r="O391" s="741"/>
      <c r="P391" s="742" t="s">
        <v>638</v>
      </c>
      <c r="Q391" s="742"/>
      <c r="R391" s="742"/>
      <c r="S391" s="742"/>
      <c r="T391" s="742"/>
      <c r="U391" s="742"/>
      <c r="V391" s="742"/>
      <c r="W391" s="742"/>
      <c r="X391" s="742"/>
      <c r="Y391" s="743">
        <v>0.2</v>
      </c>
      <c r="Z391" s="744"/>
      <c r="AA391" s="744"/>
      <c r="AB391" s="745"/>
      <c r="AC391" s="746" t="s">
        <v>253</v>
      </c>
      <c r="AD391" s="746"/>
      <c r="AE391" s="746"/>
      <c r="AF391" s="746"/>
      <c r="AG391" s="746"/>
      <c r="AH391" s="747" t="s">
        <v>528</v>
      </c>
      <c r="AI391" s="748"/>
      <c r="AJ391" s="748"/>
      <c r="AK391" s="748"/>
      <c r="AL391" s="749" t="s">
        <v>528</v>
      </c>
      <c r="AM391" s="750"/>
      <c r="AN391" s="750"/>
      <c r="AO391" s="751"/>
      <c r="AP391" s="737"/>
      <c r="AQ391" s="737"/>
      <c r="AR391" s="737"/>
      <c r="AS391" s="737"/>
      <c r="AT391" s="737"/>
      <c r="AU391" s="737"/>
      <c r="AV391" s="737"/>
      <c r="AW391" s="737"/>
      <c r="AX391" s="737"/>
    </row>
    <row r="392" spans="1:50" ht="60" customHeight="1" x14ac:dyDescent="0.15">
      <c r="A392" s="738">
        <v>6</v>
      </c>
      <c r="B392" s="738">
        <v>1</v>
      </c>
      <c r="C392" s="739" t="s">
        <v>626</v>
      </c>
      <c r="D392" s="739"/>
      <c r="E392" s="739"/>
      <c r="F392" s="739"/>
      <c r="G392" s="739"/>
      <c r="H392" s="739"/>
      <c r="I392" s="739"/>
      <c r="J392" s="740">
        <v>4010005004660</v>
      </c>
      <c r="K392" s="741"/>
      <c r="L392" s="741"/>
      <c r="M392" s="741"/>
      <c r="N392" s="741"/>
      <c r="O392" s="741"/>
      <c r="P392" s="742" t="s">
        <v>639</v>
      </c>
      <c r="Q392" s="742"/>
      <c r="R392" s="742"/>
      <c r="S392" s="742"/>
      <c r="T392" s="742"/>
      <c r="U392" s="742"/>
      <c r="V392" s="742"/>
      <c r="W392" s="742"/>
      <c r="X392" s="742"/>
      <c r="Y392" s="743">
        <v>0.2</v>
      </c>
      <c r="Z392" s="744"/>
      <c r="AA392" s="744"/>
      <c r="AB392" s="745"/>
      <c r="AC392" s="746" t="s">
        <v>253</v>
      </c>
      <c r="AD392" s="746"/>
      <c r="AE392" s="746"/>
      <c r="AF392" s="746"/>
      <c r="AG392" s="746"/>
      <c r="AH392" s="747" t="s">
        <v>528</v>
      </c>
      <c r="AI392" s="748"/>
      <c r="AJ392" s="748"/>
      <c r="AK392" s="748"/>
      <c r="AL392" s="749" t="s">
        <v>528</v>
      </c>
      <c r="AM392" s="750"/>
      <c r="AN392" s="750"/>
      <c r="AO392" s="751"/>
      <c r="AP392" s="737"/>
      <c r="AQ392" s="737"/>
      <c r="AR392" s="737"/>
      <c r="AS392" s="737"/>
      <c r="AT392" s="737"/>
      <c r="AU392" s="737"/>
      <c r="AV392" s="737"/>
      <c r="AW392" s="737"/>
      <c r="AX392" s="737"/>
    </row>
    <row r="393" spans="1:50" ht="45" customHeight="1" x14ac:dyDescent="0.15">
      <c r="A393" s="738">
        <v>7</v>
      </c>
      <c r="B393" s="738">
        <v>1</v>
      </c>
      <c r="C393" s="739" t="s">
        <v>626</v>
      </c>
      <c r="D393" s="739"/>
      <c r="E393" s="739"/>
      <c r="F393" s="739"/>
      <c r="G393" s="739"/>
      <c r="H393" s="739"/>
      <c r="I393" s="739"/>
      <c r="J393" s="740">
        <v>4010005004660</v>
      </c>
      <c r="K393" s="741"/>
      <c r="L393" s="741"/>
      <c r="M393" s="741"/>
      <c r="N393" s="741"/>
      <c r="O393" s="741"/>
      <c r="P393" s="742" t="s">
        <v>640</v>
      </c>
      <c r="Q393" s="742"/>
      <c r="R393" s="742"/>
      <c r="S393" s="742"/>
      <c r="T393" s="742"/>
      <c r="U393" s="742"/>
      <c r="V393" s="742"/>
      <c r="W393" s="742"/>
      <c r="X393" s="742"/>
      <c r="Y393" s="743">
        <v>0.2</v>
      </c>
      <c r="Z393" s="744"/>
      <c r="AA393" s="744"/>
      <c r="AB393" s="745"/>
      <c r="AC393" s="746" t="s">
        <v>253</v>
      </c>
      <c r="AD393" s="746"/>
      <c r="AE393" s="746"/>
      <c r="AF393" s="746"/>
      <c r="AG393" s="746"/>
      <c r="AH393" s="747" t="s">
        <v>528</v>
      </c>
      <c r="AI393" s="748"/>
      <c r="AJ393" s="748"/>
      <c r="AK393" s="748"/>
      <c r="AL393" s="749" t="s">
        <v>528</v>
      </c>
      <c r="AM393" s="750"/>
      <c r="AN393" s="750"/>
      <c r="AO393" s="751"/>
      <c r="AP393" s="737"/>
      <c r="AQ393" s="737"/>
      <c r="AR393" s="737"/>
      <c r="AS393" s="737"/>
      <c r="AT393" s="737"/>
      <c r="AU393" s="737"/>
      <c r="AV393" s="737"/>
      <c r="AW393" s="737"/>
      <c r="AX393" s="737"/>
    </row>
    <row r="394" spans="1:50" ht="45" customHeight="1" x14ac:dyDescent="0.15">
      <c r="A394" s="738">
        <v>8</v>
      </c>
      <c r="B394" s="738">
        <v>1</v>
      </c>
      <c r="C394" s="739" t="s">
        <v>626</v>
      </c>
      <c r="D394" s="739"/>
      <c r="E394" s="739"/>
      <c r="F394" s="739"/>
      <c r="G394" s="739"/>
      <c r="H394" s="739"/>
      <c r="I394" s="739"/>
      <c r="J394" s="740">
        <v>4010005004660</v>
      </c>
      <c r="K394" s="741"/>
      <c r="L394" s="741"/>
      <c r="M394" s="741"/>
      <c r="N394" s="741"/>
      <c r="O394" s="741"/>
      <c r="P394" s="742" t="s">
        <v>641</v>
      </c>
      <c r="Q394" s="742"/>
      <c r="R394" s="742"/>
      <c r="S394" s="742"/>
      <c r="T394" s="742"/>
      <c r="U394" s="742"/>
      <c r="V394" s="742"/>
      <c r="W394" s="742"/>
      <c r="X394" s="742"/>
      <c r="Y394" s="743">
        <v>0.2</v>
      </c>
      <c r="Z394" s="744"/>
      <c r="AA394" s="744"/>
      <c r="AB394" s="745"/>
      <c r="AC394" s="746" t="s">
        <v>253</v>
      </c>
      <c r="AD394" s="746"/>
      <c r="AE394" s="746"/>
      <c r="AF394" s="746"/>
      <c r="AG394" s="746"/>
      <c r="AH394" s="747" t="s">
        <v>528</v>
      </c>
      <c r="AI394" s="748"/>
      <c r="AJ394" s="748"/>
      <c r="AK394" s="748"/>
      <c r="AL394" s="749" t="s">
        <v>528</v>
      </c>
      <c r="AM394" s="750"/>
      <c r="AN394" s="750"/>
      <c r="AO394" s="751"/>
      <c r="AP394" s="737"/>
      <c r="AQ394" s="737"/>
      <c r="AR394" s="737"/>
      <c r="AS394" s="737"/>
      <c r="AT394" s="737"/>
      <c r="AU394" s="737"/>
      <c r="AV394" s="737"/>
      <c r="AW394" s="737"/>
      <c r="AX394" s="737"/>
    </row>
    <row r="395" spans="1:50" ht="30" customHeight="1" x14ac:dyDescent="0.15">
      <c r="A395" s="738">
        <v>9</v>
      </c>
      <c r="B395" s="738">
        <v>1</v>
      </c>
      <c r="C395" s="739" t="s">
        <v>627</v>
      </c>
      <c r="D395" s="739"/>
      <c r="E395" s="739"/>
      <c r="F395" s="739"/>
      <c r="G395" s="739"/>
      <c r="H395" s="739"/>
      <c r="I395" s="739"/>
      <c r="J395" s="740">
        <v>1011001014417</v>
      </c>
      <c r="K395" s="741"/>
      <c r="L395" s="741"/>
      <c r="M395" s="741"/>
      <c r="N395" s="741"/>
      <c r="O395" s="741"/>
      <c r="P395" s="742" t="s">
        <v>642</v>
      </c>
      <c r="Q395" s="742"/>
      <c r="R395" s="742"/>
      <c r="S395" s="742"/>
      <c r="T395" s="742"/>
      <c r="U395" s="742"/>
      <c r="V395" s="742"/>
      <c r="W395" s="742"/>
      <c r="X395" s="742"/>
      <c r="Y395" s="743">
        <v>2.2000000000000002</v>
      </c>
      <c r="Z395" s="744"/>
      <c r="AA395" s="744"/>
      <c r="AB395" s="745"/>
      <c r="AC395" s="746" t="s">
        <v>247</v>
      </c>
      <c r="AD395" s="746"/>
      <c r="AE395" s="746"/>
      <c r="AF395" s="746"/>
      <c r="AG395" s="746"/>
      <c r="AH395" s="747">
        <v>3</v>
      </c>
      <c r="AI395" s="748"/>
      <c r="AJ395" s="748"/>
      <c r="AK395" s="748"/>
      <c r="AL395" s="749">
        <v>65.5</v>
      </c>
      <c r="AM395" s="750"/>
      <c r="AN395" s="750"/>
      <c r="AO395" s="751"/>
      <c r="AP395" s="737"/>
      <c r="AQ395" s="737"/>
      <c r="AR395" s="737"/>
      <c r="AS395" s="737"/>
      <c r="AT395" s="737"/>
      <c r="AU395" s="737"/>
      <c r="AV395" s="737"/>
      <c r="AW395" s="737"/>
      <c r="AX395" s="737"/>
    </row>
    <row r="396" spans="1:50" ht="30" customHeight="1" x14ac:dyDescent="0.15">
      <c r="A396" s="738">
        <v>10</v>
      </c>
      <c r="B396" s="738">
        <v>1</v>
      </c>
      <c r="C396" s="739" t="s">
        <v>628</v>
      </c>
      <c r="D396" s="739"/>
      <c r="E396" s="739"/>
      <c r="F396" s="739"/>
      <c r="G396" s="739"/>
      <c r="H396" s="739"/>
      <c r="I396" s="739"/>
      <c r="J396" s="740">
        <v>1130001011676</v>
      </c>
      <c r="K396" s="741"/>
      <c r="L396" s="741"/>
      <c r="M396" s="741"/>
      <c r="N396" s="741"/>
      <c r="O396" s="741"/>
      <c r="P396" s="742" t="s">
        <v>643</v>
      </c>
      <c r="Q396" s="742"/>
      <c r="R396" s="742"/>
      <c r="S396" s="742"/>
      <c r="T396" s="742"/>
      <c r="U396" s="742"/>
      <c r="V396" s="742"/>
      <c r="W396" s="742"/>
      <c r="X396" s="742"/>
      <c r="Y396" s="743">
        <v>1</v>
      </c>
      <c r="Z396" s="744"/>
      <c r="AA396" s="744"/>
      <c r="AB396" s="745"/>
      <c r="AC396" s="746" t="s">
        <v>253</v>
      </c>
      <c r="AD396" s="746"/>
      <c r="AE396" s="746"/>
      <c r="AF396" s="746"/>
      <c r="AG396" s="746"/>
      <c r="AH396" s="747" t="s">
        <v>528</v>
      </c>
      <c r="AI396" s="748"/>
      <c r="AJ396" s="748"/>
      <c r="AK396" s="748"/>
      <c r="AL396" s="749" t="s">
        <v>528</v>
      </c>
      <c r="AM396" s="750"/>
      <c r="AN396" s="750"/>
      <c r="AO396" s="751"/>
      <c r="AP396" s="737"/>
      <c r="AQ396" s="737"/>
      <c r="AR396" s="737"/>
      <c r="AS396" s="737"/>
      <c r="AT396" s="737"/>
      <c r="AU396" s="737"/>
      <c r="AV396" s="737"/>
      <c r="AW396" s="737"/>
      <c r="AX396" s="737"/>
    </row>
    <row r="397" spans="1:50" ht="30" customHeight="1" x14ac:dyDescent="0.15">
      <c r="A397" s="738">
        <v>11</v>
      </c>
      <c r="B397" s="738">
        <v>1</v>
      </c>
      <c r="C397" s="739" t="s">
        <v>629</v>
      </c>
      <c r="D397" s="739"/>
      <c r="E397" s="739"/>
      <c r="F397" s="739"/>
      <c r="G397" s="739"/>
      <c r="H397" s="739"/>
      <c r="I397" s="739"/>
      <c r="J397" s="740">
        <v>5030001086460</v>
      </c>
      <c r="K397" s="741"/>
      <c r="L397" s="741"/>
      <c r="M397" s="741"/>
      <c r="N397" s="741"/>
      <c r="O397" s="741"/>
      <c r="P397" s="742" t="s">
        <v>644</v>
      </c>
      <c r="Q397" s="742"/>
      <c r="R397" s="742"/>
      <c r="S397" s="742"/>
      <c r="T397" s="742"/>
      <c r="U397" s="742"/>
      <c r="V397" s="742"/>
      <c r="W397" s="742"/>
      <c r="X397" s="742"/>
      <c r="Y397" s="743">
        <v>0.8</v>
      </c>
      <c r="Z397" s="744"/>
      <c r="AA397" s="744"/>
      <c r="AB397" s="745"/>
      <c r="AC397" s="746" t="s">
        <v>253</v>
      </c>
      <c r="AD397" s="746"/>
      <c r="AE397" s="746"/>
      <c r="AF397" s="746"/>
      <c r="AG397" s="746"/>
      <c r="AH397" s="747" t="s">
        <v>528</v>
      </c>
      <c r="AI397" s="748"/>
      <c r="AJ397" s="748"/>
      <c r="AK397" s="748"/>
      <c r="AL397" s="749" t="s">
        <v>528</v>
      </c>
      <c r="AM397" s="750"/>
      <c r="AN397" s="750"/>
      <c r="AO397" s="751"/>
      <c r="AP397" s="737"/>
      <c r="AQ397" s="737"/>
      <c r="AR397" s="737"/>
      <c r="AS397" s="737"/>
      <c r="AT397" s="737"/>
      <c r="AU397" s="737"/>
      <c r="AV397" s="737"/>
      <c r="AW397" s="737"/>
      <c r="AX397" s="737"/>
    </row>
    <row r="398" spans="1:50" ht="45" customHeight="1" x14ac:dyDescent="0.15">
      <c r="A398" s="738">
        <v>12</v>
      </c>
      <c r="B398" s="738">
        <v>1</v>
      </c>
      <c r="C398" s="739" t="s">
        <v>630</v>
      </c>
      <c r="D398" s="739"/>
      <c r="E398" s="739"/>
      <c r="F398" s="739"/>
      <c r="G398" s="739"/>
      <c r="H398" s="739"/>
      <c r="I398" s="739"/>
      <c r="J398" s="740">
        <v>8010001130622</v>
      </c>
      <c r="K398" s="741"/>
      <c r="L398" s="741"/>
      <c r="M398" s="741"/>
      <c r="N398" s="741"/>
      <c r="O398" s="741"/>
      <c r="P398" s="742" t="s">
        <v>645</v>
      </c>
      <c r="Q398" s="742"/>
      <c r="R398" s="742"/>
      <c r="S398" s="742"/>
      <c r="T398" s="742"/>
      <c r="U398" s="742"/>
      <c r="V398" s="742"/>
      <c r="W398" s="742"/>
      <c r="X398" s="742"/>
      <c r="Y398" s="743">
        <v>0.4</v>
      </c>
      <c r="Z398" s="744"/>
      <c r="AA398" s="744"/>
      <c r="AB398" s="745"/>
      <c r="AC398" s="746" t="s">
        <v>247</v>
      </c>
      <c r="AD398" s="746"/>
      <c r="AE398" s="746"/>
      <c r="AF398" s="746"/>
      <c r="AG398" s="746"/>
      <c r="AH398" s="747">
        <v>3</v>
      </c>
      <c r="AI398" s="748"/>
      <c r="AJ398" s="748"/>
      <c r="AK398" s="748"/>
      <c r="AL398" s="749">
        <v>83.6</v>
      </c>
      <c r="AM398" s="750"/>
      <c r="AN398" s="750"/>
      <c r="AO398" s="751"/>
      <c r="AP398" s="737"/>
      <c r="AQ398" s="737"/>
      <c r="AR398" s="737"/>
      <c r="AS398" s="737"/>
      <c r="AT398" s="737"/>
      <c r="AU398" s="737"/>
      <c r="AV398" s="737"/>
      <c r="AW398" s="737"/>
      <c r="AX398" s="737"/>
    </row>
    <row r="399" spans="1:50" ht="30" customHeight="1" x14ac:dyDescent="0.15">
      <c r="A399" s="738">
        <v>13</v>
      </c>
      <c r="B399" s="738">
        <v>1</v>
      </c>
      <c r="C399" s="739" t="s">
        <v>631</v>
      </c>
      <c r="D399" s="739"/>
      <c r="E399" s="739"/>
      <c r="F399" s="739"/>
      <c r="G399" s="739"/>
      <c r="H399" s="739"/>
      <c r="I399" s="739"/>
      <c r="J399" s="740">
        <v>5010101007327</v>
      </c>
      <c r="K399" s="741"/>
      <c r="L399" s="741"/>
      <c r="M399" s="741"/>
      <c r="N399" s="741"/>
      <c r="O399" s="741"/>
      <c r="P399" s="742" t="s">
        <v>646</v>
      </c>
      <c r="Q399" s="742"/>
      <c r="R399" s="742"/>
      <c r="S399" s="742"/>
      <c r="T399" s="742"/>
      <c r="U399" s="742"/>
      <c r="V399" s="742"/>
      <c r="W399" s="742"/>
      <c r="X399" s="742"/>
      <c r="Y399" s="743">
        <v>0.4</v>
      </c>
      <c r="Z399" s="744"/>
      <c r="AA399" s="744"/>
      <c r="AB399" s="745"/>
      <c r="AC399" s="746" t="s">
        <v>253</v>
      </c>
      <c r="AD399" s="746"/>
      <c r="AE399" s="746"/>
      <c r="AF399" s="746"/>
      <c r="AG399" s="746"/>
      <c r="AH399" s="747" t="s">
        <v>528</v>
      </c>
      <c r="AI399" s="748"/>
      <c r="AJ399" s="748"/>
      <c r="AK399" s="748"/>
      <c r="AL399" s="749" t="s">
        <v>528</v>
      </c>
      <c r="AM399" s="750"/>
      <c r="AN399" s="750"/>
      <c r="AO399" s="751"/>
      <c r="AP399" s="737"/>
      <c r="AQ399" s="737"/>
      <c r="AR399" s="737"/>
      <c r="AS399" s="737"/>
      <c r="AT399" s="737"/>
      <c r="AU399" s="737"/>
      <c r="AV399" s="737"/>
      <c r="AW399" s="737"/>
      <c r="AX399" s="737"/>
    </row>
    <row r="400" spans="1:50" ht="30" customHeight="1" x14ac:dyDescent="0.15">
      <c r="A400" s="738">
        <v>14</v>
      </c>
      <c r="B400" s="738">
        <v>1</v>
      </c>
      <c r="C400" s="739" t="s">
        <v>632</v>
      </c>
      <c r="D400" s="739"/>
      <c r="E400" s="739"/>
      <c r="F400" s="739"/>
      <c r="G400" s="739"/>
      <c r="H400" s="739"/>
      <c r="I400" s="739"/>
      <c r="J400" s="740">
        <v>5030001086650</v>
      </c>
      <c r="K400" s="741"/>
      <c r="L400" s="741"/>
      <c r="M400" s="741"/>
      <c r="N400" s="741"/>
      <c r="O400" s="741"/>
      <c r="P400" s="742" t="s">
        <v>647</v>
      </c>
      <c r="Q400" s="742"/>
      <c r="R400" s="742"/>
      <c r="S400" s="742"/>
      <c r="T400" s="742"/>
      <c r="U400" s="742"/>
      <c r="V400" s="742"/>
      <c r="W400" s="742"/>
      <c r="X400" s="742"/>
      <c r="Y400" s="743">
        <v>0.3</v>
      </c>
      <c r="Z400" s="744"/>
      <c r="AA400" s="744"/>
      <c r="AB400" s="745"/>
      <c r="AC400" s="746" t="s">
        <v>253</v>
      </c>
      <c r="AD400" s="746"/>
      <c r="AE400" s="746"/>
      <c r="AF400" s="746"/>
      <c r="AG400" s="746"/>
      <c r="AH400" s="747" t="s">
        <v>528</v>
      </c>
      <c r="AI400" s="748"/>
      <c r="AJ400" s="748"/>
      <c r="AK400" s="748"/>
      <c r="AL400" s="749" t="s">
        <v>528</v>
      </c>
      <c r="AM400" s="750"/>
      <c r="AN400" s="750"/>
      <c r="AO400" s="751"/>
      <c r="AP400" s="737"/>
      <c r="AQ400" s="737"/>
      <c r="AR400" s="737"/>
      <c r="AS400" s="737"/>
      <c r="AT400" s="737"/>
      <c r="AU400" s="737"/>
      <c r="AV400" s="737"/>
      <c r="AW400" s="737"/>
      <c r="AX400" s="737"/>
    </row>
    <row r="401" spans="1:50" ht="30" customHeight="1" x14ac:dyDescent="0.15">
      <c r="A401" s="738">
        <v>15</v>
      </c>
      <c r="B401" s="738">
        <v>1</v>
      </c>
      <c r="C401" s="739" t="s">
        <v>632</v>
      </c>
      <c r="D401" s="739"/>
      <c r="E401" s="739"/>
      <c r="F401" s="739"/>
      <c r="G401" s="739"/>
      <c r="H401" s="739"/>
      <c r="I401" s="739"/>
      <c r="J401" s="740">
        <v>5030001086650</v>
      </c>
      <c r="K401" s="741"/>
      <c r="L401" s="741"/>
      <c r="M401" s="741"/>
      <c r="N401" s="741"/>
      <c r="O401" s="741"/>
      <c r="P401" s="742" t="s">
        <v>648</v>
      </c>
      <c r="Q401" s="742"/>
      <c r="R401" s="742"/>
      <c r="S401" s="742"/>
      <c r="T401" s="742"/>
      <c r="U401" s="742"/>
      <c r="V401" s="742"/>
      <c r="W401" s="742"/>
      <c r="X401" s="742"/>
      <c r="Y401" s="743">
        <v>0.1</v>
      </c>
      <c r="Z401" s="744"/>
      <c r="AA401" s="744"/>
      <c r="AB401" s="745"/>
      <c r="AC401" s="746" t="s">
        <v>253</v>
      </c>
      <c r="AD401" s="746"/>
      <c r="AE401" s="746"/>
      <c r="AF401" s="746"/>
      <c r="AG401" s="746"/>
      <c r="AH401" s="747" t="s">
        <v>528</v>
      </c>
      <c r="AI401" s="748"/>
      <c r="AJ401" s="748"/>
      <c r="AK401" s="748"/>
      <c r="AL401" s="749" t="s">
        <v>528</v>
      </c>
      <c r="AM401" s="750"/>
      <c r="AN401" s="750"/>
      <c r="AO401" s="751"/>
      <c r="AP401" s="737"/>
      <c r="AQ401" s="737"/>
      <c r="AR401" s="737"/>
      <c r="AS401" s="737"/>
      <c r="AT401" s="737"/>
      <c r="AU401" s="737"/>
      <c r="AV401" s="737"/>
      <c r="AW401" s="737"/>
      <c r="AX401" s="737"/>
    </row>
    <row r="402" spans="1:50" ht="30" customHeight="1" x14ac:dyDescent="0.15">
      <c r="A402" s="738">
        <v>16</v>
      </c>
      <c r="B402" s="738">
        <v>1</v>
      </c>
      <c r="C402" s="739" t="s">
        <v>633</v>
      </c>
      <c r="D402" s="739"/>
      <c r="E402" s="739"/>
      <c r="F402" s="739"/>
      <c r="G402" s="739"/>
      <c r="H402" s="739"/>
      <c r="I402" s="739"/>
      <c r="J402" s="740">
        <v>7011001013611</v>
      </c>
      <c r="K402" s="741"/>
      <c r="L402" s="741"/>
      <c r="M402" s="741"/>
      <c r="N402" s="741"/>
      <c r="O402" s="741"/>
      <c r="P402" s="742" t="s">
        <v>649</v>
      </c>
      <c r="Q402" s="742"/>
      <c r="R402" s="742"/>
      <c r="S402" s="742"/>
      <c r="T402" s="742"/>
      <c r="U402" s="742"/>
      <c r="V402" s="742"/>
      <c r="W402" s="742"/>
      <c r="X402" s="742"/>
      <c r="Y402" s="743">
        <v>0.2</v>
      </c>
      <c r="Z402" s="744"/>
      <c r="AA402" s="744"/>
      <c r="AB402" s="745"/>
      <c r="AC402" s="746" t="s">
        <v>253</v>
      </c>
      <c r="AD402" s="746"/>
      <c r="AE402" s="746"/>
      <c r="AF402" s="746"/>
      <c r="AG402" s="746"/>
      <c r="AH402" s="747" t="s">
        <v>528</v>
      </c>
      <c r="AI402" s="748"/>
      <c r="AJ402" s="748"/>
      <c r="AK402" s="748"/>
      <c r="AL402" s="749" t="s">
        <v>528</v>
      </c>
      <c r="AM402" s="750"/>
      <c r="AN402" s="750"/>
      <c r="AO402" s="751"/>
      <c r="AP402" s="737"/>
      <c r="AQ402" s="737"/>
      <c r="AR402" s="737"/>
      <c r="AS402" s="737"/>
      <c r="AT402" s="737"/>
      <c r="AU402" s="737"/>
      <c r="AV402" s="737"/>
      <c r="AW402" s="737"/>
      <c r="AX402" s="737"/>
    </row>
    <row r="403" spans="1:50" ht="30" customHeight="1" x14ac:dyDescent="0.15">
      <c r="A403" s="738">
        <v>17</v>
      </c>
      <c r="B403" s="738">
        <v>1</v>
      </c>
      <c r="C403" s="739" t="s">
        <v>634</v>
      </c>
      <c r="D403" s="739"/>
      <c r="E403" s="739"/>
      <c r="F403" s="739"/>
      <c r="G403" s="739"/>
      <c r="H403" s="739"/>
      <c r="I403" s="739"/>
      <c r="J403" s="740">
        <v>7011001055661</v>
      </c>
      <c r="K403" s="741"/>
      <c r="L403" s="741"/>
      <c r="M403" s="741"/>
      <c r="N403" s="741"/>
      <c r="O403" s="741"/>
      <c r="P403" s="742" t="s">
        <v>650</v>
      </c>
      <c r="Q403" s="742"/>
      <c r="R403" s="742"/>
      <c r="S403" s="742"/>
      <c r="T403" s="742"/>
      <c r="U403" s="742"/>
      <c r="V403" s="742"/>
      <c r="W403" s="742"/>
      <c r="X403" s="742"/>
      <c r="Y403" s="743">
        <v>0.2</v>
      </c>
      <c r="Z403" s="744"/>
      <c r="AA403" s="744"/>
      <c r="AB403" s="745"/>
      <c r="AC403" s="746" t="s">
        <v>247</v>
      </c>
      <c r="AD403" s="746"/>
      <c r="AE403" s="746"/>
      <c r="AF403" s="746"/>
      <c r="AG403" s="746"/>
      <c r="AH403" s="747">
        <v>2</v>
      </c>
      <c r="AI403" s="748"/>
      <c r="AJ403" s="748"/>
      <c r="AK403" s="748"/>
      <c r="AL403" s="749">
        <v>95.4</v>
      </c>
      <c r="AM403" s="750"/>
      <c r="AN403" s="750"/>
      <c r="AO403" s="751"/>
      <c r="AP403" s="737"/>
      <c r="AQ403" s="737"/>
      <c r="AR403" s="737"/>
      <c r="AS403" s="737"/>
      <c r="AT403" s="737"/>
      <c r="AU403" s="737"/>
      <c r="AV403" s="737"/>
      <c r="AW403" s="737"/>
      <c r="AX403" s="737"/>
    </row>
    <row r="404" spans="1:50" ht="24.75" hidden="1" customHeight="1" x14ac:dyDescent="0.15">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row>
    <row r="405" spans="1:50" ht="24.75" hidden="1" customHeight="1" x14ac:dyDescent="0.15">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row>
    <row r="406" spans="1:50" ht="24.75" hidden="1" customHeight="1" x14ac:dyDescent="0.15">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row>
    <row r="407" spans="1:50" ht="24.75" hidden="1" customHeight="1" x14ac:dyDescent="0.15">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row>
    <row r="408" spans="1:50" ht="24.75" hidden="1" customHeight="1" x14ac:dyDescent="0.15">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row>
    <row r="409" spans="1:50" ht="24.75" hidden="1" customHeight="1" x14ac:dyDescent="0.15">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row>
    <row r="410" spans="1:50" ht="24.75" hidden="1" customHeight="1" x14ac:dyDescent="0.15">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row>
    <row r="411" spans="1:50" s="6" customFormat="1" ht="24.75" hidden="1" customHeight="1" x14ac:dyDescent="0.15">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row>
    <row r="412" spans="1:50" ht="24.75" hidden="1" customHeight="1" x14ac:dyDescent="0.15">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row>
    <row r="413" spans="1:50" ht="24.75" hidden="1" customHeight="1" x14ac:dyDescent="0.15">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row>
    <row r="414" spans="1:50" ht="24.75" hidden="1" customHeight="1" x14ac:dyDescent="0.15">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row>
    <row r="415" spans="1:50" ht="24.75" hidden="1" customHeight="1" x14ac:dyDescent="0.15">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row>
    <row r="416" spans="1:50" ht="24.75" hidden="1" customHeight="1" x14ac:dyDescent="0.15">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37"/>
      <c r="B419" s="537"/>
      <c r="C419" s="537" t="s">
        <v>81</v>
      </c>
      <c r="D419" s="537"/>
      <c r="E419" s="537"/>
      <c r="F419" s="537"/>
      <c r="G419" s="537"/>
      <c r="H419" s="537"/>
      <c r="I419" s="537"/>
      <c r="J419" s="733" t="s">
        <v>64</v>
      </c>
      <c r="K419" s="733"/>
      <c r="L419" s="733"/>
      <c r="M419" s="733"/>
      <c r="N419" s="733"/>
      <c r="O419" s="733"/>
      <c r="P419" s="736" t="s">
        <v>82</v>
      </c>
      <c r="Q419" s="736"/>
      <c r="R419" s="736"/>
      <c r="S419" s="736"/>
      <c r="T419" s="736"/>
      <c r="U419" s="736"/>
      <c r="V419" s="736"/>
      <c r="W419" s="736"/>
      <c r="X419" s="736"/>
      <c r="Y419" s="736" t="s">
        <v>83</v>
      </c>
      <c r="Z419" s="537"/>
      <c r="AA419" s="537"/>
      <c r="AB419" s="537"/>
      <c r="AC419" s="733" t="s">
        <v>212</v>
      </c>
      <c r="AD419" s="733"/>
      <c r="AE419" s="733"/>
      <c r="AF419" s="733"/>
      <c r="AG419" s="733"/>
      <c r="AH419" s="736" t="s">
        <v>63</v>
      </c>
      <c r="AI419" s="537"/>
      <c r="AJ419" s="537"/>
      <c r="AK419" s="537"/>
      <c r="AL419" s="537" t="s">
        <v>16</v>
      </c>
      <c r="AM419" s="537"/>
      <c r="AN419" s="537"/>
      <c r="AO419" s="754"/>
      <c r="AP419" s="753" t="s">
        <v>218</v>
      </c>
      <c r="AQ419" s="753"/>
      <c r="AR419" s="753"/>
      <c r="AS419" s="753"/>
      <c r="AT419" s="753"/>
      <c r="AU419" s="753"/>
      <c r="AV419" s="753"/>
      <c r="AW419" s="753"/>
      <c r="AX419" s="753"/>
    </row>
    <row r="420" spans="1:50" ht="30" customHeight="1" x14ac:dyDescent="0.15">
      <c r="A420" s="738">
        <v>1</v>
      </c>
      <c r="B420" s="738">
        <v>1</v>
      </c>
      <c r="C420" s="739" t="s">
        <v>651</v>
      </c>
      <c r="D420" s="739"/>
      <c r="E420" s="739"/>
      <c r="F420" s="739"/>
      <c r="G420" s="739"/>
      <c r="H420" s="739"/>
      <c r="I420" s="739"/>
      <c r="J420" s="740">
        <v>4011101012854</v>
      </c>
      <c r="K420" s="741"/>
      <c r="L420" s="741"/>
      <c r="M420" s="741"/>
      <c r="N420" s="741"/>
      <c r="O420" s="741"/>
      <c r="P420" s="742" t="s">
        <v>661</v>
      </c>
      <c r="Q420" s="742"/>
      <c r="R420" s="742"/>
      <c r="S420" s="742"/>
      <c r="T420" s="742"/>
      <c r="U420" s="742"/>
      <c r="V420" s="742"/>
      <c r="W420" s="742"/>
      <c r="X420" s="742"/>
      <c r="Y420" s="743">
        <v>3</v>
      </c>
      <c r="Z420" s="744"/>
      <c r="AA420" s="744"/>
      <c r="AB420" s="745"/>
      <c r="AC420" s="746" t="s">
        <v>247</v>
      </c>
      <c r="AD420" s="746"/>
      <c r="AE420" s="746"/>
      <c r="AF420" s="746"/>
      <c r="AG420" s="746"/>
      <c r="AH420" s="747">
        <v>1</v>
      </c>
      <c r="AI420" s="748"/>
      <c r="AJ420" s="748"/>
      <c r="AK420" s="748"/>
      <c r="AL420" s="749">
        <v>98.2</v>
      </c>
      <c r="AM420" s="750"/>
      <c r="AN420" s="750"/>
      <c r="AO420" s="751"/>
      <c r="AP420" s="737"/>
      <c r="AQ420" s="737"/>
      <c r="AR420" s="737"/>
      <c r="AS420" s="737"/>
      <c r="AT420" s="737"/>
      <c r="AU420" s="737"/>
      <c r="AV420" s="737"/>
      <c r="AW420" s="737"/>
      <c r="AX420" s="737"/>
    </row>
    <row r="421" spans="1:50" ht="30" customHeight="1" x14ac:dyDescent="0.15">
      <c r="A421" s="738">
        <v>2</v>
      </c>
      <c r="B421" s="738">
        <v>1</v>
      </c>
      <c r="C421" s="739" t="s">
        <v>652</v>
      </c>
      <c r="D421" s="739"/>
      <c r="E421" s="739"/>
      <c r="F421" s="739"/>
      <c r="G421" s="739"/>
      <c r="H421" s="739"/>
      <c r="I421" s="739"/>
      <c r="J421" s="740">
        <v>5012701008662</v>
      </c>
      <c r="K421" s="741"/>
      <c r="L421" s="741"/>
      <c r="M421" s="741"/>
      <c r="N421" s="741"/>
      <c r="O421" s="741"/>
      <c r="P421" s="742" t="s">
        <v>662</v>
      </c>
      <c r="Q421" s="742"/>
      <c r="R421" s="742"/>
      <c r="S421" s="742"/>
      <c r="T421" s="742"/>
      <c r="U421" s="742"/>
      <c r="V421" s="742"/>
      <c r="W421" s="742"/>
      <c r="X421" s="742"/>
      <c r="Y421" s="743">
        <v>0.5</v>
      </c>
      <c r="Z421" s="744"/>
      <c r="AA421" s="744"/>
      <c r="AB421" s="745"/>
      <c r="AC421" s="746" t="s">
        <v>253</v>
      </c>
      <c r="AD421" s="746"/>
      <c r="AE421" s="746"/>
      <c r="AF421" s="746"/>
      <c r="AG421" s="746"/>
      <c r="AH421" s="747" t="s">
        <v>528</v>
      </c>
      <c r="AI421" s="748"/>
      <c r="AJ421" s="748"/>
      <c r="AK421" s="748"/>
      <c r="AL421" s="749" t="s">
        <v>528</v>
      </c>
      <c r="AM421" s="750"/>
      <c r="AN421" s="750"/>
      <c r="AO421" s="751"/>
      <c r="AP421" s="737"/>
      <c r="AQ421" s="737"/>
      <c r="AR421" s="737"/>
      <c r="AS421" s="737"/>
      <c r="AT421" s="737"/>
      <c r="AU421" s="737"/>
      <c r="AV421" s="737"/>
      <c r="AW421" s="737"/>
      <c r="AX421" s="737"/>
    </row>
    <row r="422" spans="1:50" ht="30" customHeight="1" x14ac:dyDescent="0.15">
      <c r="A422" s="738">
        <v>3</v>
      </c>
      <c r="B422" s="738">
        <v>1</v>
      </c>
      <c r="C422" s="739" t="s">
        <v>652</v>
      </c>
      <c r="D422" s="739"/>
      <c r="E422" s="739"/>
      <c r="F422" s="739"/>
      <c r="G422" s="739"/>
      <c r="H422" s="739"/>
      <c r="I422" s="739"/>
      <c r="J422" s="740">
        <v>5012701008662</v>
      </c>
      <c r="K422" s="741"/>
      <c r="L422" s="741"/>
      <c r="M422" s="741"/>
      <c r="N422" s="741"/>
      <c r="O422" s="741"/>
      <c r="P422" s="742" t="s">
        <v>663</v>
      </c>
      <c r="Q422" s="742"/>
      <c r="R422" s="742"/>
      <c r="S422" s="742"/>
      <c r="T422" s="742"/>
      <c r="U422" s="742"/>
      <c r="V422" s="742"/>
      <c r="W422" s="742"/>
      <c r="X422" s="742"/>
      <c r="Y422" s="743">
        <v>0.4</v>
      </c>
      <c r="Z422" s="744"/>
      <c r="AA422" s="744"/>
      <c r="AB422" s="745"/>
      <c r="AC422" s="746" t="s">
        <v>253</v>
      </c>
      <c r="AD422" s="746"/>
      <c r="AE422" s="746"/>
      <c r="AF422" s="746"/>
      <c r="AG422" s="746"/>
      <c r="AH422" s="747" t="s">
        <v>528</v>
      </c>
      <c r="AI422" s="748"/>
      <c r="AJ422" s="748"/>
      <c r="AK422" s="748"/>
      <c r="AL422" s="749" t="s">
        <v>528</v>
      </c>
      <c r="AM422" s="750"/>
      <c r="AN422" s="750"/>
      <c r="AO422" s="751"/>
      <c r="AP422" s="737"/>
      <c r="AQ422" s="737"/>
      <c r="AR422" s="737"/>
      <c r="AS422" s="737"/>
      <c r="AT422" s="737"/>
      <c r="AU422" s="737"/>
      <c r="AV422" s="737"/>
      <c r="AW422" s="737"/>
      <c r="AX422" s="737"/>
    </row>
    <row r="423" spans="1:50" ht="30" customHeight="1" x14ac:dyDescent="0.15">
      <c r="A423" s="738">
        <v>4</v>
      </c>
      <c r="B423" s="738">
        <v>1</v>
      </c>
      <c r="C423" s="739" t="s">
        <v>652</v>
      </c>
      <c r="D423" s="739"/>
      <c r="E423" s="739"/>
      <c r="F423" s="739"/>
      <c r="G423" s="739"/>
      <c r="H423" s="739"/>
      <c r="I423" s="739"/>
      <c r="J423" s="740">
        <v>5012701008662</v>
      </c>
      <c r="K423" s="741"/>
      <c r="L423" s="741"/>
      <c r="M423" s="741"/>
      <c r="N423" s="741"/>
      <c r="O423" s="741"/>
      <c r="P423" s="742" t="s">
        <v>664</v>
      </c>
      <c r="Q423" s="742"/>
      <c r="R423" s="742"/>
      <c r="S423" s="742"/>
      <c r="T423" s="742"/>
      <c r="U423" s="742"/>
      <c r="V423" s="742"/>
      <c r="W423" s="742"/>
      <c r="X423" s="742"/>
      <c r="Y423" s="743">
        <v>0.4</v>
      </c>
      <c r="Z423" s="744"/>
      <c r="AA423" s="744"/>
      <c r="AB423" s="745"/>
      <c r="AC423" s="746" t="s">
        <v>253</v>
      </c>
      <c r="AD423" s="746"/>
      <c r="AE423" s="746"/>
      <c r="AF423" s="746"/>
      <c r="AG423" s="746"/>
      <c r="AH423" s="747" t="s">
        <v>528</v>
      </c>
      <c r="AI423" s="748"/>
      <c r="AJ423" s="748"/>
      <c r="AK423" s="748"/>
      <c r="AL423" s="749" t="s">
        <v>528</v>
      </c>
      <c r="AM423" s="750"/>
      <c r="AN423" s="750"/>
      <c r="AO423" s="751"/>
      <c r="AP423" s="737"/>
      <c r="AQ423" s="737"/>
      <c r="AR423" s="737"/>
      <c r="AS423" s="737"/>
      <c r="AT423" s="737"/>
      <c r="AU423" s="737"/>
      <c r="AV423" s="737"/>
      <c r="AW423" s="737"/>
      <c r="AX423" s="737"/>
    </row>
    <row r="424" spans="1:50" ht="30" customHeight="1" x14ac:dyDescent="0.15">
      <c r="A424" s="738">
        <v>5</v>
      </c>
      <c r="B424" s="738">
        <v>1</v>
      </c>
      <c r="C424" s="739" t="s">
        <v>652</v>
      </c>
      <c r="D424" s="739"/>
      <c r="E424" s="739"/>
      <c r="F424" s="739"/>
      <c r="G424" s="739"/>
      <c r="H424" s="739"/>
      <c r="I424" s="739"/>
      <c r="J424" s="740">
        <v>5012701008662</v>
      </c>
      <c r="K424" s="741"/>
      <c r="L424" s="741"/>
      <c r="M424" s="741"/>
      <c r="N424" s="741"/>
      <c r="O424" s="741"/>
      <c r="P424" s="742" t="s">
        <v>665</v>
      </c>
      <c r="Q424" s="742"/>
      <c r="R424" s="742"/>
      <c r="S424" s="742"/>
      <c r="T424" s="742"/>
      <c r="U424" s="742"/>
      <c r="V424" s="742"/>
      <c r="W424" s="742"/>
      <c r="X424" s="742"/>
      <c r="Y424" s="743">
        <v>0.3</v>
      </c>
      <c r="Z424" s="744"/>
      <c r="AA424" s="744"/>
      <c r="AB424" s="745"/>
      <c r="AC424" s="746" t="s">
        <v>253</v>
      </c>
      <c r="AD424" s="746"/>
      <c r="AE424" s="746"/>
      <c r="AF424" s="746"/>
      <c r="AG424" s="746"/>
      <c r="AH424" s="747" t="s">
        <v>528</v>
      </c>
      <c r="AI424" s="748"/>
      <c r="AJ424" s="748"/>
      <c r="AK424" s="748"/>
      <c r="AL424" s="749" t="s">
        <v>528</v>
      </c>
      <c r="AM424" s="750"/>
      <c r="AN424" s="750"/>
      <c r="AO424" s="751"/>
      <c r="AP424" s="737"/>
      <c r="AQ424" s="737"/>
      <c r="AR424" s="737"/>
      <c r="AS424" s="737"/>
      <c r="AT424" s="737"/>
      <c r="AU424" s="737"/>
      <c r="AV424" s="737"/>
      <c r="AW424" s="737"/>
      <c r="AX424" s="737"/>
    </row>
    <row r="425" spans="1:50" ht="30" customHeight="1" x14ac:dyDescent="0.15">
      <c r="A425" s="738">
        <v>6</v>
      </c>
      <c r="B425" s="738">
        <v>1</v>
      </c>
      <c r="C425" s="739" t="s">
        <v>652</v>
      </c>
      <c r="D425" s="739"/>
      <c r="E425" s="739"/>
      <c r="F425" s="739"/>
      <c r="G425" s="739"/>
      <c r="H425" s="739"/>
      <c r="I425" s="739"/>
      <c r="J425" s="740">
        <v>5012701008662</v>
      </c>
      <c r="K425" s="741"/>
      <c r="L425" s="741"/>
      <c r="M425" s="741"/>
      <c r="N425" s="741"/>
      <c r="O425" s="741"/>
      <c r="P425" s="742" t="s">
        <v>666</v>
      </c>
      <c r="Q425" s="742"/>
      <c r="R425" s="742"/>
      <c r="S425" s="742"/>
      <c r="T425" s="742"/>
      <c r="U425" s="742"/>
      <c r="V425" s="742"/>
      <c r="W425" s="742"/>
      <c r="X425" s="742"/>
      <c r="Y425" s="743">
        <v>0.2</v>
      </c>
      <c r="Z425" s="744"/>
      <c r="AA425" s="744"/>
      <c r="AB425" s="745"/>
      <c r="AC425" s="746" t="s">
        <v>253</v>
      </c>
      <c r="AD425" s="746"/>
      <c r="AE425" s="746"/>
      <c r="AF425" s="746"/>
      <c r="AG425" s="746"/>
      <c r="AH425" s="747" t="s">
        <v>528</v>
      </c>
      <c r="AI425" s="748"/>
      <c r="AJ425" s="748"/>
      <c r="AK425" s="748"/>
      <c r="AL425" s="749" t="s">
        <v>528</v>
      </c>
      <c r="AM425" s="750"/>
      <c r="AN425" s="750"/>
      <c r="AO425" s="751"/>
      <c r="AP425" s="737"/>
      <c r="AQ425" s="737"/>
      <c r="AR425" s="737"/>
      <c r="AS425" s="737"/>
      <c r="AT425" s="737"/>
      <c r="AU425" s="737"/>
      <c r="AV425" s="737"/>
      <c r="AW425" s="737"/>
      <c r="AX425" s="737"/>
    </row>
    <row r="426" spans="1:50" ht="30" customHeight="1" x14ac:dyDescent="0.15">
      <c r="A426" s="738">
        <v>7</v>
      </c>
      <c r="B426" s="738">
        <v>1</v>
      </c>
      <c r="C426" s="739" t="s">
        <v>653</v>
      </c>
      <c r="D426" s="739"/>
      <c r="E426" s="739"/>
      <c r="F426" s="739"/>
      <c r="G426" s="739"/>
      <c r="H426" s="739"/>
      <c r="I426" s="739"/>
      <c r="J426" s="740">
        <v>3011001001660</v>
      </c>
      <c r="K426" s="741"/>
      <c r="L426" s="741"/>
      <c r="M426" s="741"/>
      <c r="N426" s="741"/>
      <c r="O426" s="741"/>
      <c r="P426" s="742" t="s">
        <v>667</v>
      </c>
      <c r="Q426" s="742"/>
      <c r="R426" s="742"/>
      <c r="S426" s="742"/>
      <c r="T426" s="742"/>
      <c r="U426" s="742"/>
      <c r="V426" s="742"/>
      <c r="W426" s="742"/>
      <c r="X426" s="742"/>
      <c r="Y426" s="743">
        <v>1.4</v>
      </c>
      <c r="Z426" s="744"/>
      <c r="AA426" s="744"/>
      <c r="AB426" s="745"/>
      <c r="AC426" s="746" t="s">
        <v>253</v>
      </c>
      <c r="AD426" s="746"/>
      <c r="AE426" s="746"/>
      <c r="AF426" s="746"/>
      <c r="AG426" s="746"/>
      <c r="AH426" s="747" t="s">
        <v>528</v>
      </c>
      <c r="AI426" s="748"/>
      <c r="AJ426" s="748"/>
      <c r="AK426" s="748"/>
      <c r="AL426" s="749" t="s">
        <v>528</v>
      </c>
      <c r="AM426" s="750"/>
      <c r="AN426" s="750"/>
      <c r="AO426" s="751"/>
      <c r="AP426" s="737"/>
      <c r="AQ426" s="737"/>
      <c r="AR426" s="737"/>
      <c r="AS426" s="737"/>
      <c r="AT426" s="737"/>
      <c r="AU426" s="737"/>
      <c r="AV426" s="737"/>
      <c r="AW426" s="737"/>
      <c r="AX426" s="737"/>
    </row>
    <row r="427" spans="1:50" ht="30" customHeight="1" x14ac:dyDescent="0.15">
      <c r="A427" s="738">
        <v>8</v>
      </c>
      <c r="B427" s="738">
        <v>1</v>
      </c>
      <c r="C427" s="739" t="s">
        <v>653</v>
      </c>
      <c r="D427" s="739"/>
      <c r="E427" s="739"/>
      <c r="F427" s="739"/>
      <c r="G427" s="739"/>
      <c r="H427" s="739"/>
      <c r="I427" s="739"/>
      <c r="J427" s="740">
        <v>3011001001660</v>
      </c>
      <c r="K427" s="741"/>
      <c r="L427" s="741"/>
      <c r="M427" s="741"/>
      <c r="N427" s="741"/>
      <c r="O427" s="741"/>
      <c r="P427" s="742" t="s">
        <v>668</v>
      </c>
      <c r="Q427" s="742"/>
      <c r="R427" s="742"/>
      <c r="S427" s="742"/>
      <c r="T427" s="742"/>
      <c r="U427" s="742"/>
      <c r="V427" s="742"/>
      <c r="W427" s="742"/>
      <c r="X427" s="742"/>
      <c r="Y427" s="743">
        <v>0.3</v>
      </c>
      <c r="Z427" s="744"/>
      <c r="AA427" s="744"/>
      <c r="AB427" s="745"/>
      <c r="AC427" s="746" t="s">
        <v>253</v>
      </c>
      <c r="AD427" s="746"/>
      <c r="AE427" s="746"/>
      <c r="AF427" s="746"/>
      <c r="AG427" s="746"/>
      <c r="AH427" s="747" t="s">
        <v>528</v>
      </c>
      <c r="AI427" s="748"/>
      <c r="AJ427" s="748"/>
      <c r="AK427" s="748"/>
      <c r="AL427" s="749" t="s">
        <v>528</v>
      </c>
      <c r="AM427" s="750"/>
      <c r="AN427" s="750"/>
      <c r="AO427" s="751"/>
      <c r="AP427" s="737"/>
      <c r="AQ427" s="737"/>
      <c r="AR427" s="737"/>
      <c r="AS427" s="737"/>
      <c r="AT427" s="737"/>
      <c r="AU427" s="737"/>
      <c r="AV427" s="737"/>
      <c r="AW427" s="737"/>
      <c r="AX427" s="737"/>
    </row>
    <row r="428" spans="1:50" ht="45" customHeight="1" x14ac:dyDescent="0.15">
      <c r="A428" s="738">
        <v>9</v>
      </c>
      <c r="B428" s="738">
        <v>1</v>
      </c>
      <c r="C428" s="739" t="s">
        <v>654</v>
      </c>
      <c r="D428" s="739"/>
      <c r="E428" s="739"/>
      <c r="F428" s="739"/>
      <c r="G428" s="739"/>
      <c r="H428" s="739"/>
      <c r="I428" s="739"/>
      <c r="J428" s="740">
        <v>7010601020521</v>
      </c>
      <c r="K428" s="741"/>
      <c r="L428" s="741"/>
      <c r="M428" s="741"/>
      <c r="N428" s="741"/>
      <c r="O428" s="741"/>
      <c r="P428" s="742" t="s">
        <v>669</v>
      </c>
      <c r="Q428" s="742"/>
      <c r="R428" s="742"/>
      <c r="S428" s="742"/>
      <c r="T428" s="742"/>
      <c r="U428" s="742"/>
      <c r="V428" s="742"/>
      <c r="W428" s="742"/>
      <c r="X428" s="742"/>
      <c r="Y428" s="743">
        <v>1</v>
      </c>
      <c r="Z428" s="744"/>
      <c r="AA428" s="744"/>
      <c r="AB428" s="745"/>
      <c r="AC428" s="746" t="s">
        <v>253</v>
      </c>
      <c r="AD428" s="746"/>
      <c r="AE428" s="746"/>
      <c r="AF428" s="746"/>
      <c r="AG428" s="746"/>
      <c r="AH428" s="747" t="s">
        <v>528</v>
      </c>
      <c r="AI428" s="748"/>
      <c r="AJ428" s="748"/>
      <c r="AK428" s="748"/>
      <c r="AL428" s="749" t="s">
        <v>528</v>
      </c>
      <c r="AM428" s="750"/>
      <c r="AN428" s="750"/>
      <c r="AO428" s="751"/>
      <c r="AP428" s="737"/>
      <c r="AQ428" s="737"/>
      <c r="AR428" s="737"/>
      <c r="AS428" s="737"/>
      <c r="AT428" s="737"/>
      <c r="AU428" s="737"/>
      <c r="AV428" s="737"/>
      <c r="AW428" s="737"/>
      <c r="AX428" s="737"/>
    </row>
    <row r="429" spans="1:50" ht="30" customHeight="1" x14ac:dyDescent="0.15">
      <c r="A429" s="738">
        <v>10</v>
      </c>
      <c r="B429" s="738">
        <v>1</v>
      </c>
      <c r="C429" s="739" t="s">
        <v>655</v>
      </c>
      <c r="D429" s="739"/>
      <c r="E429" s="739"/>
      <c r="F429" s="739"/>
      <c r="G429" s="739"/>
      <c r="H429" s="739"/>
      <c r="I429" s="739"/>
      <c r="J429" s="740">
        <v>7010501025372</v>
      </c>
      <c r="K429" s="741"/>
      <c r="L429" s="741"/>
      <c r="M429" s="741"/>
      <c r="N429" s="741"/>
      <c r="O429" s="741"/>
      <c r="P429" s="742" t="s">
        <v>670</v>
      </c>
      <c r="Q429" s="742"/>
      <c r="R429" s="742"/>
      <c r="S429" s="742"/>
      <c r="T429" s="742"/>
      <c r="U429" s="742"/>
      <c r="V429" s="742"/>
      <c r="W429" s="742"/>
      <c r="X429" s="742"/>
      <c r="Y429" s="743">
        <v>0.9</v>
      </c>
      <c r="Z429" s="744"/>
      <c r="AA429" s="744"/>
      <c r="AB429" s="745"/>
      <c r="AC429" s="746" t="s">
        <v>253</v>
      </c>
      <c r="AD429" s="746"/>
      <c r="AE429" s="746"/>
      <c r="AF429" s="746"/>
      <c r="AG429" s="746"/>
      <c r="AH429" s="747" t="s">
        <v>528</v>
      </c>
      <c r="AI429" s="748"/>
      <c r="AJ429" s="748"/>
      <c r="AK429" s="748"/>
      <c r="AL429" s="749" t="s">
        <v>528</v>
      </c>
      <c r="AM429" s="750"/>
      <c r="AN429" s="750"/>
      <c r="AO429" s="751"/>
      <c r="AP429" s="737"/>
      <c r="AQ429" s="737"/>
      <c r="AR429" s="737"/>
      <c r="AS429" s="737"/>
      <c r="AT429" s="737"/>
      <c r="AU429" s="737"/>
      <c r="AV429" s="737"/>
      <c r="AW429" s="737"/>
      <c r="AX429" s="737"/>
    </row>
    <row r="430" spans="1:50" ht="30" customHeight="1" x14ac:dyDescent="0.15">
      <c r="A430" s="738">
        <v>11</v>
      </c>
      <c r="B430" s="738">
        <v>1</v>
      </c>
      <c r="C430" s="739" t="s">
        <v>656</v>
      </c>
      <c r="D430" s="739"/>
      <c r="E430" s="739"/>
      <c r="F430" s="739"/>
      <c r="G430" s="739"/>
      <c r="H430" s="739"/>
      <c r="I430" s="739"/>
      <c r="J430" s="740">
        <v>7011301006050</v>
      </c>
      <c r="K430" s="741"/>
      <c r="L430" s="741"/>
      <c r="M430" s="741"/>
      <c r="N430" s="741"/>
      <c r="O430" s="741"/>
      <c r="P430" s="742" t="s">
        <v>671</v>
      </c>
      <c r="Q430" s="742"/>
      <c r="R430" s="742"/>
      <c r="S430" s="742"/>
      <c r="T430" s="742"/>
      <c r="U430" s="742"/>
      <c r="V430" s="742"/>
      <c r="W430" s="742"/>
      <c r="X430" s="742"/>
      <c r="Y430" s="743">
        <v>0.8</v>
      </c>
      <c r="Z430" s="744"/>
      <c r="AA430" s="744"/>
      <c r="AB430" s="745"/>
      <c r="AC430" s="746" t="s">
        <v>253</v>
      </c>
      <c r="AD430" s="746"/>
      <c r="AE430" s="746"/>
      <c r="AF430" s="746"/>
      <c r="AG430" s="746"/>
      <c r="AH430" s="747" t="s">
        <v>528</v>
      </c>
      <c r="AI430" s="748"/>
      <c r="AJ430" s="748"/>
      <c r="AK430" s="748"/>
      <c r="AL430" s="749" t="s">
        <v>528</v>
      </c>
      <c r="AM430" s="750"/>
      <c r="AN430" s="750"/>
      <c r="AO430" s="751"/>
      <c r="AP430" s="737"/>
      <c r="AQ430" s="737"/>
      <c r="AR430" s="737"/>
      <c r="AS430" s="737"/>
      <c r="AT430" s="737"/>
      <c r="AU430" s="737"/>
      <c r="AV430" s="737"/>
      <c r="AW430" s="737"/>
      <c r="AX430" s="737"/>
    </row>
    <row r="431" spans="1:50" ht="45" customHeight="1" x14ac:dyDescent="0.15">
      <c r="A431" s="738">
        <v>12</v>
      </c>
      <c r="B431" s="738">
        <v>1</v>
      </c>
      <c r="C431" s="739" t="s">
        <v>657</v>
      </c>
      <c r="D431" s="739"/>
      <c r="E431" s="739"/>
      <c r="F431" s="739"/>
      <c r="G431" s="739"/>
      <c r="H431" s="739"/>
      <c r="I431" s="739"/>
      <c r="J431" s="740">
        <v>3012402010837</v>
      </c>
      <c r="K431" s="741"/>
      <c r="L431" s="741"/>
      <c r="M431" s="741"/>
      <c r="N431" s="741"/>
      <c r="O431" s="741"/>
      <c r="P431" s="742" t="s">
        <v>672</v>
      </c>
      <c r="Q431" s="742"/>
      <c r="R431" s="742"/>
      <c r="S431" s="742"/>
      <c r="T431" s="742"/>
      <c r="U431" s="742"/>
      <c r="V431" s="742"/>
      <c r="W431" s="742"/>
      <c r="X431" s="742"/>
      <c r="Y431" s="743">
        <v>0.3</v>
      </c>
      <c r="Z431" s="744"/>
      <c r="AA431" s="744"/>
      <c r="AB431" s="745"/>
      <c r="AC431" s="746" t="s">
        <v>253</v>
      </c>
      <c r="AD431" s="746"/>
      <c r="AE431" s="746"/>
      <c r="AF431" s="746"/>
      <c r="AG431" s="746"/>
      <c r="AH431" s="747" t="s">
        <v>528</v>
      </c>
      <c r="AI431" s="748"/>
      <c r="AJ431" s="748"/>
      <c r="AK431" s="748"/>
      <c r="AL431" s="749" t="s">
        <v>528</v>
      </c>
      <c r="AM431" s="750"/>
      <c r="AN431" s="750"/>
      <c r="AO431" s="751"/>
      <c r="AP431" s="737"/>
      <c r="AQ431" s="737"/>
      <c r="AR431" s="737"/>
      <c r="AS431" s="737"/>
      <c r="AT431" s="737"/>
      <c r="AU431" s="737"/>
      <c r="AV431" s="737"/>
      <c r="AW431" s="737"/>
      <c r="AX431" s="737"/>
    </row>
    <row r="432" spans="1:50" ht="30" customHeight="1" x14ac:dyDescent="0.15">
      <c r="A432" s="738">
        <v>13</v>
      </c>
      <c r="B432" s="738">
        <v>1</v>
      </c>
      <c r="C432" s="739" t="s">
        <v>657</v>
      </c>
      <c r="D432" s="739"/>
      <c r="E432" s="739"/>
      <c r="F432" s="739"/>
      <c r="G432" s="739"/>
      <c r="H432" s="739"/>
      <c r="I432" s="739"/>
      <c r="J432" s="740">
        <v>3012402010837</v>
      </c>
      <c r="K432" s="741"/>
      <c r="L432" s="741"/>
      <c r="M432" s="741"/>
      <c r="N432" s="741"/>
      <c r="O432" s="741"/>
      <c r="P432" s="742" t="s">
        <v>673</v>
      </c>
      <c r="Q432" s="742"/>
      <c r="R432" s="742"/>
      <c r="S432" s="742"/>
      <c r="T432" s="742"/>
      <c r="U432" s="742"/>
      <c r="V432" s="742"/>
      <c r="W432" s="742"/>
      <c r="X432" s="742"/>
      <c r="Y432" s="743">
        <v>0.1</v>
      </c>
      <c r="Z432" s="744"/>
      <c r="AA432" s="744"/>
      <c r="AB432" s="745"/>
      <c r="AC432" s="746" t="s">
        <v>253</v>
      </c>
      <c r="AD432" s="746"/>
      <c r="AE432" s="746"/>
      <c r="AF432" s="746"/>
      <c r="AG432" s="746"/>
      <c r="AH432" s="747" t="s">
        <v>528</v>
      </c>
      <c r="AI432" s="748"/>
      <c r="AJ432" s="748"/>
      <c r="AK432" s="748"/>
      <c r="AL432" s="749" t="s">
        <v>528</v>
      </c>
      <c r="AM432" s="750"/>
      <c r="AN432" s="750"/>
      <c r="AO432" s="751"/>
      <c r="AP432" s="737"/>
      <c r="AQ432" s="737"/>
      <c r="AR432" s="737"/>
      <c r="AS432" s="737"/>
      <c r="AT432" s="737"/>
      <c r="AU432" s="737"/>
      <c r="AV432" s="737"/>
      <c r="AW432" s="737"/>
      <c r="AX432" s="737"/>
    </row>
    <row r="433" spans="1:50" ht="30" customHeight="1" x14ac:dyDescent="0.15">
      <c r="A433" s="738">
        <v>14</v>
      </c>
      <c r="B433" s="738">
        <v>1</v>
      </c>
      <c r="C433" s="739" t="s">
        <v>658</v>
      </c>
      <c r="D433" s="739"/>
      <c r="E433" s="739"/>
      <c r="F433" s="739"/>
      <c r="G433" s="739"/>
      <c r="H433" s="739"/>
      <c r="I433" s="739"/>
      <c r="J433" s="740">
        <v>8010001057337</v>
      </c>
      <c r="K433" s="741"/>
      <c r="L433" s="741"/>
      <c r="M433" s="741"/>
      <c r="N433" s="741"/>
      <c r="O433" s="741"/>
      <c r="P433" s="742" t="s">
        <v>674</v>
      </c>
      <c r="Q433" s="742"/>
      <c r="R433" s="742"/>
      <c r="S433" s="742"/>
      <c r="T433" s="742"/>
      <c r="U433" s="742"/>
      <c r="V433" s="742"/>
      <c r="W433" s="742"/>
      <c r="X433" s="742"/>
      <c r="Y433" s="743">
        <v>0.4</v>
      </c>
      <c r="Z433" s="744"/>
      <c r="AA433" s="744"/>
      <c r="AB433" s="745"/>
      <c r="AC433" s="746" t="s">
        <v>253</v>
      </c>
      <c r="AD433" s="746"/>
      <c r="AE433" s="746"/>
      <c r="AF433" s="746"/>
      <c r="AG433" s="746"/>
      <c r="AH433" s="747" t="s">
        <v>528</v>
      </c>
      <c r="AI433" s="748"/>
      <c r="AJ433" s="748"/>
      <c r="AK433" s="748"/>
      <c r="AL433" s="749" t="s">
        <v>528</v>
      </c>
      <c r="AM433" s="750"/>
      <c r="AN433" s="750"/>
      <c r="AO433" s="751"/>
      <c r="AP433" s="737"/>
      <c r="AQ433" s="737"/>
      <c r="AR433" s="737"/>
      <c r="AS433" s="737"/>
      <c r="AT433" s="737"/>
      <c r="AU433" s="737"/>
      <c r="AV433" s="737"/>
      <c r="AW433" s="737"/>
      <c r="AX433" s="737"/>
    </row>
    <row r="434" spans="1:50" ht="30" customHeight="1" x14ac:dyDescent="0.15">
      <c r="A434" s="738">
        <v>15</v>
      </c>
      <c r="B434" s="738">
        <v>1</v>
      </c>
      <c r="C434" s="739" t="s">
        <v>659</v>
      </c>
      <c r="D434" s="739"/>
      <c r="E434" s="739"/>
      <c r="F434" s="739"/>
      <c r="G434" s="739"/>
      <c r="H434" s="739"/>
      <c r="I434" s="739"/>
      <c r="J434" s="740">
        <v>4010401011459</v>
      </c>
      <c r="K434" s="741"/>
      <c r="L434" s="741"/>
      <c r="M434" s="741"/>
      <c r="N434" s="741"/>
      <c r="O434" s="741"/>
      <c r="P434" s="742" t="s">
        <v>675</v>
      </c>
      <c r="Q434" s="742"/>
      <c r="R434" s="742"/>
      <c r="S434" s="742"/>
      <c r="T434" s="742"/>
      <c r="U434" s="742"/>
      <c r="V434" s="742"/>
      <c r="W434" s="742"/>
      <c r="X434" s="742"/>
      <c r="Y434" s="743">
        <v>0.3</v>
      </c>
      <c r="Z434" s="744"/>
      <c r="AA434" s="744"/>
      <c r="AB434" s="745"/>
      <c r="AC434" s="746" t="s">
        <v>253</v>
      </c>
      <c r="AD434" s="746"/>
      <c r="AE434" s="746"/>
      <c r="AF434" s="746"/>
      <c r="AG434" s="746"/>
      <c r="AH434" s="747" t="s">
        <v>528</v>
      </c>
      <c r="AI434" s="748"/>
      <c r="AJ434" s="748"/>
      <c r="AK434" s="748"/>
      <c r="AL434" s="749" t="s">
        <v>528</v>
      </c>
      <c r="AM434" s="750"/>
      <c r="AN434" s="750"/>
      <c r="AO434" s="751"/>
      <c r="AP434" s="737"/>
      <c r="AQ434" s="737"/>
      <c r="AR434" s="737"/>
      <c r="AS434" s="737"/>
      <c r="AT434" s="737"/>
      <c r="AU434" s="737"/>
      <c r="AV434" s="737"/>
      <c r="AW434" s="737"/>
      <c r="AX434" s="737"/>
    </row>
    <row r="435" spans="1:50" ht="30" customHeight="1" x14ac:dyDescent="0.15">
      <c r="A435" s="738">
        <v>16</v>
      </c>
      <c r="B435" s="738">
        <v>1</v>
      </c>
      <c r="C435" s="739" t="s">
        <v>660</v>
      </c>
      <c r="D435" s="739"/>
      <c r="E435" s="739"/>
      <c r="F435" s="739"/>
      <c r="G435" s="739"/>
      <c r="H435" s="739"/>
      <c r="I435" s="739"/>
      <c r="J435" s="740">
        <v>3012401029721</v>
      </c>
      <c r="K435" s="741"/>
      <c r="L435" s="741"/>
      <c r="M435" s="741"/>
      <c r="N435" s="741"/>
      <c r="O435" s="741"/>
      <c r="P435" s="742" t="s">
        <v>676</v>
      </c>
      <c r="Q435" s="742"/>
      <c r="R435" s="742"/>
      <c r="S435" s="742"/>
      <c r="T435" s="742"/>
      <c r="U435" s="742"/>
      <c r="V435" s="742"/>
      <c r="W435" s="742"/>
      <c r="X435" s="742"/>
      <c r="Y435" s="743">
        <v>0.3</v>
      </c>
      <c r="Z435" s="744"/>
      <c r="AA435" s="744"/>
      <c r="AB435" s="745"/>
      <c r="AC435" s="746" t="s">
        <v>253</v>
      </c>
      <c r="AD435" s="746"/>
      <c r="AE435" s="746"/>
      <c r="AF435" s="746"/>
      <c r="AG435" s="746"/>
      <c r="AH435" s="747" t="s">
        <v>528</v>
      </c>
      <c r="AI435" s="748"/>
      <c r="AJ435" s="748"/>
      <c r="AK435" s="748"/>
      <c r="AL435" s="749" t="s">
        <v>528</v>
      </c>
      <c r="AM435" s="750"/>
      <c r="AN435" s="750"/>
      <c r="AO435" s="751"/>
      <c r="AP435" s="737"/>
      <c r="AQ435" s="737"/>
      <c r="AR435" s="737"/>
      <c r="AS435" s="737"/>
      <c r="AT435" s="737"/>
      <c r="AU435" s="737"/>
      <c r="AV435" s="737"/>
      <c r="AW435" s="737"/>
      <c r="AX435" s="737"/>
    </row>
    <row r="436" spans="1:50" ht="24.75" hidden="1" customHeight="1" x14ac:dyDescent="0.15">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row>
    <row r="437" spans="1:50" ht="24.75" hidden="1" customHeight="1" x14ac:dyDescent="0.15">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row>
    <row r="438" spans="1:50" ht="24.75" hidden="1" customHeight="1" x14ac:dyDescent="0.15">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row>
    <row r="439" spans="1:50" ht="24.75" hidden="1" customHeight="1" x14ac:dyDescent="0.15">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row>
    <row r="440" spans="1:50" ht="24.75" hidden="1" customHeight="1" x14ac:dyDescent="0.15">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row>
    <row r="441" spans="1:50" ht="24.75" hidden="1" customHeight="1" x14ac:dyDescent="0.15">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row>
    <row r="442" spans="1:50" ht="24.75" hidden="1" customHeight="1" x14ac:dyDescent="0.15">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row>
    <row r="443" spans="1:50" ht="24.75" hidden="1" customHeight="1" x14ac:dyDescent="0.15">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row>
    <row r="444" spans="1:50" s="6" customFormat="1" ht="24.75" hidden="1" customHeight="1" x14ac:dyDescent="0.15">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row>
    <row r="445" spans="1:50" ht="24.75" hidden="1" customHeight="1" x14ac:dyDescent="0.15">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row>
    <row r="446" spans="1:50" ht="24.75" hidden="1" customHeight="1" x14ac:dyDescent="0.15">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row>
    <row r="447" spans="1:50" ht="24.75" hidden="1" customHeight="1" x14ac:dyDescent="0.15">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row>
    <row r="448" spans="1:50" ht="24.75" hidden="1" customHeight="1" x14ac:dyDescent="0.15">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row>
    <row r="449" spans="1:50" ht="24.75" hidden="1" customHeight="1" x14ac:dyDescent="0.15">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37"/>
      <c r="B452" s="537"/>
      <c r="C452" s="537" t="s">
        <v>81</v>
      </c>
      <c r="D452" s="537"/>
      <c r="E452" s="537"/>
      <c r="F452" s="537"/>
      <c r="G452" s="537"/>
      <c r="H452" s="537"/>
      <c r="I452" s="537"/>
      <c r="J452" s="733" t="s">
        <v>64</v>
      </c>
      <c r="K452" s="733"/>
      <c r="L452" s="733"/>
      <c r="M452" s="733"/>
      <c r="N452" s="733"/>
      <c r="O452" s="733"/>
      <c r="P452" s="736" t="s">
        <v>82</v>
      </c>
      <c r="Q452" s="736"/>
      <c r="R452" s="736"/>
      <c r="S452" s="736"/>
      <c r="T452" s="736"/>
      <c r="U452" s="736"/>
      <c r="V452" s="736"/>
      <c r="W452" s="736"/>
      <c r="X452" s="736"/>
      <c r="Y452" s="736" t="s">
        <v>83</v>
      </c>
      <c r="Z452" s="537"/>
      <c r="AA452" s="537"/>
      <c r="AB452" s="537"/>
      <c r="AC452" s="733" t="s">
        <v>212</v>
      </c>
      <c r="AD452" s="733"/>
      <c r="AE452" s="733"/>
      <c r="AF452" s="733"/>
      <c r="AG452" s="733"/>
      <c r="AH452" s="736" t="s">
        <v>63</v>
      </c>
      <c r="AI452" s="537"/>
      <c r="AJ452" s="537"/>
      <c r="AK452" s="537"/>
      <c r="AL452" s="537" t="s">
        <v>16</v>
      </c>
      <c r="AM452" s="537"/>
      <c r="AN452" s="537"/>
      <c r="AO452" s="754"/>
      <c r="AP452" s="753" t="s">
        <v>218</v>
      </c>
      <c r="AQ452" s="753"/>
      <c r="AR452" s="753"/>
      <c r="AS452" s="753"/>
      <c r="AT452" s="753"/>
      <c r="AU452" s="753"/>
      <c r="AV452" s="753"/>
      <c r="AW452" s="753"/>
      <c r="AX452" s="753"/>
    </row>
    <row r="453" spans="1:50" ht="60" customHeight="1" x14ac:dyDescent="0.15">
      <c r="A453" s="738">
        <v>1</v>
      </c>
      <c r="B453" s="738">
        <v>1</v>
      </c>
      <c r="C453" s="739" t="s">
        <v>607</v>
      </c>
      <c r="D453" s="739"/>
      <c r="E453" s="739"/>
      <c r="F453" s="739"/>
      <c r="G453" s="739"/>
      <c r="H453" s="739"/>
      <c r="I453" s="739"/>
      <c r="J453" s="740">
        <v>7010601020521</v>
      </c>
      <c r="K453" s="741"/>
      <c r="L453" s="741"/>
      <c r="M453" s="741"/>
      <c r="N453" s="741"/>
      <c r="O453" s="741"/>
      <c r="P453" s="742" t="s">
        <v>684</v>
      </c>
      <c r="Q453" s="742"/>
      <c r="R453" s="742"/>
      <c r="S453" s="742"/>
      <c r="T453" s="742"/>
      <c r="U453" s="742"/>
      <c r="V453" s="742"/>
      <c r="W453" s="742"/>
      <c r="X453" s="742"/>
      <c r="Y453" s="743">
        <v>95.2</v>
      </c>
      <c r="Z453" s="744"/>
      <c r="AA453" s="744"/>
      <c r="AB453" s="745"/>
      <c r="AC453" s="746" t="s">
        <v>247</v>
      </c>
      <c r="AD453" s="746"/>
      <c r="AE453" s="746"/>
      <c r="AF453" s="746"/>
      <c r="AG453" s="746"/>
      <c r="AH453" s="747">
        <v>1</v>
      </c>
      <c r="AI453" s="748"/>
      <c r="AJ453" s="748"/>
      <c r="AK453" s="748"/>
      <c r="AL453" s="749">
        <v>99.7</v>
      </c>
      <c r="AM453" s="750"/>
      <c r="AN453" s="750"/>
      <c r="AO453" s="751"/>
      <c r="AP453" s="737"/>
      <c r="AQ453" s="737"/>
      <c r="AR453" s="737"/>
      <c r="AS453" s="737"/>
      <c r="AT453" s="737"/>
      <c r="AU453" s="737"/>
      <c r="AV453" s="737"/>
      <c r="AW453" s="737"/>
      <c r="AX453" s="737"/>
    </row>
    <row r="454" spans="1:50" ht="60" customHeight="1" x14ac:dyDescent="0.15">
      <c r="A454" s="738">
        <v>2</v>
      </c>
      <c r="B454" s="738">
        <v>1</v>
      </c>
      <c r="C454" s="739" t="s">
        <v>607</v>
      </c>
      <c r="D454" s="739"/>
      <c r="E454" s="739"/>
      <c r="F454" s="739"/>
      <c r="G454" s="739"/>
      <c r="H454" s="739"/>
      <c r="I454" s="739"/>
      <c r="J454" s="740">
        <v>7010601020521</v>
      </c>
      <c r="K454" s="741"/>
      <c r="L454" s="741"/>
      <c r="M454" s="741"/>
      <c r="N454" s="741"/>
      <c r="O454" s="741"/>
      <c r="P454" s="756" t="s">
        <v>750</v>
      </c>
      <c r="Q454" s="742"/>
      <c r="R454" s="742"/>
      <c r="S454" s="742"/>
      <c r="T454" s="742"/>
      <c r="U454" s="742"/>
      <c r="V454" s="742"/>
      <c r="W454" s="742"/>
      <c r="X454" s="742"/>
      <c r="Y454" s="743">
        <v>14.9</v>
      </c>
      <c r="Z454" s="744"/>
      <c r="AA454" s="744"/>
      <c r="AB454" s="745"/>
      <c r="AC454" s="746" t="s">
        <v>247</v>
      </c>
      <c r="AD454" s="746"/>
      <c r="AE454" s="746"/>
      <c r="AF454" s="746"/>
      <c r="AG454" s="746"/>
      <c r="AH454" s="747">
        <v>1</v>
      </c>
      <c r="AI454" s="748"/>
      <c r="AJ454" s="748"/>
      <c r="AK454" s="748"/>
      <c r="AL454" s="749">
        <v>99.3</v>
      </c>
      <c r="AM454" s="750"/>
      <c r="AN454" s="750"/>
      <c r="AO454" s="751"/>
      <c r="AP454" s="737"/>
      <c r="AQ454" s="737"/>
      <c r="AR454" s="737"/>
      <c r="AS454" s="737"/>
      <c r="AT454" s="737"/>
      <c r="AU454" s="737"/>
      <c r="AV454" s="737"/>
      <c r="AW454" s="737"/>
      <c r="AX454" s="737"/>
    </row>
    <row r="455" spans="1:50" ht="60" customHeight="1" x14ac:dyDescent="0.15">
      <c r="A455" s="738">
        <v>3</v>
      </c>
      <c r="B455" s="738">
        <v>1</v>
      </c>
      <c r="C455" s="739" t="s">
        <v>607</v>
      </c>
      <c r="D455" s="739"/>
      <c r="E455" s="739"/>
      <c r="F455" s="739"/>
      <c r="G455" s="739"/>
      <c r="H455" s="739"/>
      <c r="I455" s="739"/>
      <c r="J455" s="740">
        <v>7010601020521</v>
      </c>
      <c r="K455" s="741"/>
      <c r="L455" s="741"/>
      <c r="M455" s="741"/>
      <c r="N455" s="741"/>
      <c r="O455" s="741"/>
      <c r="P455" s="756" t="s">
        <v>751</v>
      </c>
      <c r="Q455" s="742"/>
      <c r="R455" s="742"/>
      <c r="S455" s="742"/>
      <c r="T455" s="742"/>
      <c r="U455" s="742"/>
      <c r="V455" s="742"/>
      <c r="W455" s="742"/>
      <c r="X455" s="742"/>
      <c r="Y455" s="743">
        <v>1.4</v>
      </c>
      <c r="Z455" s="744"/>
      <c r="AA455" s="744"/>
      <c r="AB455" s="745"/>
      <c r="AC455" s="746" t="s">
        <v>247</v>
      </c>
      <c r="AD455" s="746"/>
      <c r="AE455" s="746"/>
      <c r="AF455" s="746"/>
      <c r="AG455" s="746"/>
      <c r="AH455" s="747">
        <v>1</v>
      </c>
      <c r="AI455" s="748"/>
      <c r="AJ455" s="748"/>
      <c r="AK455" s="748"/>
      <c r="AL455" s="749">
        <v>99.5</v>
      </c>
      <c r="AM455" s="750"/>
      <c r="AN455" s="750"/>
      <c r="AO455" s="751"/>
      <c r="AP455" s="737"/>
      <c r="AQ455" s="737"/>
      <c r="AR455" s="737"/>
      <c r="AS455" s="737"/>
      <c r="AT455" s="737"/>
      <c r="AU455" s="737"/>
      <c r="AV455" s="737"/>
      <c r="AW455" s="737"/>
      <c r="AX455" s="737"/>
    </row>
    <row r="456" spans="1:50" ht="30" customHeight="1" x14ac:dyDescent="0.15">
      <c r="A456" s="738">
        <v>4</v>
      </c>
      <c r="B456" s="738">
        <v>1</v>
      </c>
      <c r="C456" s="739" t="s">
        <v>677</v>
      </c>
      <c r="D456" s="739"/>
      <c r="E456" s="739"/>
      <c r="F456" s="739"/>
      <c r="G456" s="739"/>
      <c r="H456" s="739"/>
      <c r="I456" s="739"/>
      <c r="J456" s="740">
        <v>4010701009640</v>
      </c>
      <c r="K456" s="741"/>
      <c r="L456" s="741"/>
      <c r="M456" s="741"/>
      <c r="N456" s="741"/>
      <c r="O456" s="741"/>
      <c r="P456" s="742" t="s">
        <v>685</v>
      </c>
      <c r="Q456" s="742"/>
      <c r="R456" s="742"/>
      <c r="S456" s="742"/>
      <c r="T456" s="742"/>
      <c r="U456" s="742"/>
      <c r="V456" s="742"/>
      <c r="W456" s="742"/>
      <c r="X456" s="742"/>
      <c r="Y456" s="743">
        <v>43.9</v>
      </c>
      <c r="Z456" s="744"/>
      <c r="AA456" s="744"/>
      <c r="AB456" s="745"/>
      <c r="AC456" s="746" t="s">
        <v>247</v>
      </c>
      <c r="AD456" s="746"/>
      <c r="AE456" s="746"/>
      <c r="AF456" s="746"/>
      <c r="AG456" s="746"/>
      <c r="AH456" s="747">
        <v>1</v>
      </c>
      <c r="AI456" s="748"/>
      <c r="AJ456" s="748"/>
      <c r="AK456" s="748"/>
      <c r="AL456" s="749">
        <v>99.8</v>
      </c>
      <c r="AM456" s="750"/>
      <c r="AN456" s="750"/>
      <c r="AO456" s="751"/>
      <c r="AP456" s="737"/>
      <c r="AQ456" s="737"/>
      <c r="AR456" s="737"/>
      <c r="AS456" s="737"/>
      <c r="AT456" s="737"/>
      <c r="AU456" s="737"/>
      <c r="AV456" s="737"/>
      <c r="AW456" s="737"/>
      <c r="AX456" s="737"/>
    </row>
    <row r="457" spans="1:50" ht="30" customHeight="1" x14ac:dyDescent="0.15">
      <c r="A457" s="738">
        <v>5</v>
      </c>
      <c r="B457" s="738">
        <v>1</v>
      </c>
      <c r="C457" s="739" t="s">
        <v>677</v>
      </c>
      <c r="D457" s="739"/>
      <c r="E457" s="739"/>
      <c r="F457" s="739"/>
      <c r="G457" s="739"/>
      <c r="H457" s="739"/>
      <c r="I457" s="739"/>
      <c r="J457" s="740">
        <v>4010701009640</v>
      </c>
      <c r="K457" s="741"/>
      <c r="L457" s="741"/>
      <c r="M457" s="741"/>
      <c r="N457" s="741"/>
      <c r="O457" s="741"/>
      <c r="P457" s="742" t="s">
        <v>686</v>
      </c>
      <c r="Q457" s="742"/>
      <c r="R457" s="742"/>
      <c r="S457" s="742"/>
      <c r="T457" s="742"/>
      <c r="U457" s="742"/>
      <c r="V457" s="742"/>
      <c r="W457" s="742"/>
      <c r="X457" s="742"/>
      <c r="Y457" s="743">
        <v>6.9</v>
      </c>
      <c r="Z457" s="744"/>
      <c r="AA457" s="744"/>
      <c r="AB457" s="745"/>
      <c r="AC457" s="746" t="s">
        <v>247</v>
      </c>
      <c r="AD457" s="746"/>
      <c r="AE457" s="746"/>
      <c r="AF457" s="746"/>
      <c r="AG457" s="746"/>
      <c r="AH457" s="747">
        <v>1</v>
      </c>
      <c r="AI457" s="748"/>
      <c r="AJ457" s="748"/>
      <c r="AK457" s="748"/>
      <c r="AL457" s="749">
        <v>93.9</v>
      </c>
      <c r="AM457" s="750"/>
      <c r="AN457" s="750"/>
      <c r="AO457" s="751"/>
      <c r="AP457" s="737"/>
      <c r="AQ457" s="737"/>
      <c r="AR457" s="737"/>
      <c r="AS457" s="737"/>
      <c r="AT457" s="737"/>
      <c r="AU457" s="737"/>
      <c r="AV457" s="737"/>
      <c r="AW457" s="737"/>
      <c r="AX457" s="737"/>
    </row>
    <row r="458" spans="1:50" ht="30" customHeight="1" x14ac:dyDescent="0.15">
      <c r="A458" s="738">
        <v>6</v>
      </c>
      <c r="B458" s="738">
        <v>1</v>
      </c>
      <c r="C458" s="739" t="s">
        <v>677</v>
      </c>
      <c r="D458" s="739"/>
      <c r="E458" s="739"/>
      <c r="F458" s="739"/>
      <c r="G458" s="739"/>
      <c r="H458" s="739"/>
      <c r="I458" s="739"/>
      <c r="J458" s="740">
        <v>4010701009640</v>
      </c>
      <c r="K458" s="741"/>
      <c r="L458" s="741"/>
      <c r="M458" s="741"/>
      <c r="N458" s="741"/>
      <c r="O458" s="741"/>
      <c r="P458" s="742" t="s">
        <v>687</v>
      </c>
      <c r="Q458" s="742"/>
      <c r="R458" s="742"/>
      <c r="S458" s="742"/>
      <c r="T458" s="742"/>
      <c r="U458" s="742"/>
      <c r="V458" s="742"/>
      <c r="W458" s="742"/>
      <c r="X458" s="742"/>
      <c r="Y458" s="743">
        <v>0.2</v>
      </c>
      <c r="Z458" s="744"/>
      <c r="AA458" s="744"/>
      <c r="AB458" s="745"/>
      <c r="AC458" s="746" t="s">
        <v>253</v>
      </c>
      <c r="AD458" s="746"/>
      <c r="AE458" s="746"/>
      <c r="AF458" s="746"/>
      <c r="AG458" s="746"/>
      <c r="AH458" s="747" t="s">
        <v>528</v>
      </c>
      <c r="AI458" s="748"/>
      <c r="AJ458" s="748"/>
      <c r="AK458" s="748"/>
      <c r="AL458" s="749" t="s">
        <v>528</v>
      </c>
      <c r="AM458" s="750"/>
      <c r="AN458" s="750"/>
      <c r="AO458" s="751"/>
      <c r="AP458" s="737"/>
      <c r="AQ458" s="737"/>
      <c r="AR458" s="737"/>
      <c r="AS458" s="737"/>
      <c r="AT458" s="737"/>
      <c r="AU458" s="737"/>
      <c r="AV458" s="737"/>
      <c r="AW458" s="737"/>
      <c r="AX458" s="737"/>
    </row>
    <row r="459" spans="1:50" ht="30" customHeight="1" x14ac:dyDescent="0.15">
      <c r="A459" s="738">
        <v>7</v>
      </c>
      <c r="B459" s="738">
        <v>1</v>
      </c>
      <c r="C459" s="739" t="s">
        <v>678</v>
      </c>
      <c r="D459" s="739"/>
      <c r="E459" s="739"/>
      <c r="F459" s="739"/>
      <c r="G459" s="739"/>
      <c r="H459" s="739"/>
      <c r="I459" s="739"/>
      <c r="J459" s="740">
        <v>1010001032222</v>
      </c>
      <c r="K459" s="741"/>
      <c r="L459" s="741"/>
      <c r="M459" s="741"/>
      <c r="N459" s="741"/>
      <c r="O459" s="741"/>
      <c r="P459" s="742" t="s">
        <v>688</v>
      </c>
      <c r="Q459" s="742"/>
      <c r="R459" s="742"/>
      <c r="S459" s="742"/>
      <c r="T459" s="742"/>
      <c r="U459" s="742"/>
      <c r="V459" s="742"/>
      <c r="W459" s="742"/>
      <c r="X459" s="742"/>
      <c r="Y459" s="743">
        <v>36.1</v>
      </c>
      <c r="Z459" s="744"/>
      <c r="AA459" s="744"/>
      <c r="AB459" s="745"/>
      <c r="AC459" s="746" t="s">
        <v>247</v>
      </c>
      <c r="AD459" s="746"/>
      <c r="AE459" s="746"/>
      <c r="AF459" s="746"/>
      <c r="AG459" s="746"/>
      <c r="AH459" s="747">
        <v>1</v>
      </c>
      <c r="AI459" s="748"/>
      <c r="AJ459" s="748"/>
      <c r="AK459" s="748"/>
      <c r="AL459" s="749">
        <v>89.6</v>
      </c>
      <c r="AM459" s="750"/>
      <c r="AN459" s="750"/>
      <c r="AO459" s="751"/>
      <c r="AP459" s="737"/>
      <c r="AQ459" s="737"/>
      <c r="AR459" s="737"/>
      <c r="AS459" s="737"/>
      <c r="AT459" s="737"/>
      <c r="AU459" s="737"/>
      <c r="AV459" s="737"/>
      <c r="AW459" s="737"/>
      <c r="AX459" s="737"/>
    </row>
    <row r="460" spans="1:50" ht="30" customHeight="1" x14ac:dyDescent="0.15">
      <c r="A460" s="738">
        <v>8</v>
      </c>
      <c r="B460" s="738">
        <v>1</v>
      </c>
      <c r="C460" s="739" t="s">
        <v>678</v>
      </c>
      <c r="D460" s="739"/>
      <c r="E460" s="739"/>
      <c r="F460" s="739"/>
      <c r="G460" s="739"/>
      <c r="H460" s="739"/>
      <c r="I460" s="739"/>
      <c r="J460" s="740">
        <v>1010001032222</v>
      </c>
      <c r="K460" s="741"/>
      <c r="L460" s="741"/>
      <c r="M460" s="741"/>
      <c r="N460" s="741"/>
      <c r="O460" s="741"/>
      <c r="P460" s="742" t="s">
        <v>689</v>
      </c>
      <c r="Q460" s="742"/>
      <c r="R460" s="742"/>
      <c r="S460" s="742"/>
      <c r="T460" s="742"/>
      <c r="U460" s="742"/>
      <c r="V460" s="742"/>
      <c r="W460" s="742"/>
      <c r="X460" s="742"/>
      <c r="Y460" s="743">
        <v>0.7</v>
      </c>
      <c r="Z460" s="744"/>
      <c r="AA460" s="744"/>
      <c r="AB460" s="745"/>
      <c r="AC460" s="746" t="s">
        <v>253</v>
      </c>
      <c r="AD460" s="746"/>
      <c r="AE460" s="746"/>
      <c r="AF460" s="746"/>
      <c r="AG460" s="746"/>
      <c r="AH460" s="747" t="s">
        <v>528</v>
      </c>
      <c r="AI460" s="748"/>
      <c r="AJ460" s="748"/>
      <c r="AK460" s="748"/>
      <c r="AL460" s="749" t="s">
        <v>528</v>
      </c>
      <c r="AM460" s="750"/>
      <c r="AN460" s="750"/>
      <c r="AO460" s="751"/>
      <c r="AP460" s="737"/>
      <c r="AQ460" s="737"/>
      <c r="AR460" s="737"/>
      <c r="AS460" s="737"/>
      <c r="AT460" s="737"/>
      <c r="AU460" s="737"/>
      <c r="AV460" s="737"/>
      <c r="AW460" s="737"/>
      <c r="AX460" s="737"/>
    </row>
    <row r="461" spans="1:50" ht="30" customHeight="1" x14ac:dyDescent="0.15">
      <c r="A461" s="738">
        <v>9</v>
      </c>
      <c r="B461" s="738">
        <v>1</v>
      </c>
      <c r="C461" s="739" t="s">
        <v>678</v>
      </c>
      <c r="D461" s="739"/>
      <c r="E461" s="739"/>
      <c r="F461" s="739"/>
      <c r="G461" s="739"/>
      <c r="H461" s="739"/>
      <c r="I461" s="739"/>
      <c r="J461" s="740">
        <v>1010001032222</v>
      </c>
      <c r="K461" s="741"/>
      <c r="L461" s="741"/>
      <c r="M461" s="741"/>
      <c r="N461" s="741"/>
      <c r="O461" s="741"/>
      <c r="P461" s="742" t="s">
        <v>690</v>
      </c>
      <c r="Q461" s="742"/>
      <c r="R461" s="742"/>
      <c r="S461" s="742"/>
      <c r="T461" s="742"/>
      <c r="U461" s="742"/>
      <c r="V461" s="742"/>
      <c r="W461" s="742"/>
      <c r="X461" s="742"/>
      <c r="Y461" s="743">
        <v>0.5</v>
      </c>
      <c r="Z461" s="744"/>
      <c r="AA461" s="744"/>
      <c r="AB461" s="745"/>
      <c r="AC461" s="746" t="s">
        <v>253</v>
      </c>
      <c r="AD461" s="746"/>
      <c r="AE461" s="746"/>
      <c r="AF461" s="746"/>
      <c r="AG461" s="746"/>
      <c r="AH461" s="747" t="s">
        <v>528</v>
      </c>
      <c r="AI461" s="748"/>
      <c r="AJ461" s="748"/>
      <c r="AK461" s="748"/>
      <c r="AL461" s="749" t="s">
        <v>528</v>
      </c>
      <c r="AM461" s="750"/>
      <c r="AN461" s="750"/>
      <c r="AO461" s="751"/>
      <c r="AP461" s="737"/>
      <c r="AQ461" s="737"/>
      <c r="AR461" s="737"/>
      <c r="AS461" s="737"/>
      <c r="AT461" s="737"/>
      <c r="AU461" s="737"/>
      <c r="AV461" s="737"/>
      <c r="AW461" s="737"/>
      <c r="AX461" s="737"/>
    </row>
    <row r="462" spans="1:50" ht="30" customHeight="1" x14ac:dyDescent="0.15">
      <c r="A462" s="738">
        <v>10</v>
      </c>
      <c r="B462" s="738">
        <v>1</v>
      </c>
      <c r="C462" s="739" t="s">
        <v>679</v>
      </c>
      <c r="D462" s="739"/>
      <c r="E462" s="739"/>
      <c r="F462" s="739"/>
      <c r="G462" s="739"/>
      <c r="H462" s="739"/>
      <c r="I462" s="739"/>
      <c r="J462" s="740">
        <v>1130001011676</v>
      </c>
      <c r="K462" s="741"/>
      <c r="L462" s="741"/>
      <c r="M462" s="741"/>
      <c r="N462" s="741"/>
      <c r="O462" s="741"/>
      <c r="P462" s="742" t="s">
        <v>691</v>
      </c>
      <c r="Q462" s="742"/>
      <c r="R462" s="742"/>
      <c r="S462" s="742"/>
      <c r="T462" s="742"/>
      <c r="U462" s="742"/>
      <c r="V462" s="742"/>
      <c r="W462" s="742"/>
      <c r="X462" s="742"/>
      <c r="Y462" s="743">
        <v>21.7</v>
      </c>
      <c r="Z462" s="744"/>
      <c r="AA462" s="744"/>
      <c r="AB462" s="745"/>
      <c r="AC462" s="746" t="s">
        <v>247</v>
      </c>
      <c r="AD462" s="746"/>
      <c r="AE462" s="746"/>
      <c r="AF462" s="746"/>
      <c r="AG462" s="746"/>
      <c r="AH462" s="747">
        <v>1</v>
      </c>
      <c r="AI462" s="748"/>
      <c r="AJ462" s="748"/>
      <c r="AK462" s="748"/>
      <c r="AL462" s="749">
        <v>98.7</v>
      </c>
      <c r="AM462" s="750"/>
      <c r="AN462" s="750"/>
      <c r="AO462" s="751"/>
      <c r="AP462" s="737"/>
      <c r="AQ462" s="737"/>
      <c r="AR462" s="737"/>
      <c r="AS462" s="737"/>
      <c r="AT462" s="737"/>
      <c r="AU462" s="737"/>
      <c r="AV462" s="737"/>
      <c r="AW462" s="737"/>
      <c r="AX462" s="737"/>
    </row>
    <row r="463" spans="1:50" ht="30" customHeight="1" x14ac:dyDescent="0.15">
      <c r="A463" s="738">
        <v>11</v>
      </c>
      <c r="B463" s="738">
        <v>1</v>
      </c>
      <c r="C463" s="739" t="s">
        <v>679</v>
      </c>
      <c r="D463" s="739"/>
      <c r="E463" s="739"/>
      <c r="F463" s="739"/>
      <c r="G463" s="739"/>
      <c r="H463" s="739"/>
      <c r="I463" s="739"/>
      <c r="J463" s="740">
        <v>1130001011676</v>
      </c>
      <c r="K463" s="741"/>
      <c r="L463" s="741"/>
      <c r="M463" s="741"/>
      <c r="N463" s="741"/>
      <c r="O463" s="741"/>
      <c r="P463" s="742" t="s">
        <v>692</v>
      </c>
      <c r="Q463" s="742"/>
      <c r="R463" s="742"/>
      <c r="S463" s="742"/>
      <c r="T463" s="742"/>
      <c r="U463" s="742"/>
      <c r="V463" s="742"/>
      <c r="W463" s="742"/>
      <c r="X463" s="742"/>
      <c r="Y463" s="743">
        <v>3.2</v>
      </c>
      <c r="Z463" s="744"/>
      <c r="AA463" s="744"/>
      <c r="AB463" s="745"/>
      <c r="AC463" s="746" t="s">
        <v>247</v>
      </c>
      <c r="AD463" s="746"/>
      <c r="AE463" s="746"/>
      <c r="AF463" s="746"/>
      <c r="AG463" s="746"/>
      <c r="AH463" s="747">
        <v>1</v>
      </c>
      <c r="AI463" s="748"/>
      <c r="AJ463" s="748"/>
      <c r="AK463" s="748"/>
      <c r="AL463" s="749">
        <v>96.9</v>
      </c>
      <c r="AM463" s="750"/>
      <c r="AN463" s="750"/>
      <c r="AO463" s="751"/>
      <c r="AP463" s="737"/>
      <c r="AQ463" s="737"/>
      <c r="AR463" s="737"/>
      <c r="AS463" s="737"/>
      <c r="AT463" s="737"/>
      <c r="AU463" s="737"/>
      <c r="AV463" s="737"/>
      <c r="AW463" s="737"/>
      <c r="AX463" s="737"/>
    </row>
    <row r="464" spans="1:50" ht="30" customHeight="1" x14ac:dyDescent="0.15">
      <c r="A464" s="738">
        <v>12</v>
      </c>
      <c r="B464" s="738">
        <v>1</v>
      </c>
      <c r="C464" s="739" t="s">
        <v>679</v>
      </c>
      <c r="D464" s="739"/>
      <c r="E464" s="739"/>
      <c r="F464" s="739"/>
      <c r="G464" s="739"/>
      <c r="H464" s="739"/>
      <c r="I464" s="739"/>
      <c r="J464" s="740">
        <v>1130001011676</v>
      </c>
      <c r="K464" s="741"/>
      <c r="L464" s="741"/>
      <c r="M464" s="741"/>
      <c r="N464" s="741"/>
      <c r="O464" s="741"/>
      <c r="P464" s="742" t="s">
        <v>693</v>
      </c>
      <c r="Q464" s="742"/>
      <c r="R464" s="742"/>
      <c r="S464" s="742"/>
      <c r="T464" s="742"/>
      <c r="U464" s="742"/>
      <c r="V464" s="742"/>
      <c r="W464" s="742"/>
      <c r="X464" s="742"/>
      <c r="Y464" s="743">
        <v>0.4</v>
      </c>
      <c r="Z464" s="744"/>
      <c r="AA464" s="744"/>
      <c r="AB464" s="745"/>
      <c r="AC464" s="746" t="s">
        <v>253</v>
      </c>
      <c r="AD464" s="746"/>
      <c r="AE464" s="746"/>
      <c r="AF464" s="746"/>
      <c r="AG464" s="746"/>
      <c r="AH464" s="747" t="s">
        <v>528</v>
      </c>
      <c r="AI464" s="748"/>
      <c r="AJ464" s="748"/>
      <c r="AK464" s="748"/>
      <c r="AL464" s="749" t="s">
        <v>528</v>
      </c>
      <c r="AM464" s="750"/>
      <c r="AN464" s="750"/>
      <c r="AO464" s="751"/>
      <c r="AP464" s="737"/>
      <c r="AQ464" s="737"/>
      <c r="AR464" s="737"/>
      <c r="AS464" s="737"/>
      <c r="AT464" s="737"/>
      <c r="AU464" s="737"/>
      <c r="AV464" s="737"/>
      <c r="AW464" s="737"/>
      <c r="AX464" s="737"/>
    </row>
    <row r="465" spans="1:50" ht="30" customHeight="1" x14ac:dyDescent="0.15">
      <c r="A465" s="738">
        <v>13</v>
      </c>
      <c r="B465" s="738">
        <v>1</v>
      </c>
      <c r="C465" s="739" t="s">
        <v>679</v>
      </c>
      <c r="D465" s="739"/>
      <c r="E465" s="739"/>
      <c r="F465" s="739"/>
      <c r="G465" s="739"/>
      <c r="H465" s="739"/>
      <c r="I465" s="739"/>
      <c r="J465" s="740">
        <v>1130001011676</v>
      </c>
      <c r="K465" s="741"/>
      <c r="L465" s="741"/>
      <c r="M465" s="741"/>
      <c r="N465" s="741"/>
      <c r="O465" s="741"/>
      <c r="P465" s="742" t="s">
        <v>694</v>
      </c>
      <c r="Q465" s="742"/>
      <c r="R465" s="742"/>
      <c r="S465" s="742"/>
      <c r="T465" s="742"/>
      <c r="U465" s="742"/>
      <c r="V465" s="742"/>
      <c r="W465" s="742"/>
      <c r="X465" s="742"/>
      <c r="Y465" s="743">
        <v>0.3</v>
      </c>
      <c r="Z465" s="744"/>
      <c r="AA465" s="744"/>
      <c r="AB465" s="745"/>
      <c r="AC465" s="746" t="s">
        <v>253</v>
      </c>
      <c r="AD465" s="746"/>
      <c r="AE465" s="746"/>
      <c r="AF465" s="746"/>
      <c r="AG465" s="746"/>
      <c r="AH465" s="747" t="s">
        <v>528</v>
      </c>
      <c r="AI465" s="748"/>
      <c r="AJ465" s="748"/>
      <c r="AK465" s="748"/>
      <c r="AL465" s="749" t="s">
        <v>528</v>
      </c>
      <c r="AM465" s="750"/>
      <c r="AN465" s="750"/>
      <c r="AO465" s="751"/>
      <c r="AP465" s="737"/>
      <c r="AQ465" s="737"/>
      <c r="AR465" s="737"/>
      <c r="AS465" s="737"/>
      <c r="AT465" s="737"/>
      <c r="AU465" s="737"/>
      <c r="AV465" s="737"/>
      <c r="AW465" s="737"/>
      <c r="AX465" s="737"/>
    </row>
    <row r="466" spans="1:50" ht="30" customHeight="1" x14ac:dyDescent="0.15">
      <c r="A466" s="738">
        <v>14</v>
      </c>
      <c r="B466" s="738">
        <v>1</v>
      </c>
      <c r="C466" s="739" t="s">
        <v>679</v>
      </c>
      <c r="D466" s="739"/>
      <c r="E466" s="739"/>
      <c r="F466" s="739"/>
      <c r="G466" s="739"/>
      <c r="H466" s="739"/>
      <c r="I466" s="739"/>
      <c r="J466" s="740">
        <v>1130001011676</v>
      </c>
      <c r="K466" s="741"/>
      <c r="L466" s="741"/>
      <c r="M466" s="741"/>
      <c r="N466" s="741"/>
      <c r="O466" s="741"/>
      <c r="P466" s="742" t="s">
        <v>695</v>
      </c>
      <c r="Q466" s="742"/>
      <c r="R466" s="742"/>
      <c r="S466" s="742"/>
      <c r="T466" s="742"/>
      <c r="U466" s="742"/>
      <c r="V466" s="742"/>
      <c r="W466" s="742"/>
      <c r="X466" s="742"/>
      <c r="Y466" s="743">
        <v>0.2</v>
      </c>
      <c r="Z466" s="744"/>
      <c r="AA466" s="744"/>
      <c r="AB466" s="745"/>
      <c r="AC466" s="746" t="s">
        <v>253</v>
      </c>
      <c r="AD466" s="746"/>
      <c r="AE466" s="746"/>
      <c r="AF466" s="746"/>
      <c r="AG466" s="746"/>
      <c r="AH466" s="747" t="s">
        <v>528</v>
      </c>
      <c r="AI466" s="748"/>
      <c r="AJ466" s="748"/>
      <c r="AK466" s="748"/>
      <c r="AL466" s="749" t="s">
        <v>528</v>
      </c>
      <c r="AM466" s="750"/>
      <c r="AN466" s="750"/>
      <c r="AO466" s="751"/>
      <c r="AP466" s="737"/>
      <c r="AQ466" s="737"/>
      <c r="AR466" s="737"/>
      <c r="AS466" s="737"/>
      <c r="AT466" s="737"/>
      <c r="AU466" s="737"/>
      <c r="AV466" s="737"/>
      <c r="AW466" s="737"/>
      <c r="AX466" s="737"/>
    </row>
    <row r="467" spans="1:50" ht="30" customHeight="1" x14ac:dyDescent="0.15">
      <c r="A467" s="738">
        <v>15</v>
      </c>
      <c r="B467" s="738">
        <v>1</v>
      </c>
      <c r="C467" s="739" t="s">
        <v>679</v>
      </c>
      <c r="D467" s="739"/>
      <c r="E467" s="739"/>
      <c r="F467" s="739"/>
      <c r="G467" s="739"/>
      <c r="H467" s="739"/>
      <c r="I467" s="739"/>
      <c r="J467" s="740">
        <v>1130001011676</v>
      </c>
      <c r="K467" s="741"/>
      <c r="L467" s="741"/>
      <c r="M467" s="741"/>
      <c r="N467" s="741"/>
      <c r="O467" s="741"/>
      <c r="P467" s="742" t="s">
        <v>696</v>
      </c>
      <c r="Q467" s="742"/>
      <c r="R467" s="742"/>
      <c r="S467" s="742"/>
      <c r="T467" s="742"/>
      <c r="U467" s="742"/>
      <c r="V467" s="742"/>
      <c r="W467" s="742"/>
      <c r="X467" s="742"/>
      <c r="Y467" s="743">
        <v>0.2</v>
      </c>
      <c r="Z467" s="744"/>
      <c r="AA467" s="744"/>
      <c r="AB467" s="745"/>
      <c r="AC467" s="746" t="s">
        <v>253</v>
      </c>
      <c r="AD467" s="746"/>
      <c r="AE467" s="746"/>
      <c r="AF467" s="746"/>
      <c r="AG467" s="746"/>
      <c r="AH467" s="747" t="s">
        <v>528</v>
      </c>
      <c r="AI467" s="748"/>
      <c r="AJ467" s="748"/>
      <c r="AK467" s="748"/>
      <c r="AL467" s="749" t="s">
        <v>528</v>
      </c>
      <c r="AM467" s="750"/>
      <c r="AN467" s="750"/>
      <c r="AO467" s="751"/>
      <c r="AP467" s="737"/>
      <c r="AQ467" s="737"/>
      <c r="AR467" s="737"/>
      <c r="AS467" s="737"/>
      <c r="AT467" s="737"/>
      <c r="AU467" s="737"/>
      <c r="AV467" s="737"/>
      <c r="AW467" s="737"/>
      <c r="AX467" s="737"/>
    </row>
    <row r="468" spans="1:50" ht="45" customHeight="1" x14ac:dyDescent="0.15">
      <c r="A468" s="738">
        <v>16</v>
      </c>
      <c r="B468" s="738">
        <v>1</v>
      </c>
      <c r="C468" s="739" t="s">
        <v>626</v>
      </c>
      <c r="D468" s="739"/>
      <c r="E468" s="739"/>
      <c r="F468" s="739"/>
      <c r="G468" s="739"/>
      <c r="H468" s="739"/>
      <c r="I468" s="739"/>
      <c r="J468" s="740">
        <v>4010005004660</v>
      </c>
      <c r="K468" s="741"/>
      <c r="L468" s="741"/>
      <c r="M468" s="741"/>
      <c r="N468" s="741"/>
      <c r="O468" s="741"/>
      <c r="P468" s="742" t="s">
        <v>697</v>
      </c>
      <c r="Q468" s="742"/>
      <c r="R468" s="742"/>
      <c r="S468" s="742"/>
      <c r="T468" s="742"/>
      <c r="U468" s="742"/>
      <c r="V468" s="742"/>
      <c r="W468" s="742"/>
      <c r="X468" s="742"/>
      <c r="Y468" s="743">
        <v>14</v>
      </c>
      <c r="Z468" s="744"/>
      <c r="AA468" s="744"/>
      <c r="AB468" s="745"/>
      <c r="AC468" s="746" t="s">
        <v>247</v>
      </c>
      <c r="AD468" s="746"/>
      <c r="AE468" s="746"/>
      <c r="AF468" s="746"/>
      <c r="AG468" s="746"/>
      <c r="AH468" s="747">
        <v>1</v>
      </c>
      <c r="AI468" s="748"/>
      <c r="AJ468" s="748"/>
      <c r="AK468" s="748"/>
      <c r="AL468" s="749">
        <v>92.4</v>
      </c>
      <c r="AM468" s="750"/>
      <c r="AN468" s="750"/>
      <c r="AO468" s="751"/>
      <c r="AP468" s="737"/>
      <c r="AQ468" s="737"/>
      <c r="AR468" s="737"/>
      <c r="AS468" s="737"/>
      <c r="AT468" s="737"/>
      <c r="AU468" s="737"/>
      <c r="AV468" s="737"/>
      <c r="AW468" s="737"/>
      <c r="AX468" s="737"/>
    </row>
    <row r="469" spans="1:50" ht="30" customHeight="1" x14ac:dyDescent="0.15">
      <c r="A469" s="738">
        <v>17</v>
      </c>
      <c r="B469" s="738">
        <v>1</v>
      </c>
      <c r="C469" s="739" t="s">
        <v>626</v>
      </c>
      <c r="D469" s="739"/>
      <c r="E469" s="739"/>
      <c r="F469" s="739"/>
      <c r="G469" s="739"/>
      <c r="H469" s="739"/>
      <c r="I469" s="739"/>
      <c r="J469" s="740">
        <v>4010005004660</v>
      </c>
      <c r="K469" s="741"/>
      <c r="L469" s="741"/>
      <c r="M469" s="741"/>
      <c r="N469" s="741"/>
      <c r="O469" s="741"/>
      <c r="P469" s="742" t="s">
        <v>698</v>
      </c>
      <c r="Q469" s="742"/>
      <c r="R469" s="742"/>
      <c r="S469" s="742"/>
      <c r="T469" s="742"/>
      <c r="U469" s="742"/>
      <c r="V469" s="742"/>
      <c r="W469" s="742"/>
      <c r="X469" s="742"/>
      <c r="Y469" s="743">
        <v>0.8</v>
      </c>
      <c r="Z469" s="744"/>
      <c r="AA469" s="744"/>
      <c r="AB469" s="745"/>
      <c r="AC469" s="746" t="s">
        <v>253</v>
      </c>
      <c r="AD469" s="746"/>
      <c r="AE469" s="746"/>
      <c r="AF469" s="746"/>
      <c r="AG469" s="746"/>
      <c r="AH469" s="747" t="s">
        <v>528</v>
      </c>
      <c r="AI469" s="748"/>
      <c r="AJ469" s="748"/>
      <c r="AK469" s="748"/>
      <c r="AL469" s="749" t="s">
        <v>528</v>
      </c>
      <c r="AM469" s="750"/>
      <c r="AN469" s="750"/>
      <c r="AO469" s="751"/>
      <c r="AP469" s="737"/>
      <c r="AQ469" s="737"/>
      <c r="AR469" s="737"/>
      <c r="AS469" s="737"/>
      <c r="AT469" s="737"/>
      <c r="AU469" s="737"/>
      <c r="AV469" s="737"/>
      <c r="AW469" s="737"/>
      <c r="AX469" s="737"/>
    </row>
    <row r="470" spans="1:50" ht="45" customHeight="1" x14ac:dyDescent="0.15">
      <c r="A470" s="738">
        <v>18</v>
      </c>
      <c r="B470" s="738">
        <v>1</v>
      </c>
      <c r="C470" s="739" t="s">
        <v>680</v>
      </c>
      <c r="D470" s="739"/>
      <c r="E470" s="739"/>
      <c r="F470" s="739"/>
      <c r="G470" s="739"/>
      <c r="H470" s="739"/>
      <c r="I470" s="739"/>
      <c r="J470" s="740">
        <v>5030001086460</v>
      </c>
      <c r="K470" s="741"/>
      <c r="L470" s="741"/>
      <c r="M470" s="741"/>
      <c r="N470" s="741"/>
      <c r="O470" s="741"/>
      <c r="P470" s="742" t="s">
        <v>699</v>
      </c>
      <c r="Q470" s="742"/>
      <c r="R470" s="742"/>
      <c r="S470" s="742"/>
      <c r="T470" s="742"/>
      <c r="U470" s="742"/>
      <c r="V470" s="742"/>
      <c r="W470" s="742"/>
      <c r="X470" s="742"/>
      <c r="Y470" s="743">
        <v>6.8</v>
      </c>
      <c r="Z470" s="744"/>
      <c r="AA470" s="744"/>
      <c r="AB470" s="745"/>
      <c r="AC470" s="746" t="s">
        <v>247</v>
      </c>
      <c r="AD470" s="746"/>
      <c r="AE470" s="746"/>
      <c r="AF470" s="746"/>
      <c r="AG470" s="746"/>
      <c r="AH470" s="747">
        <v>1</v>
      </c>
      <c r="AI470" s="748"/>
      <c r="AJ470" s="748"/>
      <c r="AK470" s="748"/>
      <c r="AL470" s="749">
        <v>98</v>
      </c>
      <c r="AM470" s="750"/>
      <c r="AN470" s="750"/>
      <c r="AO470" s="751"/>
      <c r="AP470" s="737"/>
      <c r="AQ470" s="737"/>
      <c r="AR470" s="737"/>
      <c r="AS470" s="737"/>
      <c r="AT470" s="737"/>
      <c r="AU470" s="737"/>
      <c r="AV470" s="737"/>
      <c r="AW470" s="737"/>
      <c r="AX470" s="737"/>
    </row>
    <row r="471" spans="1:50" ht="30" customHeight="1" x14ac:dyDescent="0.15">
      <c r="A471" s="738">
        <v>19</v>
      </c>
      <c r="B471" s="738">
        <v>1</v>
      </c>
      <c r="C471" s="739" t="s">
        <v>680</v>
      </c>
      <c r="D471" s="739"/>
      <c r="E471" s="739"/>
      <c r="F471" s="739"/>
      <c r="G471" s="739"/>
      <c r="H471" s="739"/>
      <c r="I471" s="739"/>
      <c r="J471" s="740">
        <v>5030001086460</v>
      </c>
      <c r="K471" s="741"/>
      <c r="L471" s="741"/>
      <c r="M471" s="741"/>
      <c r="N471" s="741"/>
      <c r="O471" s="741"/>
      <c r="P471" s="742" t="s">
        <v>700</v>
      </c>
      <c r="Q471" s="742"/>
      <c r="R471" s="742"/>
      <c r="S471" s="742"/>
      <c r="T471" s="742"/>
      <c r="U471" s="742"/>
      <c r="V471" s="742"/>
      <c r="W471" s="742"/>
      <c r="X471" s="742"/>
      <c r="Y471" s="743">
        <v>2.2999999999999998</v>
      </c>
      <c r="Z471" s="744"/>
      <c r="AA471" s="744"/>
      <c r="AB471" s="745"/>
      <c r="AC471" s="746" t="s">
        <v>247</v>
      </c>
      <c r="AD471" s="746"/>
      <c r="AE471" s="746"/>
      <c r="AF471" s="746"/>
      <c r="AG471" s="746"/>
      <c r="AH471" s="747">
        <v>1</v>
      </c>
      <c r="AI471" s="748"/>
      <c r="AJ471" s="748"/>
      <c r="AK471" s="748"/>
      <c r="AL471" s="749">
        <v>96.9</v>
      </c>
      <c r="AM471" s="750"/>
      <c r="AN471" s="750"/>
      <c r="AO471" s="751"/>
      <c r="AP471" s="737"/>
      <c r="AQ471" s="737"/>
      <c r="AR471" s="737"/>
      <c r="AS471" s="737"/>
      <c r="AT471" s="737"/>
      <c r="AU471" s="737"/>
      <c r="AV471" s="737"/>
      <c r="AW471" s="737"/>
      <c r="AX471" s="737"/>
    </row>
    <row r="472" spans="1:50" ht="30" customHeight="1" x14ac:dyDescent="0.15">
      <c r="A472" s="738">
        <v>20</v>
      </c>
      <c r="B472" s="738">
        <v>1</v>
      </c>
      <c r="C472" s="739" t="s">
        <v>680</v>
      </c>
      <c r="D472" s="739"/>
      <c r="E472" s="739"/>
      <c r="F472" s="739"/>
      <c r="G472" s="739"/>
      <c r="H472" s="739"/>
      <c r="I472" s="739"/>
      <c r="J472" s="740">
        <v>5030001086460</v>
      </c>
      <c r="K472" s="741"/>
      <c r="L472" s="741"/>
      <c r="M472" s="741"/>
      <c r="N472" s="741"/>
      <c r="O472" s="741"/>
      <c r="P472" s="742" t="s">
        <v>701</v>
      </c>
      <c r="Q472" s="742"/>
      <c r="R472" s="742"/>
      <c r="S472" s="742"/>
      <c r="T472" s="742"/>
      <c r="U472" s="742"/>
      <c r="V472" s="742"/>
      <c r="W472" s="742"/>
      <c r="X472" s="742"/>
      <c r="Y472" s="743">
        <v>0.9</v>
      </c>
      <c r="Z472" s="744"/>
      <c r="AA472" s="744"/>
      <c r="AB472" s="745"/>
      <c r="AC472" s="746" t="s">
        <v>253</v>
      </c>
      <c r="AD472" s="746"/>
      <c r="AE472" s="746"/>
      <c r="AF472" s="746"/>
      <c r="AG472" s="746"/>
      <c r="AH472" s="747" t="s">
        <v>528</v>
      </c>
      <c r="AI472" s="748"/>
      <c r="AJ472" s="748"/>
      <c r="AK472" s="748"/>
      <c r="AL472" s="749" t="s">
        <v>528</v>
      </c>
      <c r="AM472" s="750"/>
      <c r="AN472" s="750"/>
      <c r="AO472" s="751"/>
      <c r="AP472" s="737"/>
      <c r="AQ472" s="737"/>
      <c r="AR472" s="737"/>
      <c r="AS472" s="737"/>
      <c r="AT472" s="737"/>
      <c r="AU472" s="737"/>
      <c r="AV472" s="737"/>
      <c r="AW472" s="737"/>
      <c r="AX472" s="737"/>
    </row>
    <row r="473" spans="1:50" ht="45" customHeight="1" x14ac:dyDescent="0.15">
      <c r="A473" s="738">
        <v>21</v>
      </c>
      <c r="B473" s="738">
        <v>1</v>
      </c>
      <c r="C473" s="739" t="s">
        <v>680</v>
      </c>
      <c r="D473" s="739"/>
      <c r="E473" s="739"/>
      <c r="F473" s="739"/>
      <c r="G473" s="739"/>
      <c r="H473" s="739"/>
      <c r="I473" s="739"/>
      <c r="J473" s="740">
        <v>5030001086460</v>
      </c>
      <c r="K473" s="741"/>
      <c r="L473" s="741"/>
      <c r="M473" s="741"/>
      <c r="N473" s="741"/>
      <c r="O473" s="741"/>
      <c r="P473" s="742" t="s">
        <v>702</v>
      </c>
      <c r="Q473" s="742"/>
      <c r="R473" s="742"/>
      <c r="S473" s="742"/>
      <c r="T473" s="742"/>
      <c r="U473" s="742"/>
      <c r="V473" s="742"/>
      <c r="W473" s="742"/>
      <c r="X473" s="742"/>
      <c r="Y473" s="743">
        <v>0.9</v>
      </c>
      <c r="Z473" s="744"/>
      <c r="AA473" s="744"/>
      <c r="AB473" s="745"/>
      <c r="AC473" s="746" t="s">
        <v>253</v>
      </c>
      <c r="AD473" s="746"/>
      <c r="AE473" s="746"/>
      <c r="AF473" s="746"/>
      <c r="AG473" s="746"/>
      <c r="AH473" s="747" t="s">
        <v>528</v>
      </c>
      <c r="AI473" s="748"/>
      <c r="AJ473" s="748"/>
      <c r="AK473" s="748"/>
      <c r="AL473" s="749" t="s">
        <v>528</v>
      </c>
      <c r="AM473" s="750"/>
      <c r="AN473" s="750"/>
      <c r="AO473" s="751"/>
      <c r="AP473" s="737"/>
      <c r="AQ473" s="737"/>
      <c r="AR473" s="737"/>
      <c r="AS473" s="737"/>
      <c r="AT473" s="737"/>
      <c r="AU473" s="737"/>
      <c r="AV473" s="737"/>
      <c r="AW473" s="737"/>
      <c r="AX473" s="737"/>
    </row>
    <row r="474" spans="1:50" ht="30" customHeight="1" x14ac:dyDescent="0.15">
      <c r="A474" s="738">
        <v>22</v>
      </c>
      <c r="B474" s="738">
        <v>1</v>
      </c>
      <c r="C474" s="739" t="s">
        <v>680</v>
      </c>
      <c r="D474" s="739"/>
      <c r="E474" s="739"/>
      <c r="F474" s="739"/>
      <c r="G474" s="739"/>
      <c r="H474" s="739"/>
      <c r="I474" s="739"/>
      <c r="J474" s="740">
        <v>5030001086460</v>
      </c>
      <c r="K474" s="741"/>
      <c r="L474" s="741"/>
      <c r="M474" s="741"/>
      <c r="N474" s="741"/>
      <c r="O474" s="741"/>
      <c r="P474" s="742" t="s">
        <v>703</v>
      </c>
      <c r="Q474" s="742"/>
      <c r="R474" s="742"/>
      <c r="S474" s="742"/>
      <c r="T474" s="742"/>
      <c r="U474" s="742"/>
      <c r="V474" s="742"/>
      <c r="W474" s="742"/>
      <c r="X474" s="742"/>
      <c r="Y474" s="743">
        <v>1.4</v>
      </c>
      <c r="Z474" s="744"/>
      <c r="AA474" s="744"/>
      <c r="AB474" s="745"/>
      <c r="AC474" s="746" t="s">
        <v>253</v>
      </c>
      <c r="AD474" s="746"/>
      <c r="AE474" s="746"/>
      <c r="AF474" s="746"/>
      <c r="AG474" s="746"/>
      <c r="AH474" s="747" t="s">
        <v>528</v>
      </c>
      <c r="AI474" s="748"/>
      <c r="AJ474" s="748"/>
      <c r="AK474" s="748"/>
      <c r="AL474" s="749" t="s">
        <v>528</v>
      </c>
      <c r="AM474" s="750"/>
      <c r="AN474" s="750"/>
      <c r="AO474" s="751"/>
      <c r="AP474" s="737"/>
      <c r="AQ474" s="737"/>
      <c r="AR474" s="737"/>
      <c r="AS474" s="737"/>
      <c r="AT474" s="737"/>
      <c r="AU474" s="737"/>
      <c r="AV474" s="737"/>
      <c r="AW474" s="737"/>
      <c r="AX474" s="737"/>
    </row>
    <row r="475" spans="1:50" ht="30" customHeight="1" x14ac:dyDescent="0.15">
      <c r="A475" s="738">
        <v>23</v>
      </c>
      <c r="B475" s="738">
        <v>1</v>
      </c>
      <c r="C475" s="739" t="s">
        <v>681</v>
      </c>
      <c r="D475" s="739"/>
      <c r="E475" s="739"/>
      <c r="F475" s="739"/>
      <c r="G475" s="739"/>
      <c r="H475" s="739"/>
      <c r="I475" s="739"/>
      <c r="J475" s="740">
        <v>2010001059025</v>
      </c>
      <c r="K475" s="741"/>
      <c r="L475" s="741"/>
      <c r="M475" s="741"/>
      <c r="N475" s="741"/>
      <c r="O475" s="741"/>
      <c r="P475" s="742" t="s">
        <v>704</v>
      </c>
      <c r="Q475" s="742"/>
      <c r="R475" s="742"/>
      <c r="S475" s="742"/>
      <c r="T475" s="742"/>
      <c r="U475" s="742"/>
      <c r="V475" s="742"/>
      <c r="W475" s="742"/>
      <c r="X475" s="742"/>
      <c r="Y475" s="743">
        <v>9.6</v>
      </c>
      <c r="Z475" s="744"/>
      <c r="AA475" s="744"/>
      <c r="AB475" s="745"/>
      <c r="AC475" s="746" t="s">
        <v>247</v>
      </c>
      <c r="AD475" s="746"/>
      <c r="AE475" s="746"/>
      <c r="AF475" s="746"/>
      <c r="AG475" s="746"/>
      <c r="AH475" s="747">
        <v>1</v>
      </c>
      <c r="AI475" s="748"/>
      <c r="AJ475" s="748"/>
      <c r="AK475" s="748"/>
      <c r="AL475" s="749">
        <v>99.9</v>
      </c>
      <c r="AM475" s="750"/>
      <c r="AN475" s="750"/>
      <c r="AO475" s="751"/>
      <c r="AP475" s="737"/>
      <c r="AQ475" s="737"/>
      <c r="AR475" s="737"/>
      <c r="AS475" s="737"/>
      <c r="AT475" s="737"/>
      <c r="AU475" s="737"/>
      <c r="AV475" s="737"/>
      <c r="AW475" s="737"/>
      <c r="AX475" s="737"/>
    </row>
    <row r="476" spans="1:50" ht="45" customHeight="1" x14ac:dyDescent="0.15">
      <c r="A476" s="738">
        <v>24</v>
      </c>
      <c r="B476" s="738">
        <v>1</v>
      </c>
      <c r="C476" s="739" t="s">
        <v>681</v>
      </c>
      <c r="D476" s="739"/>
      <c r="E476" s="739"/>
      <c r="F476" s="739"/>
      <c r="G476" s="739"/>
      <c r="H476" s="739"/>
      <c r="I476" s="739"/>
      <c r="J476" s="740">
        <v>2010001059025</v>
      </c>
      <c r="K476" s="741"/>
      <c r="L476" s="741"/>
      <c r="M476" s="741"/>
      <c r="N476" s="741"/>
      <c r="O476" s="741"/>
      <c r="P476" s="742" t="s">
        <v>705</v>
      </c>
      <c r="Q476" s="742"/>
      <c r="R476" s="742"/>
      <c r="S476" s="742"/>
      <c r="T476" s="742"/>
      <c r="U476" s="742"/>
      <c r="V476" s="742"/>
      <c r="W476" s="742"/>
      <c r="X476" s="742"/>
      <c r="Y476" s="743">
        <v>1</v>
      </c>
      <c r="Z476" s="744"/>
      <c r="AA476" s="744"/>
      <c r="AB476" s="745"/>
      <c r="AC476" s="746" t="s">
        <v>253</v>
      </c>
      <c r="AD476" s="746"/>
      <c r="AE476" s="746"/>
      <c r="AF476" s="746"/>
      <c r="AG476" s="746"/>
      <c r="AH476" s="747" t="s">
        <v>528</v>
      </c>
      <c r="AI476" s="748"/>
      <c r="AJ476" s="748"/>
      <c r="AK476" s="748"/>
      <c r="AL476" s="749" t="s">
        <v>528</v>
      </c>
      <c r="AM476" s="750"/>
      <c r="AN476" s="750"/>
      <c r="AO476" s="751"/>
      <c r="AP476" s="737"/>
      <c r="AQ476" s="737"/>
      <c r="AR476" s="737"/>
      <c r="AS476" s="737"/>
      <c r="AT476" s="737"/>
      <c r="AU476" s="737"/>
      <c r="AV476" s="737"/>
      <c r="AW476" s="737"/>
      <c r="AX476" s="737"/>
    </row>
    <row r="477" spans="1:50" s="6" customFormat="1" ht="45" customHeight="1" x14ac:dyDescent="0.15">
      <c r="A477" s="738">
        <v>25</v>
      </c>
      <c r="B477" s="738">
        <v>1</v>
      </c>
      <c r="C477" s="739" t="s">
        <v>682</v>
      </c>
      <c r="D477" s="739"/>
      <c r="E477" s="739"/>
      <c r="F477" s="739"/>
      <c r="G477" s="739"/>
      <c r="H477" s="739"/>
      <c r="I477" s="739"/>
      <c r="J477" s="740">
        <v>6030001086113</v>
      </c>
      <c r="K477" s="741"/>
      <c r="L477" s="741"/>
      <c r="M477" s="741"/>
      <c r="N477" s="741"/>
      <c r="O477" s="741"/>
      <c r="P477" s="742" t="s">
        <v>706</v>
      </c>
      <c r="Q477" s="742"/>
      <c r="R477" s="742"/>
      <c r="S477" s="742"/>
      <c r="T477" s="742"/>
      <c r="U477" s="742"/>
      <c r="V477" s="742"/>
      <c r="W477" s="742"/>
      <c r="X477" s="742"/>
      <c r="Y477" s="743">
        <v>10.1</v>
      </c>
      <c r="Z477" s="744"/>
      <c r="AA477" s="744"/>
      <c r="AB477" s="745"/>
      <c r="AC477" s="746" t="s">
        <v>247</v>
      </c>
      <c r="AD477" s="746"/>
      <c r="AE477" s="746"/>
      <c r="AF477" s="746"/>
      <c r="AG477" s="746"/>
      <c r="AH477" s="747">
        <v>6</v>
      </c>
      <c r="AI477" s="748"/>
      <c r="AJ477" s="748"/>
      <c r="AK477" s="748"/>
      <c r="AL477" s="749">
        <v>63.5</v>
      </c>
      <c r="AM477" s="750"/>
      <c r="AN477" s="750"/>
      <c r="AO477" s="751"/>
      <c r="AP477" s="737"/>
      <c r="AQ477" s="737"/>
      <c r="AR477" s="737"/>
      <c r="AS477" s="737"/>
      <c r="AT477" s="737"/>
      <c r="AU477" s="737"/>
      <c r="AV477" s="737"/>
      <c r="AW477" s="737"/>
      <c r="AX477" s="737"/>
    </row>
    <row r="478" spans="1:50" ht="30" customHeight="1" x14ac:dyDescent="0.15">
      <c r="A478" s="738">
        <v>26</v>
      </c>
      <c r="B478" s="738">
        <v>1</v>
      </c>
      <c r="C478" s="739" t="s">
        <v>683</v>
      </c>
      <c r="D478" s="739"/>
      <c r="E478" s="739"/>
      <c r="F478" s="739"/>
      <c r="G478" s="739"/>
      <c r="H478" s="739"/>
      <c r="I478" s="739"/>
      <c r="J478" s="740">
        <v>1010405010435</v>
      </c>
      <c r="K478" s="741"/>
      <c r="L478" s="741"/>
      <c r="M478" s="741"/>
      <c r="N478" s="741"/>
      <c r="O478" s="741"/>
      <c r="P478" s="742" t="s">
        <v>707</v>
      </c>
      <c r="Q478" s="742"/>
      <c r="R478" s="742"/>
      <c r="S478" s="742"/>
      <c r="T478" s="742"/>
      <c r="U478" s="742"/>
      <c r="V478" s="742"/>
      <c r="W478" s="742"/>
      <c r="X478" s="742"/>
      <c r="Y478" s="743">
        <v>4.0999999999999996</v>
      </c>
      <c r="Z478" s="744"/>
      <c r="AA478" s="744"/>
      <c r="AB478" s="745"/>
      <c r="AC478" s="746" t="s">
        <v>247</v>
      </c>
      <c r="AD478" s="746"/>
      <c r="AE478" s="746"/>
      <c r="AF478" s="746"/>
      <c r="AG478" s="746"/>
      <c r="AH478" s="747">
        <v>1</v>
      </c>
      <c r="AI478" s="748"/>
      <c r="AJ478" s="748"/>
      <c r="AK478" s="748"/>
      <c r="AL478" s="749">
        <v>100</v>
      </c>
      <c r="AM478" s="750"/>
      <c r="AN478" s="750"/>
      <c r="AO478" s="751"/>
      <c r="AP478" s="737"/>
      <c r="AQ478" s="737"/>
      <c r="AR478" s="737"/>
      <c r="AS478" s="737"/>
      <c r="AT478" s="737"/>
      <c r="AU478" s="737"/>
      <c r="AV478" s="737"/>
      <c r="AW478" s="737"/>
      <c r="AX478" s="737"/>
    </row>
    <row r="479" spans="1:50" ht="30" customHeight="1" x14ac:dyDescent="0.15">
      <c r="A479" s="738">
        <v>27</v>
      </c>
      <c r="B479" s="738">
        <v>1</v>
      </c>
      <c r="C479" s="739" t="s">
        <v>683</v>
      </c>
      <c r="D479" s="739"/>
      <c r="E479" s="739"/>
      <c r="F479" s="739"/>
      <c r="G479" s="739"/>
      <c r="H479" s="739"/>
      <c r="I479" s="739"/>
      <c r="J479" s="740">
        <v>1010405010435</v>
      </c>
      <c r="K479" s="741"/>
      <c r="L479" s="741"/>
      <c r="M479" s="741"/>
      <c r="N479" s="741"/>
      <c r="O479" s="741"/>
      <c r="P479" s="742" t="s">
        <v>708</v>
      </c>
      <c r="Q479" s="742"/>
      <c r="R479" s="742"/>
      <c r="S479" s="742"/>
      <c r="T479" s="742"/>
      <c r="U479" s="742"/>
      <c r="V479" s="742"/>
      <c r="W479" s="742"/>
      <c r="X479" s="742"/>
      <c r="Y479" s="743">
        <v>0.9</v>
      </c>
      <c r="Z479" s="744"/>
      <c r="AA479" s="744"/>
      <c r="AB479" s="745"/>
      <c r="AC479" s="746" t="s">
        <v>247</v>
      </c>
      <c r="AD479" s="746"/>
      <c r="AE479" s="746"/>
      <c r="AF479" s="746"/>
      <c r="AG479" s="746"/>
      <c r="AH479" s="747">
        <v>1</v>
      </c>
      <c r="AI479" s="748"/>
      <c r="AJ479" s="748"/>
      <c r="AK479" s="748"/>
      <c r="AL479" s="749">
        <v>100</v>
      </c>
      <c r="AM479" s="750"/>
      <c r="AN479" s="750"/>
      <c r="AO479" s="751"/>
      <c r="AP479" s="737"/>
      <c r="AQ479" s="737"/>
      <c r="AR479" s="737"/>
      <c r="AS479" s="737"/>
      <c r="AT479" s="737"/>
      <c r="AU479" s="737"/>
      <c r="AV479" s="737"/>
      <c r="AW479" s="737"/>
      <c r="AX479" s="737"/>
    </row>
    <row r="480" spans="1:50" ht="30" customHeight="1" x14ac:dyDescent="0.15">
      <c r="A480" s="738">
        <v>28</v>
      </c>
      <c r="B480" s="738">
        <v>1</v>
      </c>
      <c r="C480" s="739" t="s">
        <v>683</v>
      </c>
      <c r="D480" s="739"/>
      <c r="E480" s="739"/>
      <c r="F480" s="739"/>
      <c r="G480" s="739"/>
      <c r="H480" s="739"/>
      <c r="I480" s="739"/>
      <c r="J480" s="740">
        <v>1010405010435</v>
      </c>
      <c r="K480" s="741"/>
      <c r="L480" s="741"/>
      <c r="M480" s="741"/>
      <c r="N480" s="741"/>
      <c r="O480" s="741"/>
      <c r="P480" s="742" t="s">
        <v>709</v>
      </c>
      <c r="Q480" s="742"/>
      <c r="R480" s="742"/>
      <c r="S480" s="742"/>
      <c r="T480" s="742"/>
      <c r="U480" s="742"/>
      <c r="V480" s="742"/>
      <c r="W480" s="742"/>
      <c r="X480" s="742"/>
      <c r="Y480" s="743">
        <v>0.8</v>
      </c>
      <c r="Z480" s="744"/>
      <c r="AA480" s="744"/>
      <c r="AB480" s="745"/>
      <c r="AC480" s="746" t="s">
        <v>253</v>
      </c>
      <c r="AD480" s="746"/>
      <c r="AE480" s="746"/>
      <c r="AF480" s="746"/>
      <c r="AG480" s="746"/>
      <c r="AH480" s="747" t="s">
        <v>528</v>
      </c>
      <c r="AI480" s="748"/>
      <c r="AJ480" s="748"/>
      <c r="AK480" s="748"/>
      <c r="AL480" s="749" t="s">
        <v>528</v>
      </c>
      <c r="AM480" s="750"/>
      <c r="AN480" s="750"/>
      <c r="AO480" s="751"/>
      <c r="AP480" s="737"/>
      <c r="AQ480" s="737"/>
      <c r="AR480" s="737"/>
      <c r="AS480" s="737"/>
      <c r="AT480" s="737"/>
      <c r="AU480" s="737"/>
      <c r="AV480" s="737"/>
      <c r="AW480" s="737"/>
      <c r="AX480" s="737"/>
    </row>
    <row r="481" spans="1:50" ht="30" customHeight="1" x14ac:dyDescent="0.15">
      <c r="A481" s="738">
        <v>29</v>
      </c>
      <c r="B481" s="738">
        <v>1</v>
      </c>
      <c r="C481" s="739" t="s">
        <v>683</v>
      </c>
      <c r="D481" s="739"/>
      <c r="E481" s="739"/>
      <c r="F481" s="739"/>
      <c r="G481" s="739"/>
      <c r="H481" s="739"/>
      <c r="I481" s="739"/>
      <c r="J481" s="740">
        <v>1010405010435</v>
      </c>
      <c r="K481" s="741"/>
      <c r="L481" s="741"/>
      <c r="M481" s="741"/>
      <c r="N481" s="741"/>
      <c r="O481" s="741"/>
      <c r="P481" s="742" t="s">
        <v>710</v>
      </c>
      <c r="Q481" s="742"/>
      <c r="R481" s="742"/>
      <c r="S481" s="742"/>
      <c r="T481" s="742"/>
      <c r="U481" s="742"/>
      <c r="V481" s="742"/>
      <c r="W481" s="742"/>
      <c r="X481" s="742"/>
      <c r="Y481" s="743">
        <v>0.8</v>
      </c>
      <c r="Z481" s="744"/>
      <c r="AA481" s="744"/>
      <c r="AB481" s="745"/>
      <c r="AC481" s="746" t="s">
        <v>253</v>
      </c>
      <c r="AD481" s="746"/>
      <c r="AE481" s="746"/>
      <c r="AF481" s="746"/>
      <c r="AG481" s="746"/>
      <c r="AH481" s="747" t="s">
        <v>528</v>
      </c>
      <c r="AI481" s="748"/>
      <c r="AJ481" s="748"/>
      <c r="AK481" s="748"/>
      <c r="AL481" s="749" t="s">
        <v>528</v>
      </c>
      <c r="AM481" s="750"/>
      <c r="AN481" s="750"/>
      <c r="AO481" s="751"/>
      <c r="AP481" s="737"/>
      <c r="AQ481" s="737"/>
      <c r="AR481" s="737"/>
      <c r="AS481" s="737"/>
      <c r="AT481" s="737"/>
      <c r="AU481" s="737"/>
      <c r="AV481" s="737"/>
      <c r="AW481" s="737"/>
      <c r="AX481" s="737"/>
    </row>
    <row r="482" spans="1:50" ht="30" customHeight="1" x14ac:dyDescent="0.15">
      <c r="A482" s="738">
        <v>30</v>
      </c>
      <c r="B482" s="738">
        <v>1</v>
      </c>
      <c r="C482" s="739" t="s">
        <v>683</v>
      </c>
      <c r="D482" s="739"/>
      <c r="E482" s="739"/>
      <c r="F482" s="739"/>
      <c r="G482" s="739"/>
      <c r="H482" s="739"/>
      <c r="I482" s="739"/>
      <c r="J482" s="740">
        <v>1010405010435</v>
      </c>
      <c r="K482" s="741"/>
      <c r="L482" s="741"/>
      <c r="M482" s="741"/>
      <c r="N482" s="741"/>
      <c r="O482" s="741"/>
      <c r="P482" s="742" t="s">
        <v>711</v>
      </c>
      <c r="Q482" s="742"/>
      <c r="R482" s="742"/>
      <c r="S482" s="742"/>
      <c r="T482" s="742"/>
      <c r="U482" s="742"/>
      <c r="V482" s="742"/>
      <c r="W482" s="742"/>
      <c r="X482" s="742"/>
      <c r="Y482" s="743">
        <v>1.5</v>
      </c>
      <c r="Z482" s="744"/>
      <c r="AA482" s="744"/>
      <c r="AB482" s="745"/>
      <c r="AC482" s="746" t="s">
        <v>253</v>
      </c>
      <c r="AD482" s="746"/>
      <c r="AE482" s="746"/>
      <c r="AF482" s="746"/>
      <c r="AG482" s="746"/>
      <c r="AH482" s="747" t="s">
        <v>528</v>
      </c>
      <c r="AI482" s="748"/>
      <c r="AJ482" s="748"/>
      <c r="AK482" s="748"/>
      <c r="AL482" s="749" t="s">
        <v>528</v>
      </c>
      <c r="AM482" s="750"/>
      <c r="AN482" s="750"/>
      <c r="AO482" s="751"/>
      <c r="AP482" s="737"/>
      <c r="AQ482" s="737"/>
      <c r="AR482" s="737"/>
      <c r="AS482" s="737"/>
      <c r="AT482" s="737"/>
      <c r="AU482" s="737"/>
      <c r="AV482" s="737"/>
      <c r="AW482" s="737"/>
      <c r="AX482" s="73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37"/>
      <c r="B485" s="537"/>
      <c r="C485" s="537" t="s">
        <v>81</v>
      </c>
      <c r="D485" s="537"/>
      <c r="E485" s="537"/>
      <c r="F485" s="537"/>
      <c r="G485" s="537"/>
      <c r="H485" s="537"/>
      <c r="I485" s="537"/>
      <c r="J485" s="733" t="s">
        <v>64</v>
      </c>
      <c r="K485" s="733"/>
      <c r="L485" s="733"/>
      <c r="M485" s="733"/>
      <c r="N485" s="733"/>
      <c r="O485" s="733"/>
      <c r="P485" s="736" t="s">
        <v>82</v>
      </c>
      <c r="Q485" s="736"/>
      <c r="R485" s="736"/>
      <c r="S485" s="736"/>
      <c r="T485" s="736"/>
      <c r="U485" s="736"/>
      <c r="V485" s="736"/>
      <c r="W485" s="736"/>
      <c r="X485" s="736"/>
      <c r="Y485" s="736" t="s">
        <v>83</v>
      </c>
      <c r="Z485" s="537"/>
      <c r="AA485" s="537"/>
      <c r="AB485" s="537"/>
      <c r="AC485" s="733" t="s">
        <v>212</v>
      </c>
      <c r="AD485" s="733"/>
      <c r="AE485" s="733"/>
      <c r="AF485" s="733"/>
      <c r="AG485" s="733"/>
      <c r="AH485" s="736" t="s">
        <v>63</v>
      </c>
      <c r="AI485" s="537"/>
      <c r="AJ485" s="537"/>
      <c r="AK485" s="537"/>
      <c r="AL485" s="537" t="s">
        <v>16</v>
      </c>
      <c r="AM485" s="537"/>
      <c r="AN485" s="537"/>
      <c r="AO485" s="754"/>
      <c r="AP485" s="753" t="s">
        <v>218</v>
      </c>
      <c r="AQ485" s="753"/>
      <c r="AR485" s="753"/>
      <c r="AS485" s="753"/>
      <c r="AT485" s="753"/>
      <c r="AU485" s="753"/>
      <c r="AV485" s="753"/>
      <c r="AW485" s="753"/>
      <c r="AX485" s="753"/>
    </row>
    <row r="486" spans="1:50" ht="45" customHeight="1" x14ac:dyDescent="0.15">
      <c r="A486" s="738">
        <v>1</v>
      </c>
      <c r="B486" s="738">
        <v>1</v>
      </c>
      <c r="C486" s="739" t="s">
        <v>712</v>
      </c>
      <c r="D486" s="739"/>
      <c r="E486" s="739"/>
      <c r="F486" s="739"/>
      <c r="G486" s="739"/>
      <c r="H486" s="739"/>
      <c r="I486" s="739"/>
      <c r="J486" s="740">
        <v>5012405001732</v>
      </c>
      <c r="K486" s="741"/>
      <c r="L486" s="741"/>
      <c r="M486" s="741"/>
      <c r="N486" s="741"/>
      <c r="O486" s="741"/>
      <c r="P486" s="742" t="s">
        <v>602</v>
      </c>
      <c r="Q486" s="742"/>
      <c r="R486" s="742"/>
      <c r="S486" s="742"/>
      <c r="T486" s="742"/>
      <c r="U486" s="742"/>
      <c r="V486" s="742"/>
      <c r="W486" s="742"/>
      <c r="X486" s="742"/>
      <c r="Y486" s="743">
        <v>2.5</v>
      </c>
      <c r="Z486" s="744"/>
      <c r="AA486" s="744"/>
      <c r="AB486" s="745"/>
      <c r="AC486" s="746" t="s">
        <v>162</v>
      </c>
      <c r="AD486" s="746"/>
      <c r="AE486" s="746"/>
      <c r="AF486" s="746"/>
      <c r="AG486" s="746"/>
      <c r="AH486" s="747" t="s">
        <v>528</v>
      </c>
      <c r="AI486" s="748"/>
      <c r="AJ486" s="748"/>
      <c r="AK486" s="748"/>
      <c r="AL486" s="749">
        <v>100</v>
      </c>
      <c r="AM486" s="750"/>
      <c r="AN486" s="750"/>
      <c r="AO486" s="751"/>
      <c r="AP486" s="737"/>
      <c r="AQ486" s="737"/>
      <c r="AR486" s="737"/>
      <c r="AS486" s="737"/>
      <c r="AT486" s="737"/>
      <c r="AU486" s="737"/>
      <c r="AV486" s="737"/>
      <c r="AW486" s="737"/>
      <c r="AX486" s="737"/>
    </row>
    <row r="487" spans="1:50" ht="30" customHeight="1" x14ac:dyDescent="0.15">
      <c r="A487" s="738">
        <v>2</v>
      </c>
      <c r="B487" s="738">
        <v>1</v>
      </c>
      <c r="C487" s="739" t="s">
        <v>713</v>
      </c>
      <c r="D487" s="739"/>
      <c r="E487" s="739"/>
      <c r="F487" s="739"/>
      <c r="G487" s="739"/>
      <c r="H487" s="739"/>
      <c r="I487" s="739"/>
      <c r="J487" s="740">
        <v>6010001008795</v>
      </c>
      <c r="K487" s="741"/>
      <c r="L487" s="741"/>
      <c r="M487" s="741"/>
      <c r="N487" s="741"/>
      <c r="O487" s="741"/>
      <c r="P487" s="742" t="s">
        <v>721</v>
      </c>
      <c r="Q487" s="742"/>
      <c r="R487" s="742"/>
      <c r="S487" s="742"/>
      <c r="T487" s="742"/>
      <c r="U487" s="742"/>
      <c r="V487" s="742"/>
      <c r="W487" s="742"/>
      <c r="X487" s="742"/>
      <c r="Y487" s="743">
        <v>0.9</v>
      </c>
      <c r="Z487" s="744"/>
      <c r="AA487" s="744"/>
      <c r="AB487" s="745"/>
      <c r="AC487" s="746" t="s">
        <v>253</v>
      </c>
      <c r="AD487" s="746"/>
      <c r="AE487" s="746"/>
      <c r="AF487" s="746"/>
      <c r="AG487" s="746"/>
      <c r="AH487" s="747" t="s">
        <v>528</v>
      </c>
      <c r="AI487" s="748"/>
      <c r="AJ487" s="748"/>
      <c r="AK487" s="748"/>
      <c r="AL487" s="749" t="s">
        <v>528</v>
      </c>
      <c r="AM487" s="750"/>
      <c r="AN487" s="750"/>
      <c r="AO487" s="751"/>
      <c r="AP487" s="737"/>
      <c r="AQ487" s="737"/>
      <c r="AR487" s="737"/>
      <c r="AS487" s="737"/>
      <c r="AT487" s="737"/>
      <c r="AU487" s="737"/>
      <c r="AV487" s="737"/>
      <c r="AW487" s="737"/>
      <c r="AX487" s="737"/>
    </row>
    <row r="488" spans="1:50" ht="30" customHeight="1" x14ac:dyDescent="0.15">
      <c r="A488" s="738">
        <v>3</v>
      </c>
      <c r="B488" s="738">
        <v>1</v>
      </c>
      <c r="C488" s="739" t="s">
        <v>713</v>
      </c>
      <c r="D488" s="739"/>
      <c r="E488" s="739"/>
      <c r="F488" s="739"/>
      <c r="G488" s="739"/>
      <c r="H488" s="739"/>
      <c r="I488" s="739"/>
      <c r="J488" s="740">
        <v>6010001008795</v>
      </c>
      <c r="K488" s="741"/>
      <c r="L488" s="741"/>
      <c r="M488" s="741"/>
      <c r="N488" s="741"/>
      <c r="O488" s="741"/>
      <c r="P488" s="742" t="s">
        <v>722</v>
      </c>
      <c r="Q488" s="742"/>
      <c r="R488" s="742"/>
      <c r="S488" s="742"/>
      <c r="T488" s="742"/>
      <c r="U488" s="742"/>
      <c r="V488" s="742"/>
      <c r="W488" s="742"/>
      <c r="X488" s="742"/>
      <c r="Y488" s="743">
        <v>0.6</v>
      </c>
      <c r="Z488" s="744"/>
      <c r="AA488" s="744"/>
      <c r="AB488" s="745"/>
      <c r="AC488" s="746" t="s">
        <v>253</v>
      </c>
      <c r="AD488" s="746"/>
      <c r="AE488" s="746"/>
      <c r="AF488" s="746"/>
      <c r="AG488" s="746"/>
      <c r="AH488" s="747" t="s">
        <v>528</v>
      </c>
      <c r="AI488" s="748"/>
      <c r="AJ488" s="748"/>
      <c r="AK488" s="748"/>
      <c r="AL488" s="749" t="s">
        <v>528</v>
      </c>
      <c r="AM488" s="750"/>
      <c r="AN488" s="750"/>
      <c r="AO488" s="751"/>
      <c r="AP488" s="737"/>
      <c r="AQ488" s="737"/>
      <c r="AR488" s="737"/>
      <c r="AS488" s="737"/>
      <c r="AT488" s="737"/>
      <c r="AU488" s="737"/>
      <c r="AV488" s="737"/>
      <c r="AW488" s="737"/>
      <c r="AX488" s="737"/>
    </row>
    <row r="489" spans="1:50" ht="30" customHeight="1" x14ac:dyDescent="0.15">
      <c r="A489" s="738">
        <v>4</v>
      </c>
      <c r="B489" s="738">
        <v>1</v>
      </c>
      <c r="C489" s="739" t="s">
        <v>714</v>
      </c>
      <c r="D489" s="739"/>
      <c r="E489" s="739"/>
      <c r="F489" s="739"/>
      <c r="G489" s="739"/>
      <c r="H489" s="739"/>
      <c r="I489" s="739"/>
      <c r="J489" s="740">
        <v>6011401007305</v>
      </c>
      <c r="K489" s="741"/>
      <c r="L489" s="741"/>
      <c r="M489" s="741"/>
      <c r="N489" s="741"/>
      <c r="O489" s="741"/>
      <c r="P489" s="742" t="s">
        <v>723</v>
      </c>
      <c r="Q489" s="742"/>
      <c r="R489" s="742"/>
      <c r="S489" s="742"/>
      <c r="T489" s="742"/>
      <c r="U489" s="742"/>
      <c r="V489" s="742"/>
      <c r="W489" s="742"/>
      <c r="X489" s="742"/>
      <c r="Y489" s="743">
        <v>0.4</v>
      </c>
      <c r="Z489" s="744"/>
      <c r="AA489" s="744"/>
      <c r="AB489" s="745"/>
      <c r="AC489" s="746" t="s">
        <v>247</v>
      </c>
      <c r="AD489" s="746"/>
      <c r="AE489" s="746"/>
      <c r="AF489" s="746"/>
      <c r="AG489" s="746"/>
      <c r="AH489" s="747">
        <v>2</v>
      </c>
      <c r="AI489" s="748"/>
      <c r="AJ489" s="748"/>
      <c r="AK489" s="748"/>
      <c r="AL489" s="749">
        <v>99.2</v>
      </c>
      <c r="AM489" s="750"/>
      <c r="AN489" s="750"/>
      <c r="AO489" s="751"/>
      <c r="AP489" s="737"/>
      <c r="AQ489" s="737"/>
      <c r="AR489" s="737"/>
      <c r="AS489" s="737"/>
      <c r="AT489" s="737"/>
      <c r="AU489" s="737"/>
      <c r="AV489" s="737"/>
      <c r="AW489" s="737"/>
      <c r="AX489" s="737"/>
    </row>
    <row r="490" spans="1:50" ht="30" customHeight="1" x14ac:dyDescent="0.15">
      <c r="A490" s="738">
        <v>5</v>
      </c>
      <c r="B490" s="738">
        <v>1</v>
      </c>
      <c r="C490" s="739" t="s">
        <v>715</v>
      </c>
      <c r="D490" s="739"/>
      <c r="E490" s="739"/>
      <c r="F490" s="739"/>
      <c r="G490" s="739"/>
      <c r="H490" s="739"/>
      <c r="I490" s="739"/>
      <c r="J490" s="740">
        <v>8000020130001</v>
      </c>
      <c r="K490" s="741"/>
      <c r="L490" s="741"/>
      <c r="M490" s="741"/>
      <c r="N490" s="741"/>
      <c r="O490" s="741"/>
      <c r="P490" s="742" t="s">
        <v>724</v>
      </c>
      <c r="Q490" s="742"/>
      <c r="R490" s="742"/>
      <c r="S490" s="742"/>
      <c r="T490" s="742"/>
      <c r="U490" s="742"/>
      <c r="V490" s="742"/>
      <c r="W490" s="742"/>
      <c r="X490" s="742"/>
      <c r="Y490" s="743">
        <v>0.2</v>
      </c>
      <c r="Z490" s="744"/>
      <c r="AA490" s="744"/>
      <c r="AB490" s="745"/>
      <c r="AC490" s="746" t="s">
        <v>162</v>
      </c>
      <c r="AD490" s="746"/>
      <c r="AE490" s="746"/>
      <c r="AF490" s="746"/>
      <c r="AG490" s="746"/>
      <c r="AH490" s="747" t="s">
        <v>528</v>
      </c>
      <c r="AI490" s="748"/>
      <c r="AJ490" s="748"/>
      <c r="AK490" s="748"/>
      <c r="AL490" s="749">
        <v>100</v>
      </c>
      <c r="AM490" s="750"/>
      <c r="AN490" s="750"/>
      <c r="AO490" s="751"/>
      <c r="AP490" s="737"/>
      <c r="AQ490" s="737"/>
      <c r="AR490" s="737"/>
      <c r="AS490" s="737"/>
      <c r="AT490" s="737"/>
      <c r="AU490" s="737"/>
      <c r="AV490" s="737"/>
      <c r="AW490" s="737"/>
      <c r="AX490" s="737"/>
    </row>
    <row r="491" spans="1:50" ht="30" customHeight="1" x14ac:dyDescent="0.15">
      <c r="A491" s="738">
        <v>6</v>
      </c>
      <c r="B491" s="738">
        <v>1</v>
      </c>
      <c r="C491" s="739" t="s">
        <v>716</v>
      </c>
      <c r="D491" s="739"/>
      <c r="E491" s="739"/>
      <c r="F491" s="739"/>
      <c r="G491" s="739"/>
      <c r="H491" s="739"/>
      <c r="I491" s="739"/>
      <c r="J491" s="740">
        <v>5010001043117</v>
      </c>
      <c r="K491" s="741"/>
      <c r="L491" s="741"/>
      <c r="M491" s="741"/>
      <c r="N491" s="741"/>
      <c r="O491" s="741"/>
      <c r="P491" s="742" t="s">
        <v>725</v>
      </c>
      <c r="Q491" s="742"/>
      <c r="R491" s="742"/>
      <c r="S491" s="742"/>
      <c r="T491" s="742"/>
      <c r="U491" s="742"/>
      <c r="V491" s="742"/>
      <c r="W491" s="742"/>
      <c r="X491" s="742"/>
      <c r="Y491" s="743">
        <v>0.1</v>
      </c>
      <c r="Z491" s="744"/>
      <c r="AA491" s="744"/>
      <c r="AB491" s="745"/>
      <c r="AC491" s="746" t="s">
        <v>253</v>
      </c>
      <c r="AD491" s="746"/>
      <c r="AE491" s="746"/>
      <c r="AF491" s="746"/>
      <c r="AG491" s="746"/>
      <c r="AH491" s="747" t="s">
        <v>528</v>
      </c>
      <c r="AI491" s="748"/>
      <c r="AJ491" s="748"/>
      <c r="AK491" s="748"/>
      <c r="AL491" s="749" t="s">
        <v>528</v>
      </c>
      <c r="AM491" s="750"/>
      <c r="AN491" s="750"/>
      <c r="AO491" s="751"/>
      <c r="AP491" s="737"/>
      <c r="AQ491" s="737"/>
      <c r="AR491" s="737"/>
      <c r="AS491" s="737"/>
      <c r="AT491" s="737"/>
      <c r="AU491" s="737"/>
      <c r="AV491" s="737"/>
      <c r="AW491" s="737"/>
      <c r="AX491" s="737"/>
    </row>
    <row r="492" spans="1:50" ht="30" customHeight="1" x14ac:dyDescent="0.15">
      <c r="A492" s="738">
        <v>7</v>
      </c>
      <c r="B492" s="738">
        <v>1</v>
      </c>
      <c r="C492" s="739" t="s">
        <v>716</v>
      </c>
      <c r="D492" s="739"/>
      <c r="E492" s="739"/>
      <c r="F492" s="739"/>
      <c r="G492" s="739"/>
      <c r="H492" s="739"/>
      <c r="I492" s="739"/>
      <c r="J492" s="740">
        <v>5010001043117</v>
      </c>
      <c r="K492" s="741"/>
      <c r="L492" s="741"/>
      <c r="M492" s="741"/>
      <c r="N492" s="741"/>
      <c r="O492" s="741"/>
      <c r="P492" s="742" t="s">
        <v>726</v>
      </c>
      <c r="Q492" s="742"/>
      <c r="R492" s="742"/>
      <c r="S492" s="742"/>
      <c r="T492" s="742"/>
      <c r="U492" s="742"/>
      <c r="V492" s="742"/>
      <c r="W492" s="742"/>
      <c r="X492" s="742"/>
      <c r="Y492" s="743">
        <v>0.1</v>
      </c>
      <c r="Z492" s="744"/>
      <c r="AA492" s="744"/>
      <c r="AB492" s="745"/>
      <c r="AC492" s="746" t="s">
        <v>253</v>
      </c>
      <c r="AD492" s="746"/>
      <c r="AE492" s="746"/>
      <c r="AF492" s="746"/>
      <c r="AG492" s="746"/>
      <c r="AH492" s="747" t="s">
        <v>528</v>
      </c>
      <c r="AI492" s="748"/>
      <c r="AJ492" s="748"/>
      <c r="AK492" s="748"/>
      <c r="AL492" s="749" t="s">
        <v>528</v>
      </c>
      <c r="AM492" s="750"/>
      <c r="AN492" s="750"/>
      <c r="AO492" s="751"/>
      <c r="AP492" s="737"/>
      <c r="AQ492" s="737"/>
      <c r="AR492" s="737"/>
      <c r="AS492" s="737"/>
      <c r="AT492" s="737"/>
      <c r="AU492" s="737"/>
      <c r="AV492" s="737"/>
      <c r="AW492" s="737"/>
      <c r="AX492" s="737"/>
    </row>
    <row r="493" spans="1:50" ht="30" customHeight="1" x14ac:dyDescent="0.15">
      <c r="A493" s="738">
        <v>8</v>
      </c>
      <c r="B493" s="738">
        <v>1</v>
      </c>
      <c r="C493" s="739" t="s">
        <v>716</v>
      </c>
      <c r="D493" s="739"/>
      <c r="E493" s="739"/>
      <c r="F493" s="739"/>
      <c r="G493" s="739"/>
      <c r="H493" s="739"/>
      <c r="I493" s="739"/>
      <c r="J493" s="740">
        <v>5010001043117</v>
      </c>
      <c r="K493" s="741"/>
      <c r="L493" s="741"/>
      <c r="M493" s="741"/>
      <c r="N493" s="741"/>
      <c r="O493" s="741"/>
      <c r="P493" s="742" t="s">
        <v>727</v>
      </c>
      <c r="Q493" s="742"/>
      <c r="R493" s="742"/>
      <c r="S493" s="742"/>
      <c r="T493" s="742"/>
      <c r="U493" s="742"/>
      <c r="V493" s="742"/>
      <c r="W493" s="742"/>
      <c r="X493" s="742"/>
      <c r="Y493" s="743">
        <v>0.1</v>
      </c>
      <c r="Z493" s="744"/>
      <c r="AA493" s="744"/>
      <c r="AB493" s="745"/>
      <c r="AC493" s="746" t="s">
        <v>253</v>
      </c>
      <c r="AD493" s="746"/>
      <c r="AE493" s="746"/>
      <c r="AF493" s="746"/>
      <c r="AG493" s="746"/>
      <c r="AH493" s="747" t="s">
        <v>528</v>
      </c>
      <c r="AI493" s="748"/>
      <c r="AJ493" s="748"/>
      <c r="AK493" s="748"/>
      <c r="AL493" s="749" t="s">
        <v>528</v>
      </c>
      <c r="AM493" s="750"/>
      <c r="AN493" s="750"/>
      <c r="AO493" s="751"/>
      <c r="AP493" s="737"/>
      <c r="AQ493" s="737"/>
      <c r="AR493" s="737"/>
      <c r="AS493" s="737"/>
      <c r="AT493" s="737"/>
      <c r="AU493" s="737"/>
      <c r="AV493" s="737"/>
      <c r="AW493" s="737"/>
      <c r="AX493" s="737"/>
    </row>
    <row r="494" spans="1:50" ht="30" customHeight="1" x14ac:dyDescent="0.15">
      <c r="A494" s="738">
        <v>9</v>
      </c>
      <c r="B494" s="738">
        <v>1</v>
      </c>
      <c r="C494" s="739" t="s">
        <v>651</v>
      </c>
      <c r="D494" s="739"/>
      <c r="E494" s="739"/>
      <c r="F494" s="739"/>
      <c r="G494" s="739"/>
      <c r="H494" s="739"/>
      <c r="I494" s="739"/>
      <c r="J494" s="740">
        <v>4011101012854</v>
      </c>
      <c r="K494" s="741"/>
      <c r="L494" s="741"/>
      <c r="M494" s="741"/>
      <c r="N494" s="741"/>
      <c r="O494" s="741"/>
      <c r="P494" s="742" t="s">
        <v>728</v>
      </c>
      <c r="Q494" s="742"/>
      <c r="R494" s="742"/>
      <c r="S494" s="742"/>
      <c r="T494" s="742"/>
      <c r="U494" s="742"/>
      <c r="V494" s="742"/>
      <c r="W494" s="742"/>
      <c r="X494" s="742"/>
      <c r="Y494" s="743">
        <v>0.1</v>
      </c>
      <c r="Z494" s="744"/>
      <c r="AA494" s="744"/>
      <c r="AB494" s="745"/>
      <c r="AC494" s="746" t="s">
        <v>253</v>
      </c>
      <c r="AD494" s="746"/>
      <c r="AE494" s="746"/>
      <c r="AF494" s="746"/>
      <c r="AG494" s="746"/>
      <c r="AH494" s="747" t="s">
        <v>528</v>
      </c>
      <c r="AI494" s="748"/>
      <c r="AJ494" s="748"/>
      <c r="AK494" s="748"/>
      <c r="AL494" s="749" t="s">
        <v>528</v>
      </c>
      <c r="AM494" s="750"/>
      <c r="AN494" s="750"/>
      <c r="AO494" s="751"/>
      <c r="AP494" s="737"/>
      <c r="AQ494" s="737"/>
      <c r="AR494" s="737"/>
      <c r="AS494" s="737"/>
      <c r="AT494" s="737"/>
      <c r="AU494" s="737"/>
      <c r="AV494" s="737"/>
      <c r="AW494" s="737"/>
      <c r="AX494" s="737"/>
    </row>
    <row r="495" spans="1:50" ht="30" customHeight="1" x14ac:dyDescent="0.15">
      <c r="A495" s="738">
        <v>10</v>
      </c>
      <c r="B495" s="738">
        <v>1</v>
      </c>
      <c r="C495" s="739" t="s">
        <v>717</v>
      </c>
      <c r="D495" s="739"/>
      <c r="E495" s="739"/>
      <c r="F495" s="739"/>
      <c r="G495" s="739"/>
      <c r="H495" s="739"/>
      <c r="I495" s="739"/>
      <c r="J495" s="740">
        <v>1011001022683</v>
      </c>
      <c r="K495" s="741"/>
      <c r="L495" s="741"/>
      <c r="M495" s="741"/>
      <c r="N495" s="741"/>
      <c r="O495" s="741"/>
      <c r="P495" s="742" t="s">
        <v>729</v>
      </c>
      <c r="Q495" s="742"/>
      <c r="R495" s="742"/>
      <c r="S495" s="742"/>
      <c r="T495" s="742"/>
      <c r="U495" s="742"/>
      <c r="V495" s="742"/>
      <c r="W495" s="742"/>
      <c r="X495" s="742"/>
      <c r="Y495" s="743">
        <v>0.1</v>
      </c>
      <c r="Z495" s="744"/>
      <c r="AA495" s="744"/>
      <c r="AB495" s="745"/>
      <c r="AC495" s="746" t="s">
        <v>253</v>
      </c>
      <c r="AD495" s="746"/>
      <c r="AE495" s="746"/>
      <c r="AF495" s="746"/>
      <c r="AG495" s="746"/>
      <c r="AH495" s="747" t="s">
        <v>528</v>
      </c>
      <c r="AI495" s="748"/>
      <c r="AJ495" s="748"/>
      <c r="AK495" s="748"/>
      <c r="AL495" s="749" t="s">
        <v>528</v>
      </c>
      <c r="AM495" s="750"/>
      <c r="AN495" s="750"/>
      <c r="AO495" s="751"/>
      <c r="AP495" s="737"/>
      <c r="AQ495" s="737"/>
      <c r="AR495" s="737"/>
      <c r="AS495" s="737"/>
      <c r="AT495" s="737"/>
      <c r="AU495" s="737"/>
      <c r="AV495" s="737"/>
      <c r="AW495" s="737"/>
      <c r="AX495" s="737"/>
    </row>
    <row r="496" spans="1:50" ht="30" customHeight="1" x14ac:dyDescent="0.15">
      <c r="A496" s="738">
        <v>11</v>
      </c>
      <c r="B496" s="738">
        <v>1</v>
      </c>
      <c r="C496" s="739" t="s">
        <v>718</v>
      </c>
      <c r="D496" s="739"/>
      <c r="E496" s="739"/>
      <c r="F496" s="739"/>
      <c r="G496" s="739"/>
      <c r="H496" s="739"/>
      <c r="I496" s="739"/>
      <c r="J496" s="740">
        <v>8010001032991</v>
      </c>
      <c r="K496" s="741"/>
      <c r="L496" s="741"/>
      <c r="M496" s="741"/>
      <c r="N496" s="741"/>
      <c r="O496" s="741"/>
      <c r="P496" s="742" t="s">
        <v>730</v>
      </c>
      <c r="Q496" s="742"/>
      <c r="R496" s="742"/>
      <c r="S496" s="742"/>
      <c r="T496" s="742"/>
      <c r="U496" s="742"/>
      <c r="V496" s="742"/>
      <c r="W496" s="742"/>
      <c r="X496" s="742"/>
      <c r="Y496" s="743">
        <v>0.1</v>
      </c>
      <c r="Z496" s="744"/>
      <c r="AA496" s="744"/>
      <c r="AB496" s="745"/>
      <c r="AC496" s="746" t="s">
        <v>253</v>
      </c>
      <c r="AD496" s="746"/>
      <c r="AE496" s="746"/>
      <c r="AF496" s="746"/>
      <c r="AG496" s="746"/>
      <c r="AH496" s="747" t="s">
        <v>528</v>
      </c>
      <c r="AI496" s="748"/>
      <c r="AJ496" s="748"/>
      <c r="AK496" s="748"/>
      <c r="AL496" s="749" t="s">
        <v>528</v>
      </c>
      <c r="AM496" s="750"/>
      <c r="AN496" s="750"/>
      <c r="AO496" s="751"/>
      <c r="AP496" s="737"/>
      <c r="AQ496" s="737"/>
      <c r="AR496" s="737"/>
      <c r="AS496" s="737"/>
      <c r="AT496" s="737"/>
      <c r="AU496" s="737"/>
      <c r="AV496" s="737"/>
      <c r="AW496" s="737"/>
      <c r="AX496" s="737"/>
    </row>
    <row r="497" spans="1:50" ht="30" customHeight="1" x14ac:dyDescent="0.15">
      <c r="A497" s="738">
        <v>12</v>
      </c>
      <c r="B497" s="738">
        <v>1</v>
      </c>
      <c r="C497" s="739" t="s">
        <v>719</v>
      </c>
      <c r="D497" s="739"/>
      <c r="E497" s="739"/>
      <c r="F497" s="739"/>
      <c r="G497" s="739"/>
      <c r="H497" s="739"/>
      <c r="I497" s="739"/>
      <c r="J497" s="740">
        <v>6012401022319</v>
      </c>
      <c r="K497" s="741"/>
      <c r="L497" s="741"/>
      <c r="M497" s="741"/>
      <c r="N497" s="741"/>
      <c r="O497" s="741"/>
      <c r="P497" s="742" t="s">
        <v>731</v>
      </c>
      <c r="Q497" s="742"/>
      <c r="R497" s="742"/>
      <c r="S497" s="742"/>
      <c r="T497" s="742"/>
      <c r="U497" s="742"/>
      <c r="V497" s="742"/>
      <c r="W497" s="742"/>
      <c r="X497" s="742"/>
      <c r="Y497" s="743">
        <v>0.1</v>
      </c>
      <c r="Z497" s="744"/>
      <c r="AA497" s="744"/>
      <c r="AB497" s="745"/>
      <c r="AC497" s="746" t="s">
        <v>253</v>
      </c>
      <c r="AD497" s="746"/>
      <c r="AE497" s="746"/>
      <c r="AF497" s="746"/>
      <c r="AG497" s="746"/>
      <c r="AH497" s="747" t="s">
        <v>528</v>
      </c>
      <c r="AI497" s="748"/>
      <c r="AJ497" s="748"/>
      <c r="AK497" s="748"/>
      <c r="AL497" s="749" t="s">
        <v>528</v>
      </c>
      <c r="AM497" s="750"/>
      <c r="AN497" s="750"/>
      <c r="AO497" s="751"/>
      <c r="AP497" s="737"/>
      <c r="AQ497" s="737"/>
      <c r="AR497" s="737"/>
      <c r="AS497" s="737"/>
      <c r="AT497" s="737"/>
      <c r="AU497" s="737"/>
      <c r="AV497" s="737"/>
      <c r="AW497" s="737"/>
      <c r="AX497" s="737"/>
    </row>
    <row r="498" spans="1:50" ht="30" customHeight="1" x14ac:dyDescent="0.15">
      <c r="A498" s="738">
        <v>13</v>
      </c>
      <c r="B498" s="738">
        <v>1</v>
      </c>
      <c r="C498" s="739" t="s">
        <v>720</v>
      </c>
      <c r="D498" s="739"/>
      <c r="E498" s="739"/>
      <c r="F498" s="739"/>
      <c r="G498" s="739"/>
      <c r="H498" s="739"/>
      <c r="I498" s="739"/>
      <c r="J498" s="740">
        <v>7010601014102</v>
      </c>
      <c r="K498" s="741"/>
      <c r="L498" s="741"/>
      <c r="M498" s="741"/>
      <c r="N498" s="741"/>
      <c r="O498" s="741"/>
      <c r="P498" s="742" t="s">
        <v>732</v>
      </c>
      <c r="Q498" s="742"/>
      <c r="R498" s="742"/>
      <c r="S498" s="742"/>
      <c r="T498" s="742"/>
      <c r="U498" s="742"/>
      <c r="V498" s="742"/>
      <c r="W498" s="742"/>
      <c r="X498" s="742"/>
      <c r="Y498" s="743">
        <v>0.1</v>
      </c>
      <c r="Z498" s="744"/>
      <c r="AA498" s="744"/>
      <c r="AB498" s="745"/>
      <c r="AC498" s="746" t="s">
        <v>253</v>
      </c>
      <c r="AD498" s="746"/>
      <c r="AE498" s="746"/>
      <c r="AF498" s="746"/>
      <c r="AG498" s="746"/>
      <c r="AH498" s="747" t="s">
        <v>528</v>
      </c>
      <c r="AI498" s="748"/>
      <c r="AJ498" s="748"/>
      <c r="AK498" s="748"/>
      <c r="AL498" s="749" t="s">
        <v>528</v>
      </c>
      <c r="AM498" s="750"/>
      <c r="AN498" s="750"/>
      <c r="AO498" s="751"/>
      <c r="AP498" s="737"/>
      <c r="AQ498" s="737"/>
      <c r="AR498" s="737"/>
      <c r="AS498" s="737"/>
      <c r="AT498" s="737"/>
      <c r="AU498" s="737"/>
      <c r="AV498" s="737"/>
      <c r="AW498" s="737"/>
      <c r="AX498" s="737"/>
    </row>
    <row r="499" spans="1:50" ht="24.75" hidden="1" customHeight="1" x14ac:dyDescent="0.15">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row>
    <row r="500" spans="1:50" ht="24.75" hidden="1" customHeight="1" x14ac:dyDescent="0.15">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row>
    <row r="501" spans="1:50" ht="24.75" hidden="1" customHeight="1" x14ac:dyDescent="0.15">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row>
    <row r="502" spans="1:50" ht="24.75" hidden="1" customHeight="1" x14ac:dyDescent="0.15">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row>
    <row r="503" spans="1:50" ht="24.75" hidden="1" customHeight="1" x14ac:dyDescent="0.15">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row>
    <row r="504" spans="1:50" ht="24.75" hidden="1" customHeight="1" x14ac:dyDescent="0.15">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row>
    <row r="505" spans="1:50" ht="24.75" hidden="1" customHeight="1" x14ac:dyDescent="0.15">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row>
    <row r="506" spans="1:50" ht="24.75" hidden="1" customHeight="1" x14ac:dyDescent="0.15">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row>
    <row r="507" spans="1:50" ht="24.75" hidden="1" customHeight="1" x14ac:dyDescent="0.15">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row>
    <row r="508" spans="1:50" ht="24.75" hidden="1" customHeight="1" x14ac:dyDescent="0.15">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row>
    <row r="509" spans="1:50" s="11" customFormat="1" ht="24.75" hidden="1" customHeight="1" x14ac:dyDescent="0.15">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row>
    <row r="510" spans="1:50" s="11" customFormat="1" ht="24.75" hidden="1" customHeight="1" x14ac:dyDescent="0.15">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row>
    <row r="511" spans="1:50" ht="24.75" hidden="1" customHeight="1" x14ac:dyDescent="0.15">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row>
    <row r="512" spans="1:50" ht="24.75" hidden="1" customHeight="1" x14ac:dyDescent="0.15">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row>
    <row r="513" spans="1:50" ht="24.75" hidden="1" customHeight="1" x14ac:dyDescent="0.15">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row>
    <row r="514" spans="1:50" ht="24.75" hidden="1" customHeight="1" x14ac:dyDescent="0.15">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row>
    <row r="515" spans="1:50" ht="24.75" hidden="1" customHeight="1" x14ac:dyDescent="0.15">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row>
    <row r="516" spans="1:50" ht="24.75" customHeight="1" x14ac:dyDescent="0.15">
      <c r="A516" s="757" t="s">
        <v>91</v>
      </c>
      <c r="B516" s="758"/>
      <c r="C516" s="758"/>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758"/>
      <c r="Z516" s="758"/>
      <c r="AA516" s="758"/>
      <c r="AB516" s="758"/>
      <c r="AC516" s="758"/>
      <c r="AD516" s="758"/>
      <c r="AE516" s="758"/>
      <c r="AF516" s="758"/>
      <c r="AG516" s="758"/>
      <c r="AH516" s="758"/>
      <c r="AI516" s="758"/>
      <c r="AJ516" s="758"/>
      <c r="AK516" s="759"/>
      <c r="AL516" s="245" t="s">
        <v>219</v>
      </c>
      <c r="AM516" s="246"/>
      <c r="AN516" s="246"/>
      <c r="AO516" s="65"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38"/>
      <c r="B519" s="738"/>
      <c r="C519" s="733" t="s">
        <v>93</v>
      </c>
      <c r="D519" s="760"/>
      <c r="E519" s="733" t="s">
        <v>94</v>
      </c>
      <c r="F519" s="760"/>
      <c r="G519" s="760"/>
      <c r="H519" s="760"/>
      <c r="I519" s="760"/>
      <c r="J519" s="733" t="s">
        <v>64</v>
      </c>
      <c r="K519" s="733"/>
      <c r="L519" s="733"/>
      <c r="M519" s="733"/>
      <c r="N519" s="733"/>
      <c r="O519" s="733"/>
      <c r="P519" s="736" t="s">
        <v>82</v>
      </c>
      <c r="Q519" s="736"/>
      <c r="R519" s="736"/>
      <c r="S519" s="736"/>
      <c r="T519" s="736"/>
      <c r="U519" s="736"/>
      <c r="V519" s="736"/>
      <c r="W519" s="736"/>
      <c r="X519" s="736"/>
      <c r="Y519" s="733" t="s">
        <v>95</v>
      </c>
      <c r="Z519" s="760"/>
      <c r="AA519" s="760"/>
      <c r="AB519" s="760"/>
      <c r="AC519" s="733" t="s">
        <v>62</v>
      </c>
      <c r="AD519" s="733"/>
      <c r="AE519" s="733"/>
      <c r="AF519" s="733"/>
      <c r="AG519" s="733"/>
      <c r="AH519" s="736" t="s">
        <v>63</v>
      </c>
      <c r="AI519" s="537"/>
      <c r="AJ519" s="537"/>
      <c r="AK519" s="537"/>
      <c r="AL519" s="537" t="s">
        <v>16</v>
      </c>
      <c r="AM519" s="537"/>
      <c r="AN519" s="537"/>
      <c r="AO519" s="763"/>
      <c r="AP519" s="753" t="s">
        <v>218</v>
      </c>
      <c r="AQ519" s="753"/>
      <c r="AR519" s="753"/>
      <c r="AS519" s="753"/>
      <c r="AT519" s="753"/>
      <c r="AU519" s="753"/>
      <c r="AV519" s="753"/>
      <c r="AW519" s="753"/>
      <c r="AX519" s="753"/>
    </row>
    <row r="520" spans="1:50" ht="24.75" customHeight="1" x14ac:dyDescent="0.15">
      <c r="A520" s="738">
        <v>1</v>
      </c>
      <c r="B520" s="738">
        <v>1</v>
      </c>
      <c r="C520" s="761"/>
      <c r="D520" s="761"/>
      <c r="E520" s="762"/>
      <c r="F520" s="762"/>
      <c r="G520" s="762"/>
      <c r="H520" s="762"/>
      <c r="I520" s="762"/>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47"/>
      <c r="AI520" s="748"/>
      <c r="AJ520" s="748"/>
      <c r="AK520" s="748"/>
      <c r="AL520" s="749"/>
      <c r="AM520" s="750"/>
      <c r="AN520" s="750"/>
      <c r="AO520" s="751"/>
      <c r="AP520" s="737"/>
      <c r="AQ520" s="737"/>
      <c r="AR520" s="737"/>
      <c r="AS520" s="737"/>
      <c r="AT520" s="737"/>
      <c r="AU520" s="737"/>
      <c r="AV520" s="737"/>
      <c r="AW520" s="737"/>
      <c r="AX520" s="737"/>
    </row>
    <row r="521" spans="1:50" ht="24.75" hidden="1" customHeight="1" x14ac:dyDescent="0.15">
      <c r="A521" s="738">
        <v>2</v>
      </c>
      <c r="B521" s="738">
        <v>1</v>
      </c>
      <c r="C521" s="761"/>
      <c r="D521" s="761"/>
      <c r="E521" s="762"/>
      <c r="F521" s="762"/>
      <c r="G521" s="762"/>
      <c r="H521" s="762"/>
      <c r="I521" s="762"/>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row>
    <row r="522" spans="1:50" ht="24.75" hidden="1" customHeight="1" x14ac:dyDescent="0.15">
      <c r="A522" s="738">
        <v>3</v>
      </c>
      <c r="B522" s="738">
        <v>1</v>
      </c>
      <c r="C522" s="761"/>
      <c r="D522" s="761"/>
      <c r="E522" s="762"/>
      <c r="F522" s="762"/>
      <c r="G522" s="762"/>
      <c r="H522" s="762"/>
      <c r="I522" s="762"/>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row>
    <row r="523" spans="1:50" ht="24.75" hidden="1" customHeight="1" x14ac:dyDescent="0.15">
      <c r="A523" s="738">
        <v>4</v>
      </c>
      <c r="B523" s="738">
        <v>1</v>
      </c>
      <c r="C523" s="761"/>
      <c r="D523" s="761"/>
      <c r="E523" s="762"/>
      <c r="F523" s="762"/>
      <c r="G523" s="762"/>
      <c r="H523" s="762"/>
      <c r="I523" s="762"/>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row>
    <row r="524" spans="1:50" ht="24.75" hidden="1" customHeight="1" x14ac:dyDescent="0.15">
      <c r="A524" s="738">
        <v>5</v>
      </c>
      <c r="B524" s="738">
        <v>1</v>
      </c>
      <c r="C524" s="761"/>
      <c r="D524" s="761"/>
      <c r="E524" s="762"/>
      <c r="F524" s="762"/>
      <c r="G524" s="762"/>
      <c r="H524" s="762"/>
      <c r="I524" s="762"/>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row>
    <row r="525" spans="1:50" ht="24.75" hidden="1" customHeight="1" x14ac:dyDescent="0.15">
      <c r="A525" s="738">
        <v>6</v>
      </c>
      <c r="B525" s="738">
        <v>1</v>
      </c>
      <c r="C525" s="761"/>
      <c r="D525" s="761"/>
      <c r="E525" s="762"/>
      <c r="F525" s="762"/>
      <c r="G525" s="762"/>
      <c r="H525" s="762"/>
      <c r="I525" s="762"/>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row>
    <row r="526" spans="1:50" ht="24.75" hidden="1" customHeight="1" x14ac:dyDescent="0.15">
      <c r="A526" s="738">
        <v>7</v>
      </c>
      <c r="B526" s="738">
        <v>1</v>
      </c>
      <c r="C526" s="761"/>
      <c r="D526" s="761"/>
      <c r="E526" s="762"/>
      <c r="F526" s="762"/>
      <c r="G526" s="762"/>
      <c r="H526" s="762"/>
      <c r="I526" s="762"/>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row>
    <row r="527" spans="1:50" ht="24.75" hidden="1" customHeight="1" x14ac:dyDescent="0.15">
      <c r="A527" s="738">
        <v>8</v>
      </c>
      <c r="B527" s="738">
        <v>1</v>
      </c>
      <c r="C527" s="761"/>
      <c r="D527" s="761"/>
      <c r="E527" s="762"/>
      <c r="F527" s="762"/>
      <c r="G527" s="762"/>
      <c r="H527" s="762"/>
      <c r="I527" s="762"/>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row>
    <row r="528" spans="1:50" ht="24.75" hidden="1" customHeight="1" x14ac:dyDescent="0.15">
      <c r="A528" s="738">
        <v>9</v>
      </c>
      <c r="B528" s="738">
        <v>1</v>
      </c>
      <c r="C528" s="761"/>
      <c r="D528" s="761"/>
      <c r="E528" s="762"/>
      <c r="F528" s="762"/>
      <c r="G528" s="762"/>
      <c r="H528" s="762"/>
      <c r="I528" s="762"/>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row>
    <row r="529" spans="1:50" ht="24.75" hidden="1" customHeight="1" x14ac:dyDescent="0.15">
      <c r="A529" s="738">
        <v>10</v>
      </c>
      <c r="B529" s="738">
        <v>1</v>
      </c>
      <c r="C529" s="761"/>
      <c r="D529" s="761"/>
      <c r="E529" s="762"/>
      <c r="F529" s="762"/>
      <c r="G529" s="762"/>
      <c r="H529" s="762"/>
      <c r="I529" s="762"/>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row>
    <row r="530" spans="1:50" ht="24.75" hidden="1" customHeight="1" x14ac:dyDescent="0.15">
      <c r="A530" s="738">
        <v>11</v>
      </c>
      <c r="B530" s="738">
        <v>1</v>
      </c>
      <c r="C530" s="761"/>
      <c r="D530" s="761"/>
      <c r="E530" s="762"/>
      <c r="F530" s="762"/>
      <c r="G530" s="762"/>
      <c r="H530" s="762"/>
      <c r="I530" s="762"/>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row>
    <row r="531" spans="1:50" ht="24.75" hidden="1" customHeight="1" x14ac:dyDescent="0.15">
      <c r="A531" s="738">
        <v>12</v>
      </c>
      <c r="B531" s="738">
        <v>1</v>
      </c>
      <c r="C531" s="761"/>
      <c r="D531" s="761"/>
      <c r="E531" s="762"/>
      <c r="F531" s="762"/>
      <c r="G531" s="762"/>
      <c r="H531" s="762"/>
      <c r="I531" s="762"/>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row>
    <row r="532" spans="1:50" ht="24.75" hidden="1" customHeight="1" x14ac:dyDescent="0.15">
      <c r="A532" s="738">
        <v>13</v>
      </c>
      <c r="B532" s="738">
        <v>1</v>
      </c>
      <c r="C532" s="761"/>
      <c r="D532" s="761"/>
      <c r="E532" s="762"/>
      <c r="F532" s="762"/>
      <c r="G532" s="762"/>
      <c r="H532" s="762"/>
      <c r="I532" s="762"/>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row>
    <row r="533" spans="1:50" ht="24.75" hidden="1" customHeight="1" x14ac:dyDescent="0.15">
      <c r="A533" s="738">
        <v>14</v>
      </c>
      <c r="B533" s="738">
        <v>1</v>
      </c>
      <c r="C533" s="761"/>
      <c r="D533" s="761"/>
      <c r="E533" s="762"/>
      <c r="F533" s="762"/>
      <c r="G533" s="762"/>
      <c r="H533" s="762"/>
      <c r="I533" s="762"/>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row>
    <row r="534" spans="1:50" ht="24.75" hidden="1" customHeight="1" x14ac:dyDescent="0.15">
      <c r="A534" s="738">
        <v>15</v>
      </c>
      <c r="B534" s="738">
        <v>1</v>
      </c>
      <c r="C534" s="761"/>
      <c r="D534" s="761"/>
      <c r="E534" s="762"/>
      <c r="F534" s="762"/>
      <c r="G534" s="762"/>
      <c r="H534" s="762"/>
      <c r="I534" s="762"/>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row>
    <row r="535" spans="1:50" ht="24.75" hidden="1" customHeight="1" x14ac:dyDescent="0.15">
      <c r="A535" s="738">
        <v>16</v>
      </c>
      <c r="B535" s="738">
        <v>1</v>
      </c>
      <c r="C535" s="761"/>
      <c r="D535" s="761"/>
      <c r="E535" s="762"/>
      <c r="F535" s="762"/>
      <c r="G535" s="762"/>
      <c r="H535" s="762"/>
      <c r="I535" s="762"/>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row>
    <row r="536" spans="1:50" ht="24.75" hidden="1" customHeight="1" x14ac:dyDescent="0.15">
      <c r="A536" s="738">
        <v>17</v>
      </c>
      <c r="B536" s="738">
        <v>1</v>
      </c>
      <c r="C536" s="761"/>
      <c r="D536" s="761"/>
      <c r="E536" s="762"/>
      <c r="F536" s="762"/>
      <c r="G536" s="762"/>
      <c r="H536" s="762"/>
      <c r="I536" s="762"/>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row>
    <row r="537" spans="1:50" ht="24.75" hidden="1" customHeight="1" x14ac:dyDescent="0.15">
      <c r="A537" s="738">
        <v>18</v>
      </c>
      <c r="B537" s="738">
        <v>1</v>
      </c>
      <c r="C537" s="761"/>
      <c r="D537" s="761"/>
      <c r="E537" s="101"/>
      <c r="F537" s="762"/>
      <c r="G537" s="762"/>
      <c r="H537" s="762"/>
      <c r="I537" s="762"/>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row>
    <row r="538" spans="1:50" ht="24.75" hidden="1" customHeight="1" x14ac:dyDescent="0.15">
      <c r="A538" s="738">
        <v>19</v>
      </c>
      <c r="B538" s="738">
        <v>1</v>
      </c>
      <c r="C538" s="761"/>
      <c r="D538" s="761"/>
      <c r="E538" s="762"/>
      <c r="F538" s="762"/>
      <c r="G538" s="762"/>
      <c r="H538" s="762"/>
      <c r="I538" s="762"/>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row>
    <row r="539" spans="1:50" ht="24.75" hidden="1" customHeight="1" x14ac:dyDescent="0.15">
      <c r="A539" s="738">
        <v>20</v>
      </c>
      <c r="B539" s="738">
        <v>1</v>
      </c>
      <c r="C539" s="761"/>
      <c r="D539" s="761"/>
      <c r="E539" s="762"/>
      <c r="F539" s="762"/>
      <c r="G539" s="762"/>
      <c r="H539" s="762"/>
      <c r="I539" s="762"/>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row>
    <row r="540" spans="1:50" ht="24.75" hidden="1" customHeight="1" x14ac:dyDescent="0.15">
      <c r="A540" s="738">
        <v>21</v>
      </c>
      <c r="B540" s="738">
        <v>1</v>
      </c>
      <c r="C540" s="761"/>
      <c r="D540" s="761"/>
      <c r="E540" s="762"/>
      <c r="F540" s="762"/>
      <c r="G540" s="762"/>
      <c r="H540" s="762"/>
      <c r="I540" s="762"/>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row>
    <row r="541" spans="1:50" ht="24.75" hidden="1" customHeight="1" x14ac:dyDescent="0.15">
      <c r="A541" s="738">
        <v>22</v>
      </c>
      <c r="B541" s="738">
        <v>1</v>
      </c>
      <c r="C541" s="761"/>
      <c r="D541" s="761"/>
      <c r="E541" s="762"/>
      <c r="F541" s="762"/>
      <c r="G541" s="762"/>
      <c r="H541" s="762"/>
      <c r="I541" s="762"/>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row>
    <row r="542" spans="1:50" ht="24.75" hidden="1" customHeight="1" x14ac:dyDescent="0.15">
      <c r="A542" s="738">
        <v>23</v>
      </c>
      <c r="B542" s="738">
        <v>1</v>
      </c>
      <c r="C542" s="761"/>
      <c r="D542" s="761"/>
      <c r="E542" s="762"/>
      <c r="F542" s="762"/>
      <c r="G542" s="762"/>
      <c r="H542" s="762"/>
      <c r="I542" s="762"/>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row>
    <row r="543" spans="1:50" ht="24.75" hidden="1" customHeight="1" x14ac:dyDescent="0.15">
      <c r="A543" s="738">
        <v>24</v>
      </c>
      <c r="B543" s="738">
        <v>1</v>
      </c>
      <c r="C543" s="761"/>
      <c r="D543" s="761"/>
      <c r="E543" s="762"/>
      <c r="F543" s="762"/>
      <c r="G543" s="762"/>
      <c r="H543" s="762"/>
      <c r="I543" s="762"/>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row>
    <row r="544" spans="1:50" ht="24.75" hidden="1" customHeight="1" x14ac:dyDescent="0.15">
      <c r="A544" s="738">
        <v>25</v>
      </c>
      <c r="B544" s="738">
        <v>1</v>
      </c>
      <c r="C544" s="761"/>
      <c r="D544" s="761"/>
      <c r="E544" s="762"/>
      <c r="F544" s="762"/>
      <c r="G544" s="762"/>
      <c r="H544" s="762"/>
      <c r="I544" s="762"/>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row>
    <row r="545" spans="1:50" ht="24.75" hidden="1" customHeight="1" x14ac:dyDescent="0.15">
      <c r="A545" s="738">
        <v>26</v>
      </c>
      <c r="B545" s="738">
        <v>1</v>
      </c>
      <c r="C545" s="761"/>
      <c r="D545" s="761"/>
      <c r="E545" s="762"/>
      <c r="F545" s="762"/>
      <c r="G545" s="762"/>
      <c r="H545" s="762"/>
      <c r="I545" s="762"/>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row>
    <row r="546" spans="1:50" ht="24.75" hidden="1" customHeight="1" x14ac:dyDescent="0.15">
      <c r="A546" s="738">
        <v>27</v>
      </c>
      <c r="B546" s="738">
        <v>1</v>
      </c>
      <c r="C546" s="761"/>
      <c r="D546" s="761"/>
      <c r="E546" s="762"/>
      <c r="F546" s="762"/>
      <c r="G546" s="762"/>
      <c r="H546" s="762"/>
      <c r="I546" s="762"/>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row>
    <row r="547" spans="1:50" ht="24.75" hidden="1" customHeight="1" x14ac:dyDescent="0.15">
      <c r="A547" s="738">
        <v>28</v>
      </c>
      <c r="B547" s="738">
        <v>1</v>
      </c>
      <c r="C547" s="761"/>
      <c r="D547" s="761"/>
      <c r="E547" s="762"/>
      <c r="F547" s="762"/>
      <c r="G547" s="762"/>
      <c r="H547" s="762"/>
      <c r="I547" s="762"/>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row>
    <row r="548" spans="1:50" ht="24.75" hidden="1" customHeight="1" x14ac:dyDescent="0.15">
      <c r="A548" s="738">
        <v>29</v>
      </c>
      <c r="B548" s="738">
        <v>1</v>
      </c>
      <c r="C548" s="761"/>
      <c r="D548" s="761"/>
      <c r="E548" s="762"/>
      <c r="F548" s="762"/>
      <c r="G548" s="762"/>
      <c r="H548" s="762"/>
      <c r="I548" s="762"/>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row>
    <row r="549" spans="1:50" ht="24.75" hidden="1" customHeight="1" x14ac:dyDescent="0.15">
      <c r="A549" s="738">
        <v>30</v>
      </c>
      <c r="B549" s="738">
        <v>1</v>
      </c>
      <c r="C549" s="761"/>
      <c r="D549" s="761"/>
      <c r="E549" s="762"/>
      <c r="F549" s="762"/>
      <c r="G549" s="762"/>
      <c r="H549" s="762"/>
      <c r="I549" s="762"/>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31" max="49" man="1"/>
    <brk id="131" max="49" man="1"/>
    <brk id="158" max="49" man="1"/>
    <brk id="197" max="49" man="1"/>
    <brk id="250" max="49" man="1"/>
    <brk id="317" max="49" man="1"/>
    <brk id="383" max="49" man="1"/>
    <brk id="417" max="49" man="1"/>
    <brk id="450" max="49" man="1"/>
    <brk id="483"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258</v>
      </c>
      <c r="Y1" s="47" t="s">
        <v>114</v>
      </c>
      <c r="Z1" s="49"/>
      <c r="AA1" s="47" t="s">
        <v>115</v>
      </c>
      <c r="AB1" s="50"/>
      <c r="AC1" s="47" t="s">
        <v>116</v>
      </c>
      <c r="AD1" s="48"/>
      <c r="AE1" s="47" t="s">
        <v>117</v>
      </c>
      <c r="AF1" s="49"/>
      <c r="AG1" s="51" t="s">
        <v>62</v>
      </c>
      <c r="AI1" s="51" t="s">
        <v>118</v>
      </c>
      <c r="AK1" s="51" t="s">
        <v>119</v>
      </c>
      <c r="AM1" s="76" t="s">
        <v>233</v>
      </c>
      <c r="AP1" s="48" t="s">
        <v>234</v>
      </c>
    </row>
    <row r="2" spans="1:42" ht="13.5" customHeight="1" x14ac:dyDescent="0.15">
      <c r="A2" s="52" t="s">
        <v>120</v>
      </c>
      <c r="B2" s="53"/>
      <c r="C2" s="44" t="str">
        <f>IF(B2="","",A2)</f>
        <v/>
      </c>
      <c r="D2" s="44" t="str">
        <f>IF(C2="","",IF(D1&lt;&gt;"",CONCATENATE(D1,"、",C2),C2))</f>
        <v/>
      </c>
      <c r="F2" s="54" t="s">
        <v>121</v>
      </c>
      <c r="G2" s="55"/>
      <c r="H2" s="44" t="str">
        <f>IF(G2="","",F2)</f>
        <v/>
      </c>
      <c r="I2" s="44" t="str">
        <f>IF(H2="","",IF(I1&lt;&gt;"",CONCATENATE(I1,"、",H2),H2))</f>
        <v/>
      </c>
      <c r="K2" s="52" t="s">
        <v>122</v>
      </c>
      <c r="L2" s="53"/>
      <c r="M2" s="44" t="str">
        <f>IF(L2="","",K2)</f>
        <v/>
      </c>
      <c r="N2" s="44" t="str">
        <f>IF(M2="","",IF(N1&lt;&gt;"",CONCATENATE(N1,"、",M2),M2))</f>
        <v/>
      </c>
      <c r="O2" s="44"/>
      <c r="P2" s="54" t="s">
        <v>123</v>
      </c>
      <c r="Q2" s="55"/>
      <c r="R2" s="44" t="str">
        <f>IF(Q2="","",P2)</f>
        <v/>
      </c>
      <c r="S2" s="44" t="str">
        <f>IF(R2="","",IF(S1&lt;&gt;"",CONCATENATE(S1,"、",R2),R2))</f>
        <v/>
      </c>
      <c r="T2" s="44"/>
      <c r="U2" s="56" t="s">
        <v>65</v>
      </c>
      <c r="W2" s="56" t="s">
        <v>124</v>
      </c>
      <c r="Y2" s="56" t="s">
        <v>125</v>
      </c>
      <c r="Z2" s="49"/>
      <c r="AA2" s="56" t="s">
        <v>374</v>
      </c>
      <c r="AB2" s="50"/>
      <c r="AC2" s="57" t="s">
        <v>126</v>
      </c>
      <c r="AD2" s="48"/>
      <c r="AE2" s="58" t="s">
        <v>127</v>
      </c>
      <c r="AF2" s="49"/>
      <c r="AG2" s="60" t="s">
        <v>247</v>
      </c>
      <c r="AI2" s="51" t="s">
        <v>348</v>
      </c>
      <c r="AK2" s="51" t="s">
        <v>129</v>
      </c>
      <c r="AM2" s="74"/>
      <c r="AN2" s="74"/>
      <c r="AP2" s="60" t="s">
        <v>247</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379</v>
      </c>
      <c r="W3" s="56" t="s">
        <v>259</v>
      </c>
      <c r="Y3" s="56" t="s">
        <v>134</v>
      </c>
      <c r="Z3" s="49"/>
      <c r="AA3" s="56" t="s">
        <v>485</v>
      </c>
      <c r="AB3" s="50"/>
      <c r="AC3" s="57" t="s">
        <v>135</v>
      </c>
      <c r="AD3" s="48"/>
      <c r="AE3" s="58" t="s">
        <v>136</v>
      </c>
      <c r="AF3" s="49"/>
      <c r="AG3" s="60" t="s">
        <v>248</v>
      </c>
      <c r="AI3" s="51" t="s">
        <v>128</v>
      </c>
      <c r="AK3" s="51" t="str">
        <f>CHAR(CODE(AK2)+1)</f>
        <v>B</v>
      </c>
      <c r="AM3" s="74"/>
      <c r="AN3" s="74"/>
      <c r="AP3" s="60" t="s">
        <v>248</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
      </c>
      <c r="K4" s="52" t="s">
        <v>139</v>
      </c>
      <c r="L4" s="53"/>
      <c r="M4" s="44" t="str">
        <f t="shared" si="2"/>
        <v/>
      </c>
      <c r="N4" s="44" t="str">
        <f t="shared" ref="N4:N11" si="6">IF(M4="",N3,IF(N3&lt;&gt;"",CONCATENATE(N3,"、",M4),M4))</f>
        <v/>
      </c>
      <c r="O4" s="44"/>
      <c r="P4" s="54" t="s">
        <v>140</v>
      </c>
      <c r="Q4" s="55"/>
      <c r="R4" s="44" t="str">
        <f t="shared" si="3"/>
        <v/>
      </c>
      <c r="S4" s="44" t="str">
        <f t="shared" si="4"/>
        <v/>
      </c>
      <c r="T4" s="44"/>
      <c r="U4" s="56" t="s">
        <v>380</v>
      </c>
      <c r="W4" s="56" t="s">
        <v>260</v>
      </c>
      <c r="Y4" s="56" t="s">
        <v>392</v>
      </c>
      <c r="Z4" s="49"/>
      <c r="AA4" s="56" t="s">
        <v>486</v>
      </c>
      <c r="AB4" s="50"/>
      <c r="AC4" s="56" t="s">
        <v>141</v>
      </c>
      <c r="AD4" s="48"/>
      <c r="AE4" s="58" t="s">
        <v>142</v>
      </c>
      <c r="AF4" s="49"/>
      <c r="AG4" s="60" t="s">
        <v>249</v>
      </c>
      <c r="AI4" s="51" t="s">
        <v>349</v>
      </c>
      <c r="AK4" s="51" t="str">
        <f t="shared" ref="AK4:AK49" si="7">CHAR(CODE(AK3)+1)</f>
        <v>C</v>
      </c>
      <c r="AM4" s="74"/>
      <c r="AN4" s="74"/>
      <c r="AP4" s="60" t="s">
        <v>249</v>
      </c>
    </row>
    <row r="5" spans="1:42" ht="13.5" customHeight="1" x14ac:dyDescent="0.15">
      <c r="A5" s="52" t="s">
        <v>143</v>
      </c>
      <c r="B5" s="53"/>
      <c r="C5" s="44" t="str">
        <f t="shared" si="0"/>
        <v/>
      </c>
      <c r="D5" s="44" t="str">
        <f>IF(C5="",D4,IF(D4&lt;&gt;"",CONCATENATE(D4,"、",C5),C5))</f>
        <v/>
      </c>
      <c r="F5" s="59" t="s">
        <v>144</v>
      </c>
      <c r="G5" s="55"/>
      <c r="H5" s="44" t="str">
        <f t="shared" si="1"/>
        <v/>
      </c>
      <c r="I5" s="44" t="str">
        <f t="shared" si="5"/>
        <v/>
      </c>
      <c r="K5" s="52" t="s">
        <v>145</v>
      </c>
      <c r="L5" s="53"/>
      <c r="M5" s="44" t="str">
        <f t="shared" si="2"/>
        <v/>
      </c>
      <c r="N5" s="44" t="str">
        <f t="shared" si="6"/>
        <v/>
      </c>
      <c r="O5" s="44"/>
      <c r="P5" s="54" t="s">
        <v>146</v>
      </c>
      <c r="Q5" s="55"/>
      <c r="R5" s="44" t="str">
        <f t="shared" si="3"/>
        <v/>
      </c>
      <c r="S5" s="44" t="str">
        <f t="shared" si="4"/>
        <v/>
      </c>
      <c r="T5" s="44"/>
      <c r="W5" s="56" t="s">
        <v>261</v>
      </c>
      <c r="Y5" s="56" t="s">
        <v>393</v>
      </c>
      <c r="Z5" s="49"/>
      <c r="AA5" s="56" t="s">
        <v>487</v>
      </c>
      <c r="AB5" s="50"/>
      <c r="AC5" s="56" t="s">
        <v>147</v>
      </c>
      <c r="AD5" s="50"/>
      <c r="AE5" s="58" t="s">
        <v>148</v>
      </c>
      <c r="AF5" s="49"/>
      <c r="AG5" s="60" t="s">
        <v>250</v>
      </c>
      <c r="AI5" s="51" t="s">
        <v>381</v>
      </c>
      <c r="AK5" s="51" t="str">
        <f t="shared" si="7"/>
        <v>D</v>
      </c>
      <c r="AP5" s="60" t="s">
        <v>250</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
      </c>
      <c r="K6" s="52" t="s">
        <v>151</v>
      </c>
      <c r="L6" s="53"/>
      <c r="M6" s="44" t="str">
        <f t="shared" si="2"/>
        <v/>
      </c>
      <c r="N6" s="44" t="str">
        <f t="shared" si="6"/>
        <v/>
      </c>
      <c r="O6" s="44"/>
      <c r="P6" s="54" t="s">
        <v>152</v>
      </c>
      <c r="Q6" s="55" t="s">
        <v>520</v>
      </c>
      <c r="R6" s="44" t="str">
        <f t="shared" si="3"/>
        <v>交付</v>
      </c>
      <c r="S6" s="44" t="str">
        <f t="shared" si="4"/>
        <v>交付</v>
      </c>
      <c r="T6" s="44"/>
      <c r="W6" s="56" t="s">
        <v>262</v>
      </c>
      <c r="Y6" s="56" t="s">
        <v>394</v>
      </c>
      <c r="Z6" s="49"/>
      <c r="AA6" s="56" t="s">
        <v>488</v>
      </c>
      <c r="AB6" s="50"/>
      <c r="AC6" s="56" t="s">
        <v>153</v>
      </c>
      <c r="AD6" s="50"/>
      <c r="AE6" s="58" t="s">
        <v>154</v>
      </c>
      <c r="AF6" s="49"/>
      <c r="AG6" s="60" t="s">
        <v>251</v>
      </c>
      <c r="AI6" s="51" t="s">
        <v>382</v>
      </c>
      <c r="AK6" s="51" t="str">
        <f t="shared" si="7"/>
        <v>E</v>
      </c>
      <c r="AP6" s="60" t="s">
        <v>251</v>
      </c>
    </row>
    <row r="7" spans="1:42" ht="13.5" customHeight="1" x14ac:dyDescent="0.15">
      <c r="A7" s="52" t="s">
        <v>155</v>
      </c>
      <c r="B7" s="53"/>
      <c r="C7" s="44" t="str">
        <f t="shared" si="0"/>
        <v/>
      </c>
      <c r="D7" s="44" t="str">
        <f t="shared" si="8"/>
        <v/>
      </c>
      <c r="F7" s="59" t="s">
        <v>156</v>
      </c>
      <c r="G7" s="55"/>
      <c r="H7" s="44" t="str">
        <f t="shared" si="1"/>
        <v/>
      </c>
      <c r="I7" s="44" t="str">
        <f t="shared" si="5"/>
        <v/>
      </c>
      <c r="K7" s="52" t="s">
        <v>157</v>
      </c>
      <c r="L7" s="53"/>
      <c r="M7" s="44" t="str">
        <f t="shared" si="2"/>
        <v/>
      </c>
      <c r="N7" s="44" t="str">
        <f t="shared" si="6"/>
        <v/>
      </c>
      <c r="O7" s="44"/>
      <c r="P7" s="54" t="s">
        <v>158</v>
      </c>
      <c r="Q7" s="55"/>
      <c r="R7" s="44" t="str">
        <f t="shared" si="3"/>
        <v/>
      </c>
      <c r="S7" s="44" t="str">
        <f t="shared" si="4"/>
        <v>交付</v>
      </c>
      <c r="T7" s="44"/>
      <c r="W7" s="56" t="s">
        <v>263</v>
      </c>
      <c r="Y7" s="56" t="s">
        <v>395</v>
      </c>
      <c r="Z7" s="49"/>
      <c r="AA7" s="56" t="s">
        <v>489</v>
      </c>
      <c r="AB7" s="50"/>
      <c r="AC7" s="50"/>
      <c r="AD7" s="50"/>
      <c r="AE7" s="50"/>
      <c r="AF7" s="49"/>
      <c r="AG7" s="60" t="s">
        <v>252</v>
      </c>
      <c r="AI7" s="60" t="s">
        <v>350</v>
      </c>
      <c r="AK7" s="51" t="str">
        <f t="shared" si="7"/>
        <v>F</v>
      </c>
      <c r="AP7" s="60" t="s">
        <v>252</v>
      </c>
    </row>
    <row r="8" spans="1:42" ht="13.5" customHeight="1" x14ac:dyDescent="0.15">
      <c r="A8" s="52" t="s">
        <v>159</v>
      </c>
      <c r="B8" s="53" t="s">
        <v>520</v>
      </c>
      <c r="C8" s="44" t="str">
        <f t="shared" si="0"/>
        <v>交通安全対策</v>
      </c>
      <c r="D8" s="44" t="str">
        <f t="shared" si="8"/>
        <v>交通安全対策</v>
      </c>
      <c r="F8" s="59" t="s">
        <v>160</v>
      </c>
      <c r="G8" s="55"/>
      <c r="H8" s="44" t="str">
        <f t="shared" si="1"/>
        <v/>
      </c>
      <c r="I8" s="44" t="str">
        <f t="shared" si="5"/>
        <v/>
      </c>
      <c r="K8" s="52" t="s">
        <v>161</v>
      </c>
      <c r="L8" s="53"/>
      <c r="M8" s="44" t="str">
        <f t="shared" si="2"/>
        <v/>
      </c>
      <c r="N8" s="44" t="str">
        <f t="shared" si="6"/>
        <v/>
      </c>
      <c r="O8" s="44"/>
      <c r="P8" s="54" t="s">
        <v>162</v>
      </c>
      <c r="Q8" s="55"/>
      <c r="R8" s="44" t="str">
        <f t="shared" si="3"/>
        <v/>
      </c>
      <c r="S8" s="44" t="str">
        <f t="shared" si="4"/>
        <v>交付</v>
      </c>
      <c r="T8" s="44"/>
      <c r="W8" s="56" t="s">
        <v>264</v>
      </c>
      <c r="Y8" s="56" t="s">
        <v>396</v>
      </c>
      <c r="Z8" s="49"/>
      <c r="AA8" s="56" t="s">
        <v>490</v>
      </c>
      <c r="AB8" s="50"/>
      <c r="AC8" s="50"/>
      <c r="AD8" s="50"/>
      <c r="AE8" s="50"/>
      <c r="AF8" s="49"/>
      <c r="AG8" s="60" t="s">
        <v>253</v>
      </c>
      <c r="AI8" s="51" t="s">
        <v>351</v>
      </c>
      <c r="AK8" s="51" t="str">
        <f t="shared" si="7"/>
        <v>G</v>
      </c>
      <c r="AP8" s="60" t="s">
        <v>253</v>
      </c>
    </row>
    <row r="9" spans="1:42" ht="13.5" customHeight="1" x14ac:dyDescent="0.15">
      <c r="A9" s="52" t="s">
        <v>163</v>
      </c>
      <c r="B9" s="53"/>
      <c r="C9" s="44" t="str">
        <f t="shared" si="0"/>
        <v/>
      </c>
      <c r="D9" s="44" t="str">
        <f t="shared" si="8"/>
        <v>交通安全対策</v>
      </c>
      <c r="F9" s="59" t="s">
        <v>164</v>
      </c>
      <c r="G9" s="55"/>
      <c r="H9" s="44" t="str">
        <f t="shared" si="1"/>
        <v/>
      </c>
      <c r="I9" s="44" t="str">
        <f t="shared" si="5"/>
        <v/>
      </c>
      <c r="K9" s="52" t="s">
        <v>165</v>
      </c>
      <c r="L9" s="53"/>
      <c r="M9" s="44" t="str">
        <f t="shared" si="2"/>
        <v/>
      </c>
      <c r="N9" s="44" t="str">
        <f t="shared" si="6"/>
        <v/>
      </c>
      <c r="O9" s="44"/>
      <c r="P9" s="44"/>
      <c r="Q9" s="61"/>
      <c r="T9" s="44"/>
      <c r="W9" s="56" t="s">
        <v>265</v>
      </c>
      <c r="Y9" s="56" t="s">
        <v>397</v>
      </c>
      <c r="Z9" s="49"/>
      <c r="AA9" s="56" t="s">
        <v>491</v>
      </c>
      <c r="AB9" s="50"/>
      <c r="AC9" s="50"/>
      <c r="AD9" s="50"/>
      <c r="AE9" s="50"/>
      <c r="AF9" s="49"/>
      <c r="AG9" s="60" t="s">
        <v>254</v>
      </c>
      <c r="AK9" s="51" t="str">
        <f t="shared" si="7"/>
        <v>H</v>
      </c>
      <c r="AP9" s="60" t="s">
        <v>254</v>
      </c>
    </row>
    <row r="10" spans="1:42" ht="13.5" customHeight="1" x14ac:dyDescent="0.15">
      <c r="A10" s="52" t="s">
        <v>166</v>
      </c>
      <c r="B10" s="53"/>
      <c r="C10" s="44" t="str">
        <f t="shared" si="0"/>
        <v/>
      </c>
      <c r="D10" s="44" t="str">
        <f t="shared" si="8"/>
        <v>交通安全対策</v>
      </c>
      <c r="F10" s="59" t="s">
        <v>167</v>
      </c>
      <c r="G10" s="55"/>
      <c r="H10" s="44" t="str">
        <f t="shared" si="1"/>
        <v/>
      </c>
      <c r="I10" s="44" t="str">
        <f t="shared" si="5"/>
        <v/>
      </c>
      <c r="K10" s="52" t="s">
        <v>168</v>
      </c>
      <c r="L10" s="53"/>
      <c r="M10" s="44" t="str">
        <f t="shared" si="2"/>
        <v/>
      </c>
      <c r="N10" s="44" t="str">
        <f t="shared" si="6"/>
        <v/>
      </c>
      <c r="O10" s="44"/>
      <c r="P10" s="44" t="str">
        <f>S8</f>
        <v>交付</v>
      </c>
      <c r="Q10" s="61"/>
      <c r="T10" s="44"/>
      <c r="W10" s="56" t="s">
        <v>266</v>
      </c>
      <c r="Y10" s="56" t="s">
        <v>398</v>
      </c>
      <c r="Z10" s="49"/>
      <c r="AA10" s="56" t="s">
        <v>492</v>
      </c>
      <c r="AB10" s="50"/>
      <c r="AC10" s="50"/>
      <c r="AD10" s="50"/>
      <c r="AE10" s="50"/>
      <c r="AF10" s="49"/>
      <c r="AG10" s="60" t="s">
        <v>241</v>
      </c>
      <c r="AK10" s="51" t="str">
        <f t="shared" si="7"/>
        <v>I</v>
      </c>
      <c r="AP10" s="51" t="s">
        <v>235</v>
      </c>
    </row>
    <row r="11" spans="1:42" ht="13.5" customHeight="1" x14ac:dyDescent="0.15">
      <c r="A11" s="52" t="s">
        <v>169</v>
      </c>
      <c r="B11" s="53"/>
      <c r="C11" s="44" t="str">
        <f t="shared" si="0"/>
        <v/>
      </c>
      <c r="D11" s="44" t="str">
        <f t="shared" si="8"/>
        <v>交通安全対策</v>
      </c>
      <c r="F11" s="59" t="s">
        <v>170</v>
      </c>
      <c r="G11" s="55"/>
      <c r="H11" s="44" t="str">
        <f t="shared" si="1"/>
        <v/>
      </c>
      <c r="I11" s="44" t="str">
        <f t="shared" si="5"/>
        <v/>
      </c>
      <c r="K11" s="52" t="s">
        <v>171</v>
      </c>
      <c r="L11" s="53" t="s">
        <v>520</v>
      </c>
      <c r="M11" s="44" t="str">
        <f t="shared" si="2"/>
        <v>その他の事項経費</v>
      </c>
      <c r="N11" s="44" t="str">
        <f t="shared" si="6"/>
        <v>その他の事項経費</v>
      </c>
      <c r="O11" s="44"/>
      <c r="P11" s="44"/>
      <c r="Q11" s="61"/>
      <c r="T11" s="44"/>
      <c r="W11" s="56" t="s">
        <v>267</v>
      </c>
      <c r="Y11" s="56" t="s">
        <v>399</v>
      </c>
      <c r="Z11" s="49"/>
      <c r="AA11" s="56" t="s">
        <v>493</v>
      </c>
      <c r="AB11" s="50"/>
      <c r="AC11" s="50"/>
      <c r="AD11" s="50"/>
      <c r="AE11" s="50"/>
      <c r="AF11" s="49"/>
      <c r="AG11" s="51" t="s">
        <v>242</v>
      </c>
      <c r="AK11" s="51" t="str">
        <f t="shared" si="7"/>
        <v>J</v>
      </c>
    </row>
    <row r="12" spans="1:42" ht="13.5" customHeight="1" x14ac:dyDescent="0.15">
      <c r="A12" s="52" t="s">
        <v>173</v>
      </c>
      <c r="B12" s="53"/>
      <c r="C12" s="44" t="str">
        <f t="shared" si="0"/>
        <v/>
      </c>
      <c r="D12" s="44" t="str">
        <f t="shared" si="8"/>
        <v>交通安全対策</v>
      </c>
      <c r="F12" s="59" t="s">
        <v>172</v>
      </c>
      <c r="G12" s="55"/>
      <c r="H12" s="44" t="str">
        <f t="shared" si="1"/>
        <v/>
      </c>
      <c r="I12" s="44" t="str">
        <f t="shared" si="5"/>
        <v/>
      </c>
      <c r="K12" s="44"/>
      <c r="L12" s="44"/>
      <c r="O12" s="44"/>
      <c r="P12" s="44"/>
      <c r="Q12" s="61"/>
      <c r="T12" s="44"/>
      <c r="W12" s="56" t="s">
        <v>268</v>
      </c>
      <c r="Y12" s="56" t="s">
        <v>400</v>
      </c>
      <c r="Z12" s="49"/>
      <c r="AA12" s="56" t="s">
        <v>494</v>
      </c>
      <c r="AB12" s="50"/>
      <c r="AC12" s="50"/>
      <c r="AD12" s="50"/>
      <c r="AE12" s="50"/>
      <c r="AF12" s="49"/>
      <c r="AG12" s="51" t="s">
        <v>243</v>
      </c>
      <c r="AK12" s="51" t="str">
        <f t="shared" si="7"/>
        <v>K</v>
      </c>
    </row>
    <row r="13" spans="1:42" ht="13.5" customHeight="1" x14ac:dyDescent="0.15">
      <c r="A13" s="52" t="s">
        <v>175</v>
      </c>
      <c r="B13" s="53"/>
      <c r="C13" s="44" t="str">
        <f t="shared" si="0"/>
        <v/>
      </c>
      <c r="D13" s="44" t="str">
        <f t="shared" si="8"/>
        <v>交通安全対策</v>
      </c>
      <c r="F13" s="59" t="s">
        <v>174</v>
      </c>
      <c r="G13" s="55"/>
      <c r="H13" s="44" t="str">
        <f t="shared" si="1"/>
        <v/>
      </c>
      <c r="I13" s="44" t="str">
        <f t="shared" si="5"/>
        <v/>
      </c>
      <c r="K13" s="44" t="str">
        <f>N11</f>
        <v>その他の事項経費</v>
      </c>
      <c r="L13" s="44"/>
      <c r="O13" s="44"/>
      <c r="P13" s="44"/>
      <c r="Q13" s="61"/>
      <c r="T13" s="44"/>
      <c r="W13" s="56" t="s">
        <v>269</v>
      </c>
      <c r="Y13" s="56" t="s">
        <v>401</v>
      </c>
      <c r="Z13" s="49"/>
      <c r="AA13" s="56" t="s">
        <v>495</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交通安全対策</v>
      </c>
      <c r="F14" s="59" t="s">
        <v>176</v>
      </c>
      <c r="G14" s="55"/>
      <c r="H14" s="44" t="str">
        <f t="shared" si="1"/>
        <v/>
      </c>
      <c r="I14" s="44" t="str">
        <f t="shared" si="5"/>
        <v/>
      </c>
      <c r="K14" s="44"/>
      <c r="L14" s="44"/>
      <c r="O14" s="44"/>
      <c r="P14" s="44"/>
      <c r="Q14" s="61"/>
      <c r="T14" s="44"/>
      <c r="W14" s="56" t="s">
        <v>270</v>
      </c>
      <c r="Y14" s="56" t="s">
        <v>402</v>
      </c>
      <c r="Z14" s="49"/>
      <c r="AA14" s="56" t="s">
        <v>496</v>
      </c>
      <c r="AB14" s="50"/>
      <c r="AC14" s="50"/>
      <c r="AD14" s="50"/>
      <c r="AE14" s="50"/>
      <c r="AF14" s="49"/>
      <c r="AG14" s="73"/>
      <c r="AK14" s="51" t="str">
        <f t="shared" si="7"/>
        <v>M</v>
      </c>
    </row>
    <row r="15" spans="1:42" ht="13.5" customHeight="1" x14ac:dyDescent="0.15">
      <c r="A15" s="52" t="s">
        <v>179</v>
      </c>
      <c r="B15" s="53"/>
      <c r="C15" s="44" t="str">
        <f t="shared" si="0"/>
        <v/>
      </c>
      <c r="D15" s="44" t="str">
        <f t="shared" si="8"/>
        <v>交通安全対策</v>
      </c>
      <c r="F15" s="59" t="s">
        <v>178</v>
      </c>
      <c r="G15" s="55"/>
      <c r="H15" s="44" t="str">
        <f t="shared" si="1"/>
        <v/>
      </c>
      <c r="I15" s="44" t="str">
        <f t="shared" si="5"/>
        <v/>
      </c>
      <c r="K15" s="44"/>
      <c r="L15" s="44"/>
      <c r="O15" s="44"/>
      <c r="P15" s="44"/>
      <c r="Q15" s="61"/>
      <c r="T15" s="44"/>
      <c r="W15" s="56" t="s">
        <v>271</v>
      </c>
      <c r="Y15" s="56" t="s">
        <v>403</v>
      </c>
      <c r="Z15" s="49"/>
      <c r="AA15" s="56" t="s">
        <v>497</v>
      </c>
      <c r="AB15" s="50"/>
      <c r="AC15" s="50"/>
      <c r="AD15" s="50"/>
      <c r="AE15" s="50"/>
      <c r="AF15" s="49"/>
      <c r="AG15" s="74"/>
      <c r="AK15" s="51" t="str">
        <f t="shared" si="7"/>
        <v>N</v>
      </c>
    </row>
    <row r="16" spans="1:42" ht="13.5" customHeight="1" x14ac:dyDescent="0.15">
      <c r="A16" s="52" t="s">
        <v>181</v>
      </c>
      <c r="B16" s="53"/>
      <c r="C16" s="44" t="str">
        <f t="shared" si="0"/>
        <v/>
      </c>
      <c r="D16" s="44" t="str">
        <f t="shared" si="8"/>
        <v>交通安全対策</v>
      </c>
      <c r="F16" s="59" t="s">
        <v>180</v>
      </c>
      <c r="G16" s="55"/>
      <c r="H16" s="44" t="str">
        <f t="shared" si="1"/>
        <v/>
      </c>
      <c r="I16" s="44" t="str">
        <f t="shared" si="5"/>
        <v/>
      </c>
      <c r="K16" s="44"/>
      <c r="L16" s="44"/>
      <c r="O16" s="44"/>
      <c r="P16" s="44"/>
      <c r="Q16" s="61"/>
      <c r="T16" s="44"/>
      <c r="W16" s="56" t="s">
        <v>272</v>
      </c>
      <c r="Y16" s="56" t="s">
        <v>404</v>
      </c>
      <c r="Z16" s="49"/>
      <c r="AA16" s="56" t="s">
        <v>498</v>
      </c>
      <c r="AB16" s="50"/>
      <c r="AC16" s="50"/>
      <c r="AD16" s="50"/>
      <c r="AE16" s="50"/>
      <c r="AF16" s="49"/>
      <c r="AG16" s="74"/>
      <c r="AK16" s="51" t="str">
        <f t="shared" si="7"/>
        <v>O</v>
      </c>
    </row>
    <row r="17" spans="1:37" ht="13.5" customHeight="1" x14ac:dyDescent="0.15">
      <c r="A17" s="52" t="s">
        <v>183</v>
      </c>
      <c r="B17" s="53"/>
      <c r="C17" s="44" t="str">
        <f t="shared" si="0"/>
        <v/>
      </c>
      <c r="D17" s="44" t="str">
        <f t="shared" si="8"/>
        <v>交通安全対策</v>
      </c>
      <c r="F17" s="59" t="s">
        <v>182</v>
      </c>
      <c r="G17" s="55"/>
      <c r="H17" s="44" t="str">
        <f t="shared" si="1"/>
        <v/>
      </c>
      <c r="I17" s="44" t="str">
        <f t="shared" si="5"/>
        <v/>
      </c>
      <c r="K17" s="44"/>
      <c r="L17" s="44"/>
      <c r="O17" s="44"/>
      <c r="P17" s="44"/>
      <c r="Q17" s="61"/>
      <c r="T17" s="44"/>
      <c r="W17" s="56" t="s">
        <v>273</v>
      </c>
      <c r="Y17" s="56" t="s">
        <v>405</v>
      </c>
      <c r="Z17" s="49"/>
      <c r="AA17" s="56" t="s">
        <v>499</v>
      </c>
      <c r="AB17" s="50"/>
      <c r="AC17" s="50"/>
      <c r="AD17" s="50"/>
      <c r="AE17" s="50"/>
      <c r="AF17" s="49"/>
      <c r="AG17" s="74"/>
      <c r="AK17" s="51" t="str">
        <f t="shared" si="7"/>
        <v>P</v>
      </c>
    </row>
    <row r="18" spans="1:37" ht="13.5" customHeight="1" x14ac:dyDescent="0.15">
      <c r="A18" s="52" t="s">
        <v>185</v>
      </c>
      <c r="B18" s="53"/>
      <c r="C18" s="44" t="str">
        <f t="shared" si="0"/>
        <v/>
      </c>
      <c r="D18" s="44" t="str">
        <f t="shared" si="8"/>
        <v>交通安全対策</v>
      </c>
      <c r="F18" s="59" t="s">
        <v>184</v>
      </c>
      <c r="G18" s="55"/>
      <c r="H18" s="44" t="str">
        <f t="shared" si="1"/>
        <v/>
      </c>
      <c r="I18" s="44" t="str">
        <f t="shared" si="5"/>
        <v/>
      </c>
      <c r="K18" s="44"/>
      <c r="L18" s="44"/>
      <c r="O18" s="44"/>
      <c r="P18" s="44"/>
      <c r="Q18" s="61"/>
      <c r="T18" s="44"/>
      <c r="W18" s="56" t="s">
        <v>274</v>
      </c>
      <c r="Y18" s="56" t="s">
        <v>406</v>
      </c>
      <c r="Z18" s="49"/>
      <c r="AA18" s="56" t="s">
        <v>500</v>
      </c>
      <c r="AB18" s="50"/>
      <c r="AC18" s="50"/>
      <c r="AD18" s="50"/>
      <c r="AE18" s="50"/>
      <c r="AF18" s="49"/>
      <c r="AK18" s="51" t="str">
        <f t="shared" si="7"/>
        <v>Q</v>
      </c>
    </row>
    <row r="19" spans="1:37" ht="13.5" customHeight="1" x14ac:dyDescent="0.15">
      <c r="A19" s="52" t="s">
        <v>187</v>
      </c>
      <c r="B19" s="53"/>
      <c r="C19" s="44" t="str">
        <f t="shared" si="0"/>
        <v/>
      </c>
      <c r="D19" s="44" t="str">
        <f t="shared" si="8"/>
        <v>交通安全対策</v>
      </c>
      <c r="F19" s="59" t="s">
        <v>186</v>
      </c>
      <c r="G19" s="55"/>
      <c r="H19" s="44" t="str">
        <f t="shared" si="1"/>
        <v/>
      </c>
      <c r="I19" s="44" t="str">
        <f t="shared" si="5"/>
        <v/>
      </c>
      <c r="K19" s="44"/>
      <c r="L19" s="44"/>
      <c r="O19" s="44"/>
      <c r="P19" s="44"/>
      <c r="Q19" s="61"/>
      <c r="T19" s="44"/>
      <c r="W19" s="56" t="s">
        <v>275</v>
      </c>
      <c r="Y19" s="56" t="s">
        <v>407</v>
      </c>
      <c r="Z19" s="49"/>
      <c r="AA19" s="56" t="s">
        <v>501</v>
      </c>
      <c r="AB19" s="50"/>
      <c r="AC19" s="50"/>
      <c r="AD19" s="50"/>
      <c r="AE19" s="50"/>
      <c r="AF19" s="49"/>
      <c r="AK19" s="51" t="str">
        <f t="shared" si="7"/>
        <v>R</v>
      </c>
    </row>
    <row r="20" spans="1:37" ht="13.5" customHeight="1" x14ac:dyDescent="0.15">
      <c r="A20" s="52" t="s">
        <v>189</v>
      </c>
      <c r="B20" s="53"/>
      <c r="C20" s="44" t="str">
        <f t="shared" si="0"/>
        <v/>
      </c>
      <c r="D20" s="44" t="str">
        <f t="shared" si="8"/>
        <v>交通安全対策</v>
      </c>
      <c r="F20" s="59" t="s">
        <v>188</v>
      </c>
      <c r="G20" s="55"/>
      <c r="H20" s="44" t="str">
        <f t="shared" si="1"/>
        <v/>
      </c>
      <c r="I20" s="44" t="str">
        <f t="shared" si="5"/>
        <v/>
      </c>
      <c r="K20" s="44"/>
      <c r="L20" s="44"/>
      <c r="O20" s="44"/>
      <c r="P20" s="44"/>
      <c r="Q20" s="61"/>
      <c r="T20" s="44"/>
      <c r="W20" s="56" t="s">
        <v>276</v>
      </c>
      <c r="Y20" s="56" t="s">
        <v>408</v>
      </c>
      <c r="Z20" s="49"/>
      <c r="AA20" s="56" t="s">
        <v>502</v>
      </c>
      <c r="AB20" s="50"/>
      <c r="AC20" s="50"/>
      <c r="AD20" s="50"/>
      <c r="AE20" s="50"/>
      <c r="AF20" s="49"/>
      <c r="AK20" s="51" t="str">
        <f t="shared" si="7"/>
        <v>S</v>
      </c>
    </row>
    <row r="21" spans="1:37" ht="13.5" customHeight="1" x14ac:dyDescent="0.15">
      <c r="A21" s="52" t="s">
        <v>191</v>
      </c>
      <c r="B21" s="53"/>
      <c r="C21" s="44" t="str">
        <f t="shared" si="0"/>
        <v/>
      </c>
      <c r="D21" s="44" t="str">
        <f t="shared" si="8"/>
        <v>交通安全対策</v>
      </c>
      <c r="F21" s="59" t="s">
        <v>190</v>
      </c>
      <c r="G21" s="55"/>
      <c r="H21" s="44" t="str">
        <f t="shared" si="1"/>
        <v/>
      </c>
      <c r="I21" s="44" t="str">
        <f t="shared" si="5"/>
        <v/>
      </c>
      <c r="K21" s="44"/>
      <c r="L21" s="44"/>
      <c r="O21" s="44"/>
      <c r="P21" s="44"/>
      <c r="Q21" s="61"/>
      <c r="T21" s="44"/>
      <c r="W21" s="56" t="s">
        <v>277</v>
      </c>
      <c r="Y21" s="56" t="s">
        <v>409</v>
      </c>
      <c r="Z21" s="49"/>
      <c r="AA21" s="56" t="s">
        <v>503</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交通安全対策</v>
      </c>
      <c r="F22" s="59" t="s">
        <v>192</v>
      </c>
      <c r="G22" s="55"/>
      <c r="H22" s="44" t="str">
        <f t="shared" si="1"/>
        <v/>
      </c>
      <c r="I22" s="44" t="str">
        <f t="shared" si="5"/>
        <v/>
      </c>
      <c r="K22" s="44"/>
      <c r="L22" s="44"/>
      <c r="O22" s="44"/>
      <c r="P22" s="44"/>
      <c r="Q22" s="61"/>
      <c r="T22" s="44"/>
      <c r="W22" s="56" t="s">
        <v>278</v>
      </c>
      <c r="Y22" s="56" t="s">
        <v>410</v>
      </c>
      <c r="Z22" s="49"/>
      <c r="AA22" s="56" t="s">
        <v>504</v>
      </c>
      <c r="AB22" s="50"/>
      <c r="AC22" s="50"/>
      <c r="AD22" s="50"/>
      <c r="AE22" s="50"/>
      <c r="AF22" s="49"/>
      <c r="AK22" s="51" t="str">
        <f t="shared" si="7"/>
        <v>U</v>
      </c>
    </row>
    <row r="23" spans="1:37" ht="13.5" customHeight="1" x14ac:dyDescent="0.15">
      <c r="A23" s="52" t="s">
        <v>195</v>
      </c>
      <c r="B23" s="53"/>
      <c r="C23" s="44" t="str">
        <f t="shared" si="0"/>
        <v/>
      </c>
      <c r="D23" s="44" t="str">
        <f t="shared" si="8"/>
        <v>交通安全対策</v>
      </c>
      <c r="F23" s="59" t="s">
        <v>194</v>
      </c>
      <c r="G23" s="55"/>
      <c r="H23" s="44" t="str">
        <f t="shared" si="1"/>
        <v/>
      </c>
      <c r="I23" s="44" t="str">
        <f t="shared" si="5"/>
        <v/>
      </c>
      <c r="K23" s="44"/>
      <c r="L23" s="44"/>
      <c r="O23" s="44"/>
      <c r="P23" s="44"/>
      <c r="Q23" s="61"/>
      <c r="T23" s="44"/>
      <c r="W23" s="56" t="s">
        <v>279</v>
      </c>
      <c r="Y23" s="56" t="s">
        <v>411</v>
      </c>
      <c r="Z23" s="49"/>
      <c r="AA23" s="56" t="s">
        <v>505</v>
      </c>
      <c r="AB23" s="50"/>
      <c r="AC23" s="50"/>
      <c r="AD23" s="50"/>
      <c r="AE23" s="50"/>
      <c r="AF23" s="49"/>
      <c r="AK23" s="51" t="str">
        <f t="shared" si="7"/>
        <v>V</v>
      </c>
    </row>
    <row r="24" spans="1:37" ht="13.5" customHeight="1" x14ac:dyDescent="0.15">
      <c r="A24" s="54" t="s">
        <v>347</v>
      </c>
      <c r="B24" s="53"/>
      <c r="C24" s="44" t="str">
        <f t="shared" si="0"/>
        <v/>
      </c>
      <c r="D24" s="44" t="str">
        <f t="shared" si="8"/>
        <v>交通安全対策</v>
      </c>
      <c r="F24" s="59" t="s">
        <v>352</v>
      </c>
      <c r="G24" s="55"/>
      <c r="H24" s="44" t="str">
        <f t="shared" si="1"/>
        <v/>
      </c>
      <c r="I24" s="44" t="str">
        <f t="shared" si="5"/>
        <v/>
      </c>
      <c r="K24" s="44"/>
      <c r="L24" s="44"/>
      <c r="O24" s="44"/>
      <c r="P24" s="44"/>
      <c r="Q24" s="61"/>
      <c r="T24" s="44"/>
      <c r="W24" s="56" t="s">
        <v>280</v>
      </c>
      <c r="Y24" s="56" t="s">
        <v>412</v>
      </c>
      <c r="Z24" s="49"/>
      <c r="AA24" s="56" t="s">
        <v>506</v>
      </c>
      <c r="AB24" s="50"/>
      <c r="AC24" s="50"/>
      <c r="AD24" s="50"/>
      <c r="AE24" s="50"/>
      <c r="AF24" s="49"/>
      <c r="AK24" s="51" t="str">
        <f>CHAR(CODE(AK23)+1)</f>
        <v>W</v>
      </c>
    </row>
    <row r="25" spans="1:37" ht="13.5" customHeight="1" x14ac:dyDescent="0.15">
      <c r="A25" s="44" t="str">
        <f>IF(D24="", "-", D24)</f>
        <v>交通安全対策</v>
      </c>
      <c r="B25" s="44"/>
      <c r="F25" s="59" t="s">
        <v>196</v>
      </c>
      <c r="G25" s="55"/>
      <c r="H25" s="44" t="str">
        <f t="shared" si="1"/>
        <v/>
      </c>
      <c r="I25" s="44" t="str">
        <f t="shared" si="5"/>
        <v/>
      </c>
      <c r="K25" s="44"/>
      <c r="L25" s="44"/>
      <c r="O25" s="44"/>
      <c r="P25" s="44"/>
      <c r="Q25" s="61"/>
      <c r="T25" s="44"/>
      <c r="W25" s="56" t="s">
        <v>281</v>
      </c>
      <c r="Y25" s="56" t="s">
        <v>413</v>
      </c>
      <c r="Z25" s="49"/>
      <c r="AA25" s="56" t="s">
        <v>507</v>
      </c>
      <c r="AB25" s="50"/>
      <c r="AC25" s="50"/>
      <c r="AD25" s="50"/>
      <c r="AE25" s="50"/>
      <c r="AF25" s="49"/>
      <c r="AK25" s="51" t="str">
        <f t="shared" si="7"/>
        <v>X</v>
      </c>
    </row>
    <row r="26" spans="1:37" ht="13.5" customHeight="1" x14ac:dyDescent="0.15">
      <c r="B26" s="44"/>
      <c r="F26" s="59" t="s">
        <v>197</v>
      </c>
      <c r="G26" s="55"/>
      <c r="H26" s="44" t="str">
        <f t="shared" si="1"/>
        <v/>
      </c>
      <c r="I26" s="44" t="str">
        <f t="shared" si="5"/>
        <v/>
      </c>
      <c r="K26" s="44"/>
      <c r="L26" s="44"/>
      <c r="O26" s="44"/>
      <c r="P26" s="44"/>
      <c r="Q26" s="61"/>
      <c r="T26" s="44"/>
      <c r="W26" s="56" t="s">
        <v>282</v>
      </c>
      <c r="Y26" s="56" t="s">
        <v>414</v>
      </c>
      <c r="Z26" s="49"/>
      <c r="AA26" s="56" t="s">
        <v>508</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
      </c>
      <c r="K27" s="44"/>
      <c r="L27" s="44"/>
      <c r="O27" s="44"/>
      <c r="P27" s="44"/>
      <c r="Q27" s="61"/>
      <c r="T27" s="44"/>
      <c r="W27" s="56" t="s">
        <v>283</v>
      </c>
      <c r="Y27" s="56" t="s">
        <v>415</v>
      </c>
      <c r="Z27" s="49"/>
      <c r="AA27" s="56" t="s">
        <v>509</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
      </c>
      <c r="K28" s="44"/>
      <c r="L28" s="44"/>
      <c r="O28" s="44"/>
      <c r="P28" s="44"/>
      <c r="Q28" s="61"/>
      <c r="T28" s="44"/>
      <c r="W28" s="56" t="s">
        <v>284</v>
      </c>
      <c r="Y28" s="56" t="s">
        <v>416</v>
      </c>
      <c r="Z28" s="49"/>
      <c r="AA28" s="56" t="s">
        <v>510</v>
      </c>
      <c r="AB28" s="50"/>
      <c r="AC28" s="50"/>
      <c r="AD28" s="50"/>
      <c r="AE28" s="50"/>
      <c r="AF28" s="49"/>
      <c r="AK28" s="51" t="s">
        <v>200</v>
      </c>
    </row>
    <row r="29" spans="1:37" ht="13.5" customHeight="1" x14ac:dyDescent="0.15">
      <c r="A29" s="44"/>
      <c r="B29" s="44"/>
      <c r="F29" s="59" t="s">
        <v>201</v>
      </c>
      <c r="G29" s="55"/>
      <c r="H29" s="44" t="str">
        <f t="shared" si="1"/>
        <v/>
      </c>
      <c r="I29" s="44" t="str">
        <f t="shared" si="5"/>
        <v/>
      </c>
      <c r="K29" s="44"/>
      <c r="L29" s="44"/>
      <c r="O29" s="44"/>
      <c r="P29" s="44"/>
      <c r="Q29" s="61"/>
      <c r="T29" s="44"/>
      <c r="W29" s="56" t="s">
        <v>285</v>
      </c>
      <c r="Y29" s="56" t="s">
        <v>417</v>
      </c>
      <c r="Z29" s="49"/>
      <c r="AA29" s="56" t="s">
        <v>511</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
      </c>
      <c r="K30" s="44"/>
      <c r="L30" s="44"/>
      <c r="O30" s="44"/>
      <c r="P30" s="44"/>
      <c r="Q30" s="61"/>
      <c r="T30" s="44"/>
      <c r="W30" s="56" t="s">
        <v>286</v>
      </c>
      <c r="Y30" s="56" t="s">
        <v>418</v>
      </c>
      <c r="Z30" s="49"/>
      <c r="AA30" s="56" t="s">
        <v>512</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
      </c>
      <c r="K31" s="44"/>
      <c r="L31" s="44"/>
      <c r="O31" s="44"/>
      <c r="P31" s="44"/>
      <c r="Q31" s="61"/>
      <c r="T31" s="44"/>
      <c r="W31" s="56" t="s">
        <v>287</v>
      </c>
      <c r="Y31" s="56" t="s">
        <v>419</v>
      </c>
      <c r="Z31" s="49"/>
      <c r="AA31" s="56" t="s">
        <v>513</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
      </c>
      <c r="K32" s="44"/>
      <c r="L32" s="44"/>
      <c r="O32" s="44"/>
      <c r="P32" s="44"/>
      <c r="Q32" s="61"/>
      <c r="T32" s="44"/>
      <c r="W32" s="56" t="s">
        <v>288</v>
      </c>
      <c r="Y32" s="56" t="s">
        <v>420</v>
      </c>
      <c r="Z32" s="49"/>
      <c r="AA32" s="56" t="s">
        <v>207</v>
      </c>
      <c r="AB32" s="50"/>
      <c r="AC32" s="50"/>
      <c r="AD32" s="50"/>
      <c r="AE32" s="50"/>
      <c r="AF32" s="49"/>
      <c r="AK32" s="51" t="str">
        <f t="shared" si="7"/>
        <v>e</v>
      </c>
    </row>
    <row r="33" spans="1:37" ht="13.5" customHeight="1" x14ac:dyDescent="0.15">
      <c r="A33" s="44"/>
      <c r="B33" s="44"/>
      <c r="F33" s="59" t="s">
        <v>205</v>
      </c>
      <c r="G33" s="55" t="s">
        <v>520</v>
      </c>
      <c r="H33" s="44" t="str">
        <f t="shared" si="1"/>
        <v>自動車安全特別会計自動車検査登録勘定</v>
      </c>
      <c r="I33" s="44" t="str">
        <f t="shared" si="5"/>
        <v>自動車安全特別会計自動車検査登録勘定</v>
      </c>
      <c r="K33" s="44"/>
      <c r="L33" s="44"/>
      <c r="O33" s="44"/>
      <c r="P33" s="44"/>
      <c r="Q33" s="61"/>
      <c r="T33" s="44"/>
      <c r="W33" s="56" t="s">
        <v>289</v>
      </c>
      <c r="Y33" s="56" t="s">
        <v>421</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自動車安全特別会計自動車検査登録勘定</v>
      </c>
      <c r="K34" s="44"/>
      <c r="L34" s="44"/>
      <c r="O34" s="44"/>
      <c r="P34" s="44"/>
      <c r="Q34" s="61"/>
      <c r="T34" s="44"/>
      <c r="W34" s="56" t="s">
        <v>290</v>
      </c>
      <c r="Y34" s="56" t="s">
        <v>422</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自動車安全特別会計自動車検査登録勘定</v>
      </c>
      <c r="K35" s="44"/>
      <c r="L35" s="44"/>
      <c r="O35" s="44"/>
      <c r="P35" s="44"/>
      <c r="Q35" s="61"/>
      <c r="T35" s="44"/>
      <c r="W35" s="56" t="s">
        <v>291</v>
      </c>
      <c r="Y35" s="56" t="s">
        <v>423</v>
      </c>
      <c r="Z35" s="49"/>
      <c r="AC35" s="50"/>
      <c r="AF35" s="49"/>
      <c r="AK35" s="51" t="str">
        <f t="shared" si="7"/>
        <v>h</v>
      </c>
    </row>
    <row r="36" spans="1:37" ht="13.5" customHeight="1" x14ac:dyDescent="0.15">
      <c r="A36" s="44"/>
      <c r="B36" s="44"/>
      <c r="F36" s="59" t="s">
        <v>209</v>
      </c>
      <c r="G36" s="55"/>
      <c r="H36" s="44" t="str">
        <f t="shared" si="1"/>
        <v/>
      </c>
      <c r="I36" s="44" t="str">
        <f t="shared" si="5"/>
        <v>自動車安全特別会計自動車検査登録勘定</v>
      </c>
      <c r="K36" s="44"/>
      <c r="L36" s="44"/>
      <c r="O36" s="44"/>
      <c r="P36" s="44"/>
      <c r="Q36" s="61"/>
      <c r="T36" s="44"/>
      <c r="W36" s="56" t="s">
        <v>292</v>
      </c>
      <c r="Y36" s="56" t="s">
        <v>424</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339</v>
      </c>
      <c r="Y37" s="56" t="s">
        <v>425</v>
      </c>
      <c r="Z37" s="49"/>
      <c r="AF37" s="49"/>
      <c r="AK37" s="51" t="str">
        <f t="shared" si="7"/>
        <v>j</v>
      </c>
    </row>
    <row r="38" spans="1:37" x14ac:dyDescent="0.15">
      <c r="A38" s="44"/>
      <c r="B38" s="44"/>
      <c r="F38" s="44"/>
      <c r="G38" s="61"/>
      <c r="K38" s="44"/>
      <c r="L38" s="44"/>
      <c r="O38" s="44"/>
      <c r="P38" s="44"/>
      <c r="Q38" s="61"/>
      <c r="T38" s="44"/>
      <c r="W38" s="56" t="s">
        <v>293</v>
      </c>
      <c r="Y38" s="56" t="s">
        <v>426</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294</v>
      </c>
      <c r="Y39" s="56" t="s">
        <v>427</v>
      </c>
      <c r="Z39" s="49"/>
      <c r="AF39" s="49"/>
      <c r="AK39" s="51" t="str">
        <f t="shared" si="7"/>
        <v>l</v>
      </c>
    </row>
    <row r="40" spans="1:37" x14ac:dyDescent="0.15">
      <c r="A40" s="44"/>
      <c r="B40" s="44"/>
      <c r="F40" s="44"/>
      <c r="G40" s="61"/>
      <c r="K40" s="44"/>
      <c r="L40" s="44"/>
      <c r="O40" s="44"/>
      <c r="P40" s="44"/>
      <c r="Q40" s="61"/>
      <c r="T40" s="44"/>
      <c r="W40" s="56" t="s">
        <v>295</v>
      </c>
      <c r="Y40" s="56" t="s">
        <v>428</v>
      </c>
      <c r="Z40" s="49"/>
      <c r="AF40" s="49"/>
      <c r="AK40" s="51" t="str">
        <f t="shared" si="7"/>
        <v>m</v>
      </c>
    </row>
    <row r="41" spans="1:37" x14ac:dyDescent="0.15">
      <c r="A41" s="44"/>
      <c r="B41" s="44"/>
      <c r="F41" s="44"/>
      <c r="G41" s="61"/>
      <c r="K41" s="44"/>
      <c r="L41" s="44"/>
      <c r="O41" s="44"/>
      <c r="P41" s="44"/>
      <c r="Q41" s="61"/>
      <c r="T41" s="44"/>
      <c r="W41" s="56" t="s">
        <v>296</v>
      </c>
      <c r="Y41" s="56" t="s">
        <v>429</v>
      </c>
      <c r="Z41" s="49"/>
      <c r="AF41" s="49"/>
      <c r="AK41" s="51" t="str">
        <f t="shared" si="7"/>
        <v>n</v>
      </c>
    </row>
    <row r="42" spans="1:37" x14ac:dyDescent="0.15">
      <c r="A42" s="44"/>
      <c r="B42" s="44"/>
      <c r="F42" s="44"/>
      <c r="G42" s="61"/>
      <c r="K42" s="44"/>
      <c r="L42" s="44"/>
      <c r="O42" s="44"/>
      <c r="P42" s="44"/>
      <c r="Q42" s="61"/>
      <c r="T42" s="44"/>
      <c r="W42" s="56" t="s">
        <v>297</v>
      </c>
      <c r="Y42" s="56" t="s">
        <v>430</v>
      </c>
      <c r="Z42" s="49"/>
      <c r="AF42" s="49"/>
      <c r="AK42" s="51" t="str">
        <f t="shared" si="7"/>
        <v>o</v>
      </c>
    </row>
    <row r="43" spans="1:37" x14ac:dyDescent="0.15">
      <c r="A43" s="44"/>
      <c r="B43" s="44"/>
      <c r="F43" s="44"/>
      <c r="G43" s="61"/>
      <c r="K43" s="44"/>
      <c r="L43" s="44"/>
      <c r="O43" s="44"/>
      <c r="P43" s="44"/>
      <c r="Q43" s="61"/>
      <c r="T43" s="44"/>
      <c r="W43" s="56" t="s">
        <v>298</v>
      </c>
      <c r="Y43" s="56" t="s">
        <v>431</v>
      </c>
      <c r="Z43" s="49"/>
      <c r="AF43" s="49"/>
      <c r="AK43" s="51" t="str">
        <f t="shared" si="7"/>
        <v>p</v>
      </c>
    </row>
    <row r="44" spans="1:37" x14ac:dyDescent="0.15">
      <c r="A44" s="44"/>
      <c r="B44" s="44"/>
      <c r="F44" s="44"/>
      <c r="G44" s="61"/>
      <c r="K44" s="44"/>
      <c r="L44" s="44"/>
      <c r="O44" s="44"/>
      <c r="P44" s="44"/>
      <c r="Q44" s="61"/>
      <c r="T44" s="44"/>
      <c r="W44" s="56" t="s">
        <v>299</v>
      </c>
      <c r="Y44" s="56" t="s">
        <v>432</v>
      </c>
      <c r="Z44" s="49"/>
      <c r="AF44" s="49"/>
      <c r="AK44" s="51" t="str">
        <f t="shared" si="7"/>
        <v>q</v>
      </c>
    </row>
    <row r="45" spans="1:37" x14ac:dyDescent="0.15">
      <c r="A45" s="44"/>
      <c r="B45" s="44"/>
      <c r="F45" s="44"/>
      <c r="G45" s="61"/>
      <c r="K45" s="44"/>
      <c r="L45" s="44"/>
      <c r="O45" s="44"/>
      <c r="P45" s="44"/>
      <c r="Q45" s="61"/>
      <c r="T45" s="44"/>
      <c r="W45" s="56" t="s">
        <v>300</v>
      </c>
      <c r="Y45" s="56" t="s">
        <v>433</v>
      </c>
      <c r="Z45" s="49"/>
      <c r="AF45" s="49"/>
      <c r="AK45" s="51" t="str">
        <f t="shared" si="7"/>
        <v>r</v>
      </c>
    </row>
    <row r="46" spans="1:37" x14ac:dyDescent="0.15">
      <c r="A46" s="44"/>
      <c r="B46" s="44"/>
      <c r="F46" s="44"/>
      <c r="G46" s="61"/>
      <c r="K46" s="44"/>
      <c r="L46" s="44"/>
      <c r="O46" s="44"/>
      <c r="P46" s="44"/>
      <c r="Q46" s="61"/>
      <c r="T46" s="44"/>
      <c r="W46" s="56" t="s">
        <v>340</v>
      </c>
      <c r="Y46" s="56" t="s">
        <v>434</v>
      </c>
      <c r="Z46" s="49"/>
      <c r="AF46" s="49"/>
      <c r="AK46" s="51" t="str">
        <f t="shared" si="7"/>
        <v>s</v>
      </c>
    </row>
    <row r="47" spans="1:37" x14ac:dyDescent="0.15">
      <c r="A47" s="44"/>
      <c r="B47" s="44"/>
      <c r="F47" s="44"/>
      <c r="G47" s="61"/>
      <c r="K47" s="44"/>
      <c r="L47" s="44"/>
      <c r="O47" s="44"/>
      <c r="P47" s="44"/>
      <c r="Q47" s="61"/>
      <c r="T47" s="44"/>
      <c r="W47" s="56" t="s">
        <v>341</v>
      </c>
      <c r="Y47" s="56" t="s">
        <v>435</v>
      </c>
      <c r="Z47" s="49"/>
      <c r="AF47" s="49"/>
      <c r="AK47" s="51" t="str">
        <f t="shared" si="7"/>
        <v>t</v>
      </c>
    </row>
    <row r="48" spans="1:37" x14ac:dyDescent="0.15">
      <c r="A48" s="44"/>
      <c r="B48" s="44"/>
      <c r="F48" s="44"/>
      <c r="G48" s="61"/>
      <c r="K48" s="44"/>
      <c r="L48" s="44"/>
      <c r="O48" s="44"/>
      <c r="P48" s="44"/>
      <c r="Q48" s="61"/>
      <c r="T48" s="44"/>
      <c r="W48" s="56" t="s">
        <v>342</v>
      </c>
      <c r="Y48" s="56" t="s">
        <v>436</v>
      </c>
      <c r="Z48" s="49"/>
      <c r="AF48" s="49"/>
      <c r="AK48" s="51" t="str">
        <f t="shared" si="7"/>
        <v>u</v>
      </c>
    </row>
    <row r="49" spans="1:37" x14ac:dyDescent="0.15">
      <c r="A49" s="44"/>
      <c r="B49" s="44"/>
      <c r="F49" s="44"/>
      <c r="G49" s="61"/>
      <c r="K49" s="44"/>
      <c r="L49" s="44"/>
      <c r="O49" s="44"/>
      <c r="P49" s="44"/>
      <c r="Q49" s="61"/>
      <c r="T49" s="44"/>
      <c r="W49" s="56" t="s">
        <v>343</v>
      </c>
      <c r="Y49" s="56" t="s">
        <v>437</v>
      </c>
      <c r="Z49" s="49"/>
      <c r="AF49" s="49"/>
      <c r="AK49" s="51" t="str">
        <f t="shared" si="7"/>
        <v>v</v>
      </c>
    </row>
    <row r="50" spans="1:37" x14ac:dyDescent="0.15">
      <c r="A50" s="44"/>
      <c r="B50" s="44"/>
      <c r="F50" s="44"/>
      <c r="G50" s="61"/>
      <c r="K50" s="44"/>
      <c r="L50" s="44"/>
      <c r="O50" s="44"/>
      <c r="P50" s="44"/>
      <c r="Q50" s="61"/>
      <c r="T50" s="44"/>
      <c r="W50" s="56" t="s">
        <v>344</v>
      </c>
      <c r="Y50" s="56" t="s">
        <v>438</v>
      </c>
      <c r="Z50" s="49"/>
      <c r="AF50" s="49"/>
    </row>
    <row r="51" spans="1:37" x14ac:dyDescent="0.15">
      <c r="A51" s="44"/>
      <c r="B51" s="44"/>
      <c r="F51" s="44"/>
      <c r="G51" s="61"/>
      <c r="K51" s="44"/>
      <c r="L51" s="44"/>
      <c r="O51" s="44"/>
      <c r="P51" s="44"/>
      <c r="Q51" s="61"/>
      <c r="T51" s="44"/>
      <c r="W51" s="56" t="s">
        <v>345</v>
      </c>
      <c r="Y51" s="56" t="s">
        <v>439</v>
      </c>
      <c r="Z51" s="49"/>
      <c r="AF51" s="49"/>
    </row>
    <row r="52" spans="1:37" x14ac:dyDescent="0.15">
      <c r="A52" s="44"/>
      <c r="B52" s="44"/>
      <c r="F52" s="44"/>
      <c r="G52" s="61"/>
      <c r="K52" s="44"/>
      <c r="L52" s="44"/>
      <c r="O52" s="44"/>
      <c r="P52" s="44"/>
      <c r="Q52" s="61"/>
      <c r="T52" s="44"/>
      <c r="W52" s="56" t="s">
        <v>301</v>
      </c>
      <c r="Y52" s="56" t="s">
        <v>440</v>
      </c>
      <c r="Z52" s="49"/>
      <c r="AF52" s="49"/>
    </row>
    <row r="53" spans="1:37" x14ac:dyDescent="0.15">
      <c r="A53" s="44"/>
      <c r="B53" s="44"/>
      <c r="F53" s="44"/>
      <c r="G53" s="61"/>
      <c r="K53" s="44"/>
      <c r="L53" s="44"/>
      <c r="O53" s="44"/>
      <c r="P53" s="44"/>
      <c r="Q53" s="61"/>
      <c r="T53" s="44"/>
      <c r="W53" s="56" t="s">
        <v>302</v>
      </c>
      <c r="Y53" s="56" t="s">
        <v>441</v>
      </c>
      <c r="Z53" s="49"/>
      <c r="AF53" s="49"/>
    </row>
    <row r="54" spans="1:37" x14ac:dyDescent="0.15">
      <c r="A54" s="44"/>
      <c r="B54" s="44"/>
      <c r="F54" s="44"/>
      <c r="G54" s="61"/>
      <c r="K54" s="44"/>
      <c r="L54" s="44"/>
      <c r="O54" s="44"/>
      <c r="P54" s="63"/>
      <c r="Q54" s="61"/>
      <c r="T54" s="44"/>
      <c r="W54" s="56" t="s">
        <v>303</v>
      </c>
      <c r="Y54" s="56" t="s">
        <v>442</v>
      </c>
      <c r="Z54" s="49"/>
      <c r="AF54" s="49"/>
    </row>
    <row r="55" spans="1:37" x14ac:dyDescent="0.15">
      <c r="A55" s="44"/>
      <c r="B55" s="44"/>
      <c r="F55" s="44"/>
      <c r="G55" s="61"/>
      <c r="K55" s="44"/>
      <c r="L55" s="44"/>
      <c r="O55" s="44"/>
      <c r="P55" s="44"/>
      <c r="Q55" s="61"/>
      <c r="T55" s="44"/>
      <c r="W55" s="56" t="s">
        <v>304</v>
      </c>
      <c r="Y55" s="56" t="s">
        <v>443</v>
      </c>
      <c r="Z55" s="49"/>
      <c r="AF55" s="49"/>
    </row>
    <row r="56" spans="1:37" x14ac:dyDescent="0.15">
      <c r="A56" s="44"/>
      <c r="B56" s="44"/>
      <c r="F56" s="44"/>
      <c r="G56" s="61"/>
      <c r="K56" s="44"/>
      <c r="L56" s="44"/>
      <c r="O56" s="44"/>
      <c r="P56" s="44"/>
      <c r="Q56" s="61"/>
      <c r="T56" s="44"/>
      <c r="W56" s="56" t="s">
        <v>305</v>
      </c>
      <c r="Y56" s="56" t="s">
        <v>444</v>
      </c>
      <c r="Z56" s="49"/>
      <c r="AF56" s="49"/>
    </row>
    <row r="57" spans="1:37" x14ac:dyDescent="0.15">
      <c r="A57" s="44"/>
      <c r="B57" s="44"/>
      <c r="F57" s="44"/>
      <c r="G57" s="61"/>
      <c r="K57" s="44"/>
      <c r="L57" s="44"/>
      <c r="O57" s="44"/>
      <c r="P57" s="44"/>
      <c r="Q57" s="61"/>
      <c r="T57" s="44"/>
      <c r="W57" s="56" t="s">
        <v>306</v>
      </c>
      <c r="Y57" s="56" t="s">
        <v>445</v>
      </c>
      <c r="Z57" s="49"/>
      <c r="AF57" s="49"/>
    </row>
    <row r="58" spans="1:37" x14ac:dyDescent="0.15">
      <c r="A58" s="44"/>
      <c r="B58" s="44"/>
      <c r="F58" s="44"/>
      <c r="G58" s="61"/>
      <c r="K58" s="44"/>
      <c r="L58" s="44"/>
      <c r="O58" s="44"/>
      <c r="P58" s="44"/>
      <c r="Q58" s="61"/>
      <c r="T58" s="44"/>
      <c r="W58" s="56" t="s">
        <v>307</v>
      </c>
      <c r="Y58" s="56" t="s">
        <v>446</v>
      </c>
      <c r="Z58" s="49"/>
      <c r="AF58" s="49"/>
    </row>
    <row r="59" spans="1:37" x14ac:dyDescent="0.15">
      <c r="A59" s="44"/>
      <c r="B59" s="44"/>
      <c r="F59" s="44"/>
      <c r="G59" s="61"/>
      <c r="K59" s="44"/>
      <c r="L59" s="44"/>
      <c r="O59" s="44"/>
      <c r="P59" s="44"/>
      <c r="Q59" s="61"/>
      <c r="T59" s="44"/>
      <c r="W59" s="56" t="s">
        <v>308</v>
      </c>
      <c r="Y59" s="56" t="s">
        <v>447</v>
      </c>
      <c r="Z59" s="49"/>
      <c r="AF59" s="49"/>
    </row>
    <row r="60" spans="1:37" x14ac:dyDescent="0.15">
      <c r="A60" s="44"/>
      <c r="B60" s="44"/>
      <c r="F60" s="44"/>
      <c r="G60" s="61"/>
      <c r="K60" s="44"/>
      <c r="L60" s="44"/>
      <c r="O60" s="44"/>
      <c r="P60" s="44"/>
      <c r="Q60" s="61"/>
      <c r="T60" s="44"/>
      <c r="W60" s="56" t="s">
        <v>309</v>
      </c>
      <c r="Y60" s="56" t="s">
        <v>448</v>
      </c>
      <c r="Z60" s="49"/>
      <c r="AF60" s="49"/>
    </row>
    <row r="61" spans="1:37" x14ac:dyDescent="0.15">
      <c r="A61" s="44"/>
      <c r="B61" s="44"/>
      <c r="F61" s="44"/>
      <c r="G61" s="61"/>
      <c r="K61" s="44"/>
      <c r="L61" s="44"/>
      <c r="O61" s="44"/>
      <c r="P61" s="44"/>
      <c r="Q61" s="61"/>
      <c r="T61" s="44"/>
      <c r="W61" s="56" t="s">
        <v>310</v>
      </c>
      <c r="Y61" s="56" t="s">
        <v>449</v>
      </c>
      <c r="Z61" s="49"/>
      <c r="AF61" s="49"/>
    </row>
    <row r="62" spans="1:37" x14ac:dyDescent="0.15">
      <c r="A62" s="44"/>
      <c r="B62" s="44"/>
      <c r="F62" s="44"/>
      <c r="G62" s="61"/>
      <c r="K62" s="44"/>
      <c r="L62" s="44"/>
      <c r="O62" s="44"/>
      <c r="P62" s="44"/>
      <c r="Q62" s="61"/>
      <c r="T62" s="44"/>
      <c r="W62" s="56" t="s">
        <v>311</v>
      </c>
      <c r="Y62" s="56" t="s">
        <v>450</v>
      </c>
      <c r="Z62" s="49"/>
      <c r="AF62" s="49"/>
    </row>
    <row r="63" spans="1:37" x14ac:dyDescent="0.15">
      <c r="A63" s="44"/>
      <c r="B63" s="44"/>
      <c r="F63" s="44"/>
      <c r="G63" s="61"/>
      <c r="K63" s="44"/>
      <c r="L63" s="44"/>
      <c r="O63" s="44"/>
      <c r="P63" s="44"/>
      <c r="Q63" s="61"/>
      <c r="T63" s="44"/>
      <c r="W63" s="56" t="s">
        <v>312</v>
      </c>
      <c r="Y63" s="56" t="s">
        <v>451</v>
      </c>
      <c r="Z63" s="49"/>
      <c r="AF63" s="49"/>
    </row>
    <row r="64" spans="1:37" x14ac:dyDescent="0.15">
      <c r="A64" s="44"/>
      <c r="B64" s="44"/>
      <c r="F64" s="44"/>
      <c r="G64" s="61"/>
      <c r="K64" s="44"/>
      <c r="L64" s="44"/>
      <c r="O64" s="44"/>
      <c r="P64" s="44"/>
      <c r="Q64" s="61"/>
      <c r="T64" s="44"/>
      <c r="W64" s="56" t="s">
        <v>313</v>
      </c>
      <c r="Y64" s="56" t="s">
        <v>452</v>
      </c>
      <c r="Z64" s="49"/>
      <c r="AF64" s="49"/>
    </row>
    <row r="65" spans="1:32" x14ac:dyDescent="0.15">
      <c r="A65" s="44"/>
      <c r="B65" s="44"/>
      <c r="F65" s="44"/>
      <c r="G65" s="61"/>
      <c r="K65" s="44"/>
      <c r="L65" s="44"/>
      <c r="O65" s="44"/>
      <c r="P65" s="44"/>
      <c r="Q65" s="61"/>
      <c r="T65" s="44"/>
      <c r="W65" s="56" t="s">
        <v>314</v>
      </c>
      <c r="Y65" s="56" t="s">
        <v>453</v>
      </c>
      <c r="Z65" s="49"/>
      <c r="AF65" s="49"/>
    </row>
    <row r="66" spans="1:32" x14ac:dyDescent="0.15">
      <c r="A66" s="44"/>
      <c r="B66" s="44"/>
      <c r="F66" s="44"/>
      <c r="G66" s="61"/>
      <c r="K66" s="44"/>
      <c r="L66" s="44"/>
      <c r="O66" s="44"/>
      <c r="P66" s="44"/>
      <c r="Q66" s="61"/>
      <c r="T66" s="44"/>
      <c r="W66" s="56" t="s">
        <v>315</v>
      </c>
      <c r="Y66" s="56" t="s">
        <v>210</v>
      </c>
      <c r="Z66" s="49"/>
      <c r="AF66" s="49"/>
    </row>
    <row r="67" spans="1:32" x14ac:dyDescent="0.15">
      <c r="A67" s="44"/>
      <c r="B67" s="44"/>
      <c r="F67" s="44"/>
      <c r="G67" s="61"/>
      <c r="K67" s="44"/>
      <c r="L67" s="44"/>
      <c r="O67" s="44"/>
      <c r="P67" s="44"/>
      <c r="Q67" s="61"/>
      <c r="T67" s="44"/>
      <c r="W67" s="56" t="s">
        <v>316</v>
      </c>
      <c r="Y67" s="56" t="s">
        <v>454</v>
      </c>
      <c r="Z67" s="49"/>
      <c r="AF67" s="49"/>
    </row>
    <row r="68" spans="1:32" x14ac:dyDescent="0.15">
      <c r="A68" s="44"/>
      <c r="B68" s="44"/>
      <c r="F68" s="44"/>
      <c r="G68" s="61"/>
      <c r="K68" s="44"/>
      <c r="L68" s="44"/>
      <c r="O68" s="44"/>
      <c r="P68" s="44"/>
      <c r="Q68" s="61"/>
      <c r="T68" s="44"/>
      <c r="W68" s="56" t="s">
        <v>317</v>
      </c>
      <c r="Y68" s="56" t="s">
        <v>455</v>
      </c>
      <c r="Z68" s="49"/>
      <c r="AF68" s="49"/>
    </row>
    <row r="69" spans="1:32" x14ac:dyDescent="0.15">
      <c r="F69" s="44"/>
      <c r="G69" s="61"/>
      <c r="K69" s="44"/>
      <c r="L69" s="44"/>
      <c r="O69" s="44"/>
      <c r="P69" s="44"/>
      <c r="Q69" s="61"/>
      <c r="T69" s="44"/>
      <c r="W69" s="56" t="s">
        <v>318</v>
      </c>
      <c r="Y69" s="56" t="s">
        <v>456</v>
      </c>
      <c r="Z69" s="49"/>
      <c r="AF69" s="49"/>
    </row>
    <row r="70" spans="1:32" x14ac:dyDescent="0.15">
      <c r="W70" s="56" t="s">
        <v>319</v>
      </c>
      <c r="Y70" s="56" t="s">
        <v>457</v>
      </c>
    </row>
    <row r="71" spans="1:32" x14ac:dyDescent="0.15">
      <c r="W71" s="56" t="s">
        <v>320</v>
      </c>
      <c r="Y71" s="56" t="s">
        <v>458</v>
      </c>
    </row>
    <row r="72" spans="1:32" x14ac:dyDescent="0.15">
      <c r="W72" s="56" t="s">
        <v>321</v>
      </c>
      <c r="Y72" s="56" t="s">
        <v>459</v>
      </c>
    </row>
    <row r="73" spans="1:32" x14ac:dyDescent="0.15">
      <c r="W73" s="56" t="s">
        <v>322</v>
      </c>
      <c r="Y73" s="56" t="s">
        <v>460</v>
      </c>
    </row>
    <row r="74" spans="1:32" x14ac:dyDescent="0.15">
      <c r="W74" s="56" t="s">
        <v>323</v>
      </c>
      <c r="Y74" s="56" t="s">
        <v>461</v>
      </c>
    </row>
    <row r="75" spans="1:32" x14ac:dyDescent="0.15">
      <c r="W75" s="56" t="s">
        <v>324</v>
      </c>
      <c r="Y75" s="56" t="s">
        <v>462</v>
      </c>
    </row>
    <row r="76" spans="1:32" x14ac:dyDescent="0.15">
      <c r="W76" s="56" t="s">
        <v>325</v>
      </c>
      <c r="Y76" s="56" t="s">
        <v>463</v>
      </c>
    </row>
    <row r="77" spans="1:32" x14ac:dyDescent="0.15">
      <c r="W77" s="56" t="s">
        <v>326</v>
      </c>
      <c r="Y77" s="56" t="s">
        <v>464</v>
      </c>
    </row>
    <row r="78" spans="1:32" x14ac:dyDescent="0.15">
      <c r="W78" s="56" t="s">
        <v>327</v>
      </c>
      <c r="Y78" s="56" t="s">
        <v>465</v>
      </c>
    </row>
    <row r="79" spans="1:32" x14ac:dyDescent="0.15">
      <c r="W79" s="56" t="s">
        <v>328</v>
      </c>
      <c r="Y79" s="56" t="s">
        <v>466</v>
      </c>
    </row>
    <row r="80" spans="1:32" x14ac:dyDescent="0.15">
      <c r="W80" s="56" t="s">
        <v>329</v>
      </c>
      <c r="Y80" s="56" t="s">
        <v>467</v>
      </c>
    </row>
    <row r="81" spans="23:25" x14ac:dyDescent="0.15">
      <c r="W81" s="56" t="s">
        <v>330</v>
      </c>
      <c r="Y81" s="56" t="s">
        <v>468</v>
      </c>
    </row>
    <row r="82" spans="23:25" x14ac:dyDescent="0.15">
      <c r="W82" s="56" t="s">
        <v>331</v>
      </c>
      <c r="Y82" s="56" t="s">
        <v>469</v>
      </c>
    </row>
    <row r="83" spans="23:25" x14ac:dyDescent="0.15">
      <c r="W83" s="56" t="s">
        <v>332</v>
      </c>
      <c r="Y83" s="56" t="s">
        <v>470</v>
      </c>
    </row>
    <row r="84" spans="23:25" x14ac:dyDescent="0.15">
      <c r="W84" s="56" t="s">
        <v>333</v>
      </c>
      <c r="Y84" s="56" t="s">
        <v>471</v>
      </c>
    </row>
    <row r="85" spans="23:25" x14ac:dyDescent="0.15">
      <c r="W85" s="56" t="s">
        <v>334</v>
      </c>
      <c r="Y85" s="56" t="s">
        <v>472</v>
      </c>
    </row>
    <row r="86" spans="23:25" x14ac:dyDescent="0.15">
      <c r="W86" s="56" t="s">
        <v>335</v>
      </c>
      <c r="Y86" s="56" t="s">
        <v>473</v>
      </c>
    </row>
    <row r="87" spans="23:25" x14ac:dyDescent="0.15">
      <c r="W87" s="56" t="s">
        <v>336</v>
      </c>
      <c r="Y87" s="56" t="s">
        <v>474</v>
      </c>
    </row>
    <row r="88" spans="23:25" x14ac:dyDescent="0.15">
      <c r="W88" s="56" t="s">
        <v>337</v>
      </c>
      <c r="Y88" s="56" t="s">
        <v>475</v>
      </c>
    </row>
    <row r="89" spans="23:25" x14ac:dyDescent="0.15">
      <c r="W89" s="56" t="s">
        <v>338</v>
      </c>
      <c r="Y89" s="56" t="s">
        <v>476</v>
      </c>
    </row>
    <row r="90" spans="23:25" x14ac:dyDescent="0.15">
      <c r="W90" s="56" t="s">
        <v>373</v>
      </c>
      <c r="Y90" s="56" t="s">
        <v>477</v>
      </c>
    </row>
    <row r="91" spans="23:25" x14ac:dyDescent="0.15">
      <c r="Y91" s="56" t="s">
        <v>478</v>
      </c>
    </row>
    <row r="92" spans="23:25" x14ac:dyDescent="0.15">
      <c r="W92" s="56" t="s">
        <v>353</v>
      </c>
      <c r="Y92" s="56" t="s">
        <v>479</v>
      </c>
    </row>
    <row r="93" spans="23:25" x14ac:dyDescent="0.15">
      <c r="W93" s="56" t="s">
        <v>354</v>
      </c>
      <c r="Y93" s="56" t="s">
        <v>480</v>
      </c>
    </row>
    <row r="94" spans="23:25" x14ac:dyDescent="0.15">
      <c r="W94" s="56" t="s">
        <v>355</v>
      </c>
      <c r="Y94" s="56" t="s">
        <v>481</v>
      </c>
    </row>
    <row r="95" spans="23:25" x14ac:dyDescent="0.15">
      <c r="W95" s="56" t="s">
        <v>356</v>
      </c>
      <c r="Y95" s="56" t="s">
        <v>482</v>
      </c>
    </row>
    <row r="96" spans="23:25" x14ac:dyDescent="0.15">
      <c r="W96" s="56" t="s">
        <v>357</v>
      </c>
      <c r="Y96" s="56" t="s">
        <v>374</v>
      </c>
    </row>
    <row r="97" spans="23:25" x14ac:dyDescent="0.15">
      <c r="W97" s="56" t="s">
        <v>358</v>
      </c>
      <c r="Y97" s="56" t="s">
        <v>483</v>
      </c>
    </row>
    <row r="98" spans="23:25" x14ac:dyDescent="0.15">
      <c r="W98" s="56" t="s">
        <v>359</v>
      </c>
      <c r="Y98" s="56" t="s">
        <v>484</v>
      </c>
    </row>
    <row r="99" spans="23:25" x14ac:dyDescent="0.15">
      <c r="W99" s="56" t="s">
        <v>360</v>
      </c>
    </row>
    <row r="100" spans="23:25" x14ac:dyDescent="0.15">
      <c r="W100" s="56" t="s">
        <v>361</v>
      </c>
    </row>
    <row r="101" spans="23:25" x14ac:dyDescent="0.15">
      <c r="W101" s="56" t="s">
        <v>362</v>
      </c>
    </row>
    <row r="102" spans="23:25" x14ac:dyDescent="0.15">
      <c r="W102" s="56" t="s">
        <v>363</v>
      </c>
    </row>
    <row r="103" spans="23:25" x14ac:dyDescent="0.15">
      <c r="W103" s="56" t="s">
        <v>364</v>
      </c>
    </row>
    <row r="104" spans="23:25" x14ac:dyDescent="0.15">
      <c r="W104" s="56" t="s">
        <v>365</v>
      </c>
    </row>
    <row r="105" spans="23:25" x14ac:dyDescent="0.15">
      <c r="W105" s="56" t="s">
        <v>366</v>
      </c>
    </row>
    <row r="106" spans="23:25" x14ac:dyDescent="0.15">
      <c r="W106" s="56" t="s">
        <v>367</v>
      </c>
    </row>
    <row r="107" spans="23:25" x14ac:dyDescent="0.15">
      <c r="W107" s="56" t="s">
        <v>368</v>
      </c>
    </row>
    <row r="108" spans="23:25" x14ac:dyDescent="0.15">
      <c r="W108" s="56" t="s">
        <v>369</v>
      </c>
    </row>
    <row r="109" spans="23:25" x14ac:dyDescent="0.15">
      <c r="W109" s="56" t="s">
        <v>370</v>
      </c>
    </row>
    <row r="110" spans="23:25" x14ac:dyDescent="0.15">
      <c r="W110" s="56" t="s">
        <v>371</v>
      </c>
    </row>
    <row r="111" spans="23:25" x14ac:dyDescent="0.15">
      <c r="W111" s="56" t="s">
        <v>372</v>
      </c>
    </row>
    <row r="121" spans="25:25" x14ac:dyDescent="0.15">
      <c r="Y121" s="62" t="s">
        <v>65</v>
      </c>
    </row>
    <row r="122" spans="25:25" x14ac:dyDescent="0.15">
      <c r="Y122" s="62" t="s">
        <v>211</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2020-06-04T12:00:48Z</cp:lastPrinted>
  <dcterms:created xsi:type="dcterms:W3CDTF">2012-03-13T00:50:25Z</dcterms:created>
  <dcterms:modified xsi:type="dcterms:W3CDTF">2020-09-24T13:47:22Z</dcterms:modified>
</cp:coreProperties>
</file>