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回答\総政健\"/>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<sst xmlns="http://schemas.openxmlformats.org/spreadsheetml/2006/main" count="2841" uniqueCount="605">
  <si>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</si>
  <si>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</si>
  <si>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</si>
  <si>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</si>
  <si>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</si>
  <si>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</si>
  <si>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</si>
  <si>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</si>
  <si>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</si>
  <si>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</si>
  <si>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</si>
  <si>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</si>
  <si>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</si>
  <si>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</si>
  <si>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</si>
  <si>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</si>
  <si>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</si>
  <si>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</si>
  <si>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</si>
  <si>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</si>
  <si>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</si>
  <si>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</si>
  <si>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</si>
  <si>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</si>
  <si>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</si>
  <si>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</si>
  <si>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</si>
  <si>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</si>
  <si>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</si>
  <si>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</si>
  <si>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</si>
  <si>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</si>
  <si>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</si>
  <si>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</si>
  <si>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</si>
  <si>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</si>
  <si>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</si>
  <si>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</si>
  <si>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</si>
  <si>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</si>
  <si>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</si>
  <si>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</si>
  <si>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</si>
  <si>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</si>
  <si>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</si>
  <si>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</si>
  <si>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</si>
  <si>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</si>
  <si>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</si>
  <si>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</si>
  <si>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</si>
  <si>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</si>
  <si>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</si>
  <si>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</si>
  <si>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</si>
  <si>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</si>
  <si>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</si>
  <si>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</si>
  <si>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</si>
  <si>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</si>
  <si>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</si>
  <si>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</si>
  <si>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</si>
  <si>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</si>
  <si>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</si>
  <si>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</si>
  <si>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</si>
  <si>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</si>
  <si>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</si>
  <si>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</si>
  <si>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</si>
  <si>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</si>
  <si>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</si>
  <si>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</si>
  <si>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</si>
  <si>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</si>
  <si>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</si>
  <si>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</si>
  <si>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</si>
  <si>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</si>
  <si>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</si>
  <si>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</si>
  <si>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</si>
  <si>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</si>
  <si>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</si>
  <si>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</si>
  <si>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</si>
  <si>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</si>
  <si>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</si>
  <si>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</si>
  <si>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</si>
  <si>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</si>
  <si>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</si>
  <si>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</si>
  <si>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</si>
  <si>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</si>
  <si>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</si>
  <si>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</si>
  <si>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</si>
  <si>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</si>
  <si>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</si>
  <si>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</si>
  <si>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</si>
  <si>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</si>
  <si>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</si>
  <si>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</si>
  <si>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</si>
  <si>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</si>
  <si>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</si>
  <si>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</si>
  <si>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</si>
  <si>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</si>
  <si>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</si>
  <si>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</si>
  <si>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</si>
  <si>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</si>
  <si>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</si>
  <si>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</si>
  <si>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</si>
  <si>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</si>
  <si>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</si>
  <si>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</si>
  <si>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</si>
  <si>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</si>
  <si>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</si>
  <si>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</si>
  <si>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</si>
  <si>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</si>
  <si>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</si>
  <si>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</si>
  <si>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</si>
  <si>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</si>
  <si>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</si>
  <si>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</si>
  <si>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</si>
  <si>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</si>
  <si>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</si>
  <si>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</si>
  <si>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</si>
  <si>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</si>
  <si>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</si>
  <si>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</si>
  <si>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</si>
  <si>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</si>
  <si>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</si>
  <si>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</si>
  <si>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</si>
  <si>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</si>
  <si>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</si>
  <si>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</si>
  <si>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</si>
  <si>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</si>
  <si>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</si>
  <si>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</si>
  <si>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</si>
  <si>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</si>
  <si>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</si>
  <si>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</si>
  <si>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</si>
  <si>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</si>
  <si>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</si>
  <si>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</si>
  <si>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</si>
  <si>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</si>
  <si>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</si>
  <si>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</si>
  <si>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</si>
  <si>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</si>
  <si>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</si>
  <si>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</si>
  <si>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</si>
  <si>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</si>
  <si>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</si>
  <si>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</si>
  <si>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</si>
  <si>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</si>
  <si>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</si>
  <si>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</si>
  <si>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</si>
  <si>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</si>
  <si>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</si>
  <si>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</si>
  <si>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</si>
  <si>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</si>
  <si>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</si>
  <si>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</si>
  <si>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</si>
  <si>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</si>
  <si>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</si>
  <si>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</si>
  <si>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</si>
  <si>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</si>
  <si>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</si>
  <si>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</si>
  <si>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</si>
  <si>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</si>
  <si>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</si>
  <si>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</si>
  <si>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</si>
  <si>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</si>
  <si>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</si>
  <si>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</si>
  <si>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</si>
  <si>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</si>
  <si>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</si>
  <si>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</si>
  <si>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</si>
  <si>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</si>
  <si>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</si>
  <si>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</si>
  <si>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</si>
  <si>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</si>
  <si>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</si>
  <si>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</si>
  <si>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</si>
  <si>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</si>
  <si>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</si>
  <si>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</si>
  <si>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</si>
  <si>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</si>
  <si>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</si>
  <si>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</si>
  <si>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</si>
  <si>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</si>
  <si>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</si>
  <si>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</si>
  <si>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</si>
  <si>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</si>
  <si>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</si>
  <si>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</si>
  <si>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</si>
  <si>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</si>
  <si>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</si>
  <si>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</si>
  <si>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</si>
  <si>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</si>
  <si>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</si>
  <si>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</si>
  <si>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</si>
  <si>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</si>
  <si>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</si>
  <si>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</si>
  <si>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</si>
  <si>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</si>
  <si>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</si>
  <si>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</si>
  <si>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</si>
  <si>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</si>
  <si>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</si>
  <si>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</si>
  <si>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</si>
  <si>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</si>
  <si>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</si>
  <si>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</si>
  <si>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</si>
  <si>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</si>
  <si>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</si>
  <si>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</si>
  <si>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</si>
  <si>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</si>
  <si>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</si>
  <si>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</si>
  <si>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</si>
  <si>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</si>
  <si>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</si>
  <si>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</si>
  <si>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</si>
  <si>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</si>
  <si>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</si>
  <si>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</si>
  <si>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</si>
  <si>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</si>
  <si>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</si>
  <si>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</si>
  <si>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</si>
  <si>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</si>
  <si>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</si>
  <si>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</si>
  <si>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</si>
  <si>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</si>
  <si>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</si>
  <si>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</si>
  <si>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</si>
  <si>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</si>
  <si>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</si>
  <si>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</si>
  <si>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</si>
  <si>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</si>
  <si>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</si>
  <si>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</si>
  <si>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</si>
  <si>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</si>
  <si>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</si>
  <si>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</si>
  <si>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</si>
  <si>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</si>
  <si>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</si>
  <si>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</si>
  <si>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</si>
  <si>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</si>
  <si>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</si>
  <si>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</si>
  <si>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</si>
  <si>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</si>
  <si>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</si>
  <si>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</si>
  <si>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</si>
  <si>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</si>
  <si>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</si>
  <si>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</si>
  <si>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</si>
  <si>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</si>
  <si>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</si>
  <si>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</si>
  <si>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</si>
  <si>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</si>
  <si>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</si>
  <si>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</si>
  <si>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</si>
  <si>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</si>
  <si>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</si>
  <si>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</si>
  <si>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</si>
  <si>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</si>
  <si>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</si>
  <si>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</si>
  <si>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</si>
  <si>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</si>
  <si>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</si>
  <si>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</si>
  <si>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</si>
  <si>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</si>
  <si>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</si>
  <si>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</si>
  <si>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</si>
  <si>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</si>
  <si>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</si>
  <si>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</si>
  <si>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</si>
  <si>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</si>
  <si>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</si>
  <si>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</si>
  <si>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</si>
  <si>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</si>
  <si>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</si>
  <si>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</si>
  <si>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</si>
  <si>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</si>
  <si>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</si>
  <si>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</si>
  <si>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</si>
  <si>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</si>
  <si>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</si>
  <si>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</si>
  <si>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</si>
  <si>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</si>
  <si>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</si>
  <si>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</si>
  <si>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</si>
  <si>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</si>
  <si>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</si>
  <si>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</si>
  <si>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</si>
  <si>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</si>
  <si>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</si>
  <si>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</si>
  <si>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</si>
  <si>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</si>
  <si>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</si>
  <si>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</si>
  <si>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</si>
  <si>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</si>
  <si>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</si>
  <si>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</si>
  <si>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</si>
  <si>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</si>
  <si>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</si>
  <si>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</si>
  <si>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</si>
  <si>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</si>
  <si>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</si>
  <si>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</si>
  <si>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</si>
  <si>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</si>
  <si>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</si>
  <si>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</si>
  <si>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</si>
  <si>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</si>
  <si>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</si>
  <si>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</si>
  <si>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</si>
  <si>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</si>
  <si>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</si>
  <si>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</si>
  <si>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</si>
  <si>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</si>
  <si>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</si>
  <si>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</si>
  <si>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</si>
  <si>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</si>
  <si>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</si>
  <si>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</si>
  <si>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</si>
  <si>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</si>
  <si>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</si>
  <si>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</si>
  <si>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</si>
  <si>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</si>
  <si>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</si>
  <si>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</si>
  <si>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</si>
  <si>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</si>
  <si>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</si>
  <si>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</si>
  <si>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</si>
  <si>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</si>
  <si>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</si>
  <si>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</si>
  <si>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</si>
  <si>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</si>
  <si>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</si>
  <si>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</si>
  <si>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</si>
  <si>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</si>
  <si>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</si>
  <si>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</si>
  <si>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</si>
  <si>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</si>
  <si>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</si>
  <si>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</si>
  <si>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</si>
  <si>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</si>
  <si>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</si>
  <si>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</si>
  <si>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</si>
  <si>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</si>
  <si>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</si>
  <si>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</si>
  <si>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</si>
  <si>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</si>
  <si>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</si>
  <si>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</si>
  <si>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</si>
  <si>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</si>
  <si>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</si>
  <si>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</si>
  <si>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</si>
  <si>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</si>
  <si>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</si>
  <si>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</si>
  <si>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</si>
  <si>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</si>
  <si>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</si>
  <si>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</si>
  <si>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</si>
  <si>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</si>
  <si>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</si>
  <si>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</si>
  <si>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</si>
  <si>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</si>
  <si>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</si>
  <si>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</si>
  <si>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</si>
  <si>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</si>
  <si>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</si>
  <si>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</si>
  <si>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</si>
  <si>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</si>
  <si>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</si>
  <si>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</si>
  <si>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</si>
  <si>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</si>
  <si>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</si>
  <si>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</si>
  <si>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</si>
  <si>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</si>
  <si>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</si>
  <si>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</si>
  <si>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</si>
  <si>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</si>
  <si>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</si>
  <si>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</si>
  <si>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</si>
  <si>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</si>
  <si>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</si>
  <si>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</si>
  <si>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</si>
  <si>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</si>
  <si>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</si>
  <si>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</si>
  <si>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</si>
  <si>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</si>
  <si>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</si>
  <si>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</si>
  <si>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</si>
  <si>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</si>
  <si>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</si>
  <si>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</si>
  <si>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</si>
  <si>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</si>
  <si>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</si>
  <si>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</si>
  <si>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</si>
  <si>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</si>
  <si>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</si>
  <si>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</si>
  <si>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</si>
  <si>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</si>
  <si>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</si>
  <si>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</si>
  <si>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</si>
  <si>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</si>
  <si>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</si>
  <si>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</si>
  <si>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</si>
  <si>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</si>
  <si>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</si>
  <si>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</si>
  <si>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</si>
  <si>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</si>
  <si>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</si>
  <si>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</si>
  <si>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</si>
  <si>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</si>
  <si>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</si>
  <si>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</si>
  <si>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</si>
  <si>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</si>
  <si>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</si>
  <si>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</si>
  <si>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</si>
  <si>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</si>
  <si>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</si>
  <si>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</si>
  <si>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</si>
  <si>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</si>
  <si>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</si>
  <si>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</si>
  <si>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</si>
  <si>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</si>
  <si>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</si>
  <si>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</si>
  <si>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</si>
  <si>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</si>
  <si>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</si>
  <si>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</si>
  <si>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</si>
  <si>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</si>
  <si>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</si>
  <si>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</si>
  <si>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</si>
  <si>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</si>
  <si>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</si>
  <si>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</si>
  <si>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</si>
  <si>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</si>
  <si>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</si>
  <si>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</si>
  <si>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</si>
  <si>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</si>
  <si>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</si>
  <si>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</si>
  <si>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</si>
  <si>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</si>
  <si>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歩行空間における自律移動支援の推進</t>
    <rPh sb="0" eb="2">
      <t>ホコウ</t>
    </rPh>
    <rPh sb="2" eb="4">
      <t>クウカン</t>
    </rPh>
    <rPh sb="8" eb="10">
      <t>ジリツ</t>
    </rPh>
    <rPh sb="10" eb="12">
      <t>イドウ</t>
    </rPh>
    <rPh sb="12" eb="14">
      <t>シエン</t>
    </rPh>
    <rPh sb="15" eb="17">
      <t>スイシン</t>
    </rPh>
    <phoneticPr fontId="5"/>
  </si>
  <si>
    <t>総合政策局</t>
    <rPh sb="0" eb="2">
      <t>ソウゴウ</t>
    </rPh>
    <rPh sb="2" eb="5">
      <t>セイサクキョク</t>
    </rPh>
    <phoneticPr fontId="5"/>
  </si>
  <si>
    <t>総務課</t>
    <rPh sb="0" eb="3">
      <t>ソウムカ</t>
    </rPh>
    <phoneticPr fontId="5"/>
  </si>
  <si>
    <t>課長　小林　豊</t>
    <phoneticPr fontId="5"/>
  </si>
  <si>
    <t>○</t>
  </si>
  <si>
    <t>-</t>
  </si>
  <si>
    <t>-</t>
    <phoneticPr fontId="5"/>
  </si>
  <si>
    <t>新たな国土形成計画（全国計画）（平成27年8月14日閣議決定）</t>
    <phoneticPr fontId="5"/>
  </si>
  <si>
    <t>10 国土の総合的な利用、整備及び保全、国土に関する情報の整備</t>
    <phoneticPr fontId="5"/>
  </si>
  <si>
    <t>37　総合的な国土形成を推進する</t>
    <phoneticPr fontId="5"/>
  </si>
  <si>
    <t>国土形成計画の着実な推進
（対27年度比で進捗が認められる代表指数の項目数）</t>
    <phoneticPr fontId="5"/>
  </si>
  <si>
    <t>項目数</t>
  </si>
  <si>
    <t>調査費</t>
    <phoneticPr fontId="5"/>
  </si>
  <si>
    <t>令和３年度　歩行空間における自律移動支援
サービスの展開に向けた環境整備業務</t>
    <phoneticPr fontId="5"/>
  </si>
  <si>
    <t>歩行者移動支援に関するデータサイトの運用サービス提供業務</t>
    <phoneticPr fontId="5"/>
  </si>
  <si>
    <t>令和３年度　持続可能な歩行空間における自律移動支援サービス構築に向けた検討業務</t>
    <phoneticPr fontId="5"/>
  </si>
  <si>
    <t>国土形成推進調査費</t>
  </si>
  <si>
    <t>委員等旅費</t>
  </si>
  <si>
    <t>職員旅費</t>
  </si>
  <si>
    <t>諸謝金</t>
  </si>
  <si>
    <t>ダウンロード数</t>
    <phoneticPr fontId="5"/>
  </si>
  <si>
    <t>-</t>
    <phoneticPr fontId="5"/>
  </si>
  <si>
    <t>本事業はＩＣＴを活用した歩行空間における自律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rPh sb="14" eb="16">
      <t>クウカン</t>
    </rPh>
    <rPh sb="20" eb="22">
      <t>ジリツ</t>
    </rPh>
    <rPh sb="22" eb="24">
      <t>イドウ</t>
    </rPh>
    <rPh sb="24" eb="26">
      <t>シエン</t>
    </rPh>
    <phoneticPr fontId="5"/>
  </si>
  <si>
    <t>「歩行者移動支援サービスに関するデータサイト（https://www.hokoukukan.go.jp/top.html）」のデータのダウンロード数調査（国土交通省総合政策局総務課調べ）</t>
    <phoneticPr fontId="5"/>
  </si>
  <si>
    <t>回</t>
    <rPh sb="0" eb="1">
      <t>カイ</t>
    </rPh>
    <phoneticPr fontId="5"/>
  </si>
  <si>
    <t>当年度執行額／当年度活動実績数（歩行空間における自律移動支援サービスの周知・広報イベントの開催数）　</t>
    <phoneticPr fontId="5"/>
  </si>
  <si>
    <t>-</t>
    <phoneticPr fontId="31"/>
  </si>
  <si>
    <t>　当年度執行額 / 当年度活動実績数</t>
    <phoneticPr fontId="5"/>
  </si>
  <si>
    <t>百万円</t>
    <rPh sb="0" eb="3">
      <t>ヒャクマンエン</t>
    </rPh>
    <phoneticPr fontId="5"/>
  </si>
  <si>
    <t>歩行空間における自律移動支援サービスの周知・広報イベント等の広報活動数</t>
    <rPh sb="0" eb="2">
      <t>ホコウ</t>
    </rPh>
    <rPh sb="2" eb="4">
      <t>クウカン</t>
    </rPh>
    <rPh sb="8" eb="10">
      <t>ジリツ</t>
    </rPh>
    <rPh sb="10" eb="12">
      <t>イドウ</t>
    </rPh>
    <rPh sb="12" eb="14">
      <t>シエン</t>
    </rPh>
    <rPh sb="19" eb="21">
      <t>シュウチ</t>
    </rPh>
    <rPh sb="22" eb="24">
      <t>コウホウ</t>
    </rPh>
    <rPh sb="28" eb="29">
      <t>トウ</t>
    </rPh>
    <rPh sb="30" eb="32">
      <t>コウホウ</t>
    </rPh>
    <rPh sb="32" eb="34">
      <t>カツドウ</t>
    </rPh>
    <rPh sb="34" eb="35">
      <t>スウ</t>
    </rPh>
    <phoneticPr fontId="5"/>
  </si>
  <si>
    <t>今般のコロナ禍における歩行者移動支援情報のニーズ増加や、高齢者における電動車いすのナビゲーションや物流ロボット等の登場により、これまで以上に歩行空間を利用する主体の増加が見込まれるため、今後は情報の収集から利活用に向けた支援に移行することで、様々な人や物の移動を支援するための歩行空間ネットワークデータの整備・活用を推進する。</t>
    <phoneticPr fontId="5"/>
  </si>
  <si>
    <t>民間事業者等がICTを活用した多様な歩行空間における自律移動支援サービスを提供できる環境づくりを推進するため歩行者移動支援データサイトから年間1,000以上のダウンロード（利用数）があること</t>
    <rPh sb="18" eb="20">
      <t>ホコウ</t>
    </rPh>
    <rPh sb="20" eb="22">
      <t>クウカン</t>
    </rPh>
    <rPh sb="26" eb="28">
      <t>ジリツ</t>
    </rPh>
    <rPh sb="28" eb="30">
      <t>イドウ</t>
    </rPh>
    <rPh sb="30" eb="32">
      <t>シエン</t>
    </rPh>
    <rPh sb="69" eb="71">
      <t>ネンカン</t>
    </rPh>
    <phoneticPr fontId="5"/>
  </si>
  <si>
    <t>歩行空間における自律移動支援サービス普及を目的とするデータサイトの利用状況（データセット（歩行空間ネットワークデータ、施設データ等）のダウンロード数）</t>
    <rPh sb="0" eb="2">
      <t>ホコウ</t>
    </rPh>
    <rPh sb="2" eb="4">
      <t>クウカン</t>
    </rPh>
    <rPh sb="8" eb="10">
      <t>ジリツ</t>
    </rPh>
    <rPh sb="10" eb="12">
      <t>イドウ</t>
    </rPh>
    <rPh sb="12" eb="14">
      <t>シエン</t>
    </rPh>
    <phoneticPr fontId="5"/>
  </si>
  <si>
    <t>高齢者や障害者をはじめ、自動走行モビリティ等の人や物が移動に関する情報により、自由かつ安全に移動できるユニバーサル・スマート社会の構築を目的としているため。</t>
    <rPh sb="68" eb="70">
      <t>モクテキ</t>
    </rPh>
    <phoneticPr fontId="5"/>
  </si>
  <si>
    <t>国が率先して取組むことで、事業者や自治体をはじめ、利用者自らが連携してバリアフリー情報や歩行空間情報をオープンデータとして広く取集し、相互に展開できるようなエコシステムの構築を図る必要があるため。</t>
    <phoneticPr fontId="5"/>
  </si>
  <si>
    <t>「ICTを活用した歩行者移動支援の普及促進検討委員会」の提言を踏まえ、効率的な達成のためにはオープンデータ化の推進等オープンデータ環境の整備が急務なため。</t>
    <phoneticPr fontId="5"/>
  </si>
  <si>
    <t>事業者や自治体をはじめ、利用者自らが連携してバリアフリー情報や歩行空間情報をオープンデータとして広く収集し、相互に展開できるようなエコシステムを構築することによって、高齢者や障害者、さらに将来的には自動走行モビリティ等が安全かつ円滑に歩道空間を移動できるようなユニバーサル・スマート社会を実現することを目的とする。</t>
    <rPh sb="50" eb="52">
      <t>シュウシュウ</t>
    </rPh>
    <rPh sb="151" eb="153">
      <t>モクテキ</t>
    </rPh>
    <phoneticPr fontId="5"/>
  </si>
  <si>
    <t>-</t>
    <phoneticPr fontId="5"/>
  </si>
  <si>
    <t>‐</t>
  </si>
  <si>
    <t>本事業が、具体的にどのような成果に結びつくのか、国民に対する効果の見える化、具体的で分かり易い説明を行って頂きたい。
また、関連する取組を行っている省内の各部局等との連携を図って頂きたい。</t>
    <rPh sb="0" eb="1">
      <t>ホン</t>
    </rPh>
    <rPh sb="1" eb="3">
      <t>ジギョウ</t>
    </rPh>
    <rPh sb="5" eb="8">
      <t>グタイテキ</t>
    </rPh>
    <rPh sb="14" eb="16">
      <t>セイカ</t>
    </rPh>
    <rPh sb="17" eb="18">
      <t>ムス</t>
    </rPh>
    <rPh sb="24" eb="26">
      <t>コクミン</t>
    </rPh>
    <rPh sb="27" eb="28">
      <t>タイ</t>
    </rPh>
    <rPh sb="30" eb="32">
      <t>コウカ</t>
    </rPh>
    <rPh sb="33" eb="34">
      <t>ミ</t>
    </rPh>
    <rPh sb="36" eb="37">
      <t>カ</t>
    </rPh>
    <rPh sb="38" eb="41">
      <t>グタイテキ</t>
    </rPh>
    <rPh sb="42" eb="43">
      <t>ワ</t>
    </rPh>
    <rPh sb="45" eb="46">
      <t>ヤス</t>
    </rPh>
    <rPh sb="47" eb="49">
      <t>セツメイ</t>
    </rPh>
    <rPh sb="50" eb="51">
      <t>オコナ</t>
    </rPh>
    <rPh sb="53" eb="54">
      <t>イタダ</t>
    </rPh>
    <rPh sb="62" eb="64">
      <t>カンレン</t>
    </rPh>
    <rPh sb="66" eb="68">
      <t>トリクミ</t>
    </rPh>
    <rPh sb="69" eb="70">
      <t>オコナ</t>
    </rPh>
    <rPh sb="74" eb="76">
      <t>ショウナイ</t>
    </rPh>
    <rPh sb="77" eb="80">
      <t>カクブキョク</t>
    </rPh>
    <rPh sb="80" eb="81">
      <t>トウ</t>
    </rPh>
    <rPh sb="83" eb="85">
      <t>レンケイ</t>
    </rPh>
    <rPh sb="86" eb="87">
      <t>ハカ</t>
    </rPh>
    <rPh sb="89" eb="90">
      <t>イタダ</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</si>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</sst>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FFFFCC"/>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8" borderId="132"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8"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3" xfId="0" applyFont="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8" formatCode="#,##0.#;\▲#,##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64359</xdr:colOff>
      <xdr:row>742</xdr:row>
      <xdr:rowOff>38615</xdr:rowOff>
    </xdr:from>
    <xdr:to>
      <xdr:col>26</xdr:col>
      <xdr:colOff>122319</xdr:colOff>
      <xdr:row>743</xdr:row>
      <xdr:rowOff>299254</xdr:rowOff>
    </xdr:to>
    <xdr:sp macro="" textlink="">
      <xdr:nvSpPr>
        <xdr:cNvPr id="2" name="CustomShape 1"/>
        <xdr:cNvSpPr/>
      </xdr:nvSpPr>
      <xdr:spPr>
        <a:xfrm>
          <a:off x="3565440" y="36400946"/>
          <a:ext cx="1911474" cy="608173"/>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国土交通省</a:t>
          </a:r>
          <a:r>
            <a:rPr>
              <a:latin typeface="ＭＳ Ｐゴシック" panose="020B0600070205080204" pitchFamily="50" charset="-128"/>
              <a:ea typeface="ＭＳ Ｐゴシック" panose="020B0600070205080204" pitchFamily="50" charset="-128"/>
            </a:rPr>
            <a:t/>
          </a:r>
          <a:br>
            <a:rPr>
              <a:latin typeface="ＭＳ Ｐゴシック" panose="020B0600070205080204" pitchFamily="50" charset="-128"/>
              <a:ea typeface="ＭＳ Ｐゴシック" panose="020B0600070205080204" pitchFamily="50" charset="-128"/>
            </a:rPr>
          </a:br>
          <a:r>
            <a:rPr lang="ja-JP" sz="1100" b="0" strike="noStrike" spc="-1">
              <a:solidFill>
                <a:srgbClr val="000000"/>
              </a:solidFill>
              <a:latin typeface="ＭＳ Ｐゴシック" panose="020B0600070205080204" pitchFamily="50" charset="-128"/>
              <a:ea typeface="ＭＳ Ｐゴシック" panose="020B0600070205080204" pitchFamily="50" charset="-128"/>
            </a:rPr>
            <a:t>３</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３</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128717</xdr:colOff>
      <xdr:row>744</xdr:row>
      <xdr:rowOff>0</xdr:rowOff>
    </xdr:from>
    <xdr:to>
      <xdr:col>27</xdr:col>
      <xdr:colOff>18557</xdr:colOff>
      <xdr:row>745</xdr:row>
      <xdr:rowOff>270855</xdr:rowOff>
    </xdr:to>
    <xdr:sp macro="" textlink="">
      <xdr:nvSpPr>
        <xdr:cNvPr id="3" name="CustomShape 1"/>
        <xdr:cNvSpPr/>
      </xdr:nvSpPr>
      <xdr:spPr>
        <a:xfrm>
          <a:off x="3423852" y="37057399"/>
          <a:ext cx="2155246" cy="618388"/>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gn="ctr">
            <a:lnSpc>
              <a:spcPct val="100000"/>
            </a:lnSpc>
          </a:pP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歩行空間における</a:t>
          </a:r>
          <a:endParaRPr lang="en-US" altLang="ja-JP" sz="1100" b="0" strike="noStrike" spc="-1">
            <a:solidFill>
              <a:srgbClr val="000000"/>
            </a:solidFill>
            <a:latin typeface="ＭＳ Ｐゴシック" panose="020B0600070205080204" pitchFamily="50" charset="-128"/>
            <a:ea typeface="ＭＳ Ｐゴシック" panose="020B0600070205080204" pitchFamily="50" charset="-128"/>
          </a:endParaRPr>
        </a:p>
        <a:p>
          <a:pPr algn="ctr">
            <a:lnSpc>
              <a:spcPct val="100000"/>
            </a:lnSpc>
          </a:pPr>
          <a:r>
            <a:rPr lang="ja-JP" altLang="en-US" sz="1100" b="0" strike="noStrike" spc="-1">
              <a:latin typeface="ＭＳ Ｐゴシック" panose="020B0600070205080204" pitchFamily="50" charset="-128"/>
              <a:ea typeface="ＭＳ Ｐゴシック" panose="020B0600070205080204" pitchFamily="50" charset="-128"/>
            </a:rPr>
            <a:t>自律移動支援の推進</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102973</xdr:colOff>
      <xdr:row>742</xdr:row>
      <xdr:rowOff>128716</xdr:rowOff>
    </xdr:from>
    <xdr:to>
      <xdr:col>43</xdr:col>
      <xdr:colOff>161652</xdr:colOff>
      <xdr:row>745</xdr:row>
      <xdr:rowOff>172276</xdr:rowOff>
    </xdr:to>
    <xdr:sp macro="" textlink="">
      <xdr:nvSpPr>
        <xdr:cNvPr id="4" name="CustomShape 1"/>
        <xdr:cNvSpPr/>
      </xdr:nvSpPr>
      <xdr:spPr>
        <a:xfrm>
          <a:off x="6075405" y="36491047"/>
          <a:ext cx="2941923" cy="1086161"/>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panose="020B0600070205080204" pitchFamily="50" charset="-128"/>
              <a:ea typeface="ＭＳ Ｐゴシック" panose="020B0600070205080204" pitchFamily="50" charset="-128"/>
            </a:rPr>
            <a:t>事務費　</a:t>
          </a:r>
          <a:r>
            <a:rPr lang="en-US" sz="1100" b="0" strike="noStrike" spc="-1">
              <a:solidFill>
                <a:srgbClr val="000000"/>
              </a:solidFill>
              <a:latin typeface="ＭＳ Ｐゴシック" panose="020B0600070205080204" pitchFamily="50" charset="-128"/>
              <a:ea typeface="ＭＳ Ｐゴシック" panose="020B0600070205080204" pitchFamily="50" charset="-128"/>
            </a:rPr>
            <a:t>0.7</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①諸謝金</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②職員旅費</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③委員等旅費</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5040</xdr:colOff>
      <xdr:row>754</xdr:row>
      <xdr:rowOff>25566</xdr:rowOff>
    </xdr:from>
    <xdr:to>
      <xdr:col>45</xdr:col>
      <xdr:colOff>164810</xdr:colOff>
      <xdr:row>755</xdr:row>
      <xdr:rowOff>281886</xdr:rowOff>
    </xdr:to>
    <xdr:sp macro="" textlink="">
      <xdr:nvSpPr>
        <xdr:cNvPr id="5" name="CustomShape 1"/>
        <xdr:cNvSpPr/>
      </xdr:nvSpPr>
      <xdr:spPr>
        <a:xfrm>
          <a:off x="5977472" y="40558302"/>
          <a:ext cx="3454906" cy="603854"/>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B</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社</a:t>
          </a:r>
          <a:endParaRPr lang="en-US" altLang="ja-JP" sz="1100" b="0" strike="noStrike" spc="-1">
            <a:solidFill>
              <a:srgbClr val="000000"/>
            </a:solidFill>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１</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７</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6840</xdr:colOff>
      <xdr:row>756</xdr:row>
      <xdr:rowOff>20526</xdr:rowOff>
    </xdr:from>
    <xdr:to>
      <xdr:col>44</xdr:col>
      <xdr:colOff>180719</xdr:colOff>
      <xdr:row>757</xdr:row>
      <xdr:rowOff>268566</xdr:rowOff>
    </xdr:to>
    <xdr:sp macro="" textlink="">
      <xdr:nvSpPr>
        <xdr:cNvPr id="6" name="CustomShape 1"/>
        <xdr:cNvSpPr/>
      </xdr:nvSpPr>
      <xdr:spPr>
        <a:xfrm>
          <a:off x="5979272" y="41248330"/>
          <a:ext cx="3263069" cy="595574"/>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令和</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３</a:t>
          </a:r>
          <a:r>
            <a:rPr lang="ja-JP" sz="1100" b="0" strike="noStrike" spc="-1">
              <a:solidFill>
                <a:srgbClr val="000000"/>
              </a:solidFill>
              <a:latin typeface="ＭＳ Ｐゴシック" panose="020B0600070205080204" pitchFamily="50" charset="-128"/>
              <a:ea typeface="ＭＳ Ｐゴシック" panose="020B0600070205080204" pitchFamily="50" charset="-128"/>
            </a:rPr>
            <a:t>年度</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　</a:t>
          </a:r>
          <a:r>
            <a:rPr lang="ja-JP" sz="1100" b="0" strike="noStrike" spc="-1">
              <a:solidFill>
                <a:srgbClr val="000000"/>
              </a:solidFill>
              <a:latin typeface="ＭＳ Ｐゴシック" panose="020B0600070205080204" pitchFamily="50" charset="-128"/>
              <a:ea typeface="ＭＳ Ｐゴシック" panose="020B0600070205080204" pitchFamily="50" charset="-128"/>
            </a:rPr>
            <a:t>持続可能な</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歩行空間における自律</a:t>
          </a:r>
          <a:r>
            <a:rPr lang="ja-JP" sz="1100" b="0" strike="noStrike" spc="-1">
              <a:solidFill>
                <a:srgbClr val="000000"/>
              </a:solidFill>
              <a:latin typeface="ＭＳ Ｐゴシック" panose="020B0600070205080204" pitchFamily="50" charset="-128"/>
              <a:ea typeface="ＭＳ Ｐゴシック" panose="020B0600070205080204" pitchFamily="50" charset="-128"/>
            </a:rPr>
            <a:t>移動支援サービス構築に向けた検討業務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1800</xdr:colOff>
      <xdr:row>747</xdr:row>
      <xdr:rowOff>51486</xdr:rowOff>
    </xdr:from>
    <xdr:to>
      <xdr:col>42</xdr:col>
      <xdr:colOff>150119</xdr:colOff>
      <xdr:row>747</xdr:row>
      <xdr:rowOff>326166</xdr:rowOff>
    </xdr:to>
    <xdr:sp macro="" textlink="">
      <xdr:nvSpPr>
        <xdr:cNvPr id="7" name="CustomShape 1"/>
        <xdr:cNvSpPr/>
      </xdr:nvSpPr>
      <xdr:spPr>
        <a:xfrm>
          <a:off x="5974232" y="38151486"/>
          <a:ext cx="2825617" cy="2746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【随意契約（企画競争）】</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14400</xdr:colOff>
      <xdr:row>748</xdr:row>
      <xdr:rowOff>25744</xdr:rowOff>
    </xdr:from>
    <xdr:to>
      <xdr:col>45</xdr:col>
      <xdr:colOff>141587</xdr:colOff>
      <xdr:row>749</xdr:row>
      <xdr:rowOff>291246</xdr:rowOff>
    </xdr:to>
    <xdr:sp macro="" textlink="">
      <xdr:nvSpPr>
        <xdr:cNvPr id="8" name="CustomShape 1"/>
        <xdr:cNvSpPr/>
      </xdr:nvSpPr>
      <xdr:spPr>
        <a:xfrm>
          <a:off x="5986832" y="38473278"/>
          <a:ext cx="3422323" cy="613036"/>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A</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社</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１４</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6480</xdr:colOff>
      <xdr:row>758</xdr:row>
      <xdr:rowOff>485300</xdr:rowOff>
    </xdr:from>
    <xdr:to>
      <xdr:col>44</xdr:col>
      <xdr:colOff>180719</xdr:colOff>
      <xdr:row>759</xdr:row>
      <xdr:rowOff>432740</xdr:rowOff>
    </xdr:to>
    <xdr:sp macro="" textlink="">
      <xdr:nvSpPr>
        <xdr:cNvPr id="9" name="CustomShape 1"/>
        <xdr:cNvSpPr/>
      </xdr:nvSpPr>
      <xdr:spPr>
        <a:xfrm>
          <a:off x="5978912" y="42729962"/>
          <a:ext cx="3263429" cy="616764"/>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C</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社</a:t>
          </a:r>
          <a:endParaRPr lang="en-US" altLang="ja-JP" sz="1100" b="0" strike="noStrike" spc="-1">
            <a:solidFill>
              <a:srgbClr val="000000"/>
            </a:solidFill>
            <a:latin typeface="ＭＳ Ｐゴシック" panose="020B0600070205080204" pitchFamily="50" charset="-128"/>
            <a:ea typeface="ＭＳ Ｐゴシック" panose="020B0600070205080204" pitchFamily="50" charset="-128"/>
          </a:endParaRPr>
        </a:p>
        <a:p>
          <a:pPr algn="ctr">
            <a:lnSpc>
              <a:spcPct val="100000"/>
            </a:lnSpc>
          </a:pP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１</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758</xdr:row>
      <xdr:rowOff>160940</xdr:rowOff>
    </xdr:from>
    <xdr:to>
      <xdr:col>42</xdr:col>
      <xdr:colOff>62999</xdr:colOff>
      <xdr:row>758</xdr:row>
      <xdr:rowOff>412220</xdr:rowOff>
    </xdr:to>
    <xdr:sp macro="" textlink="">
      <xdr:nvSpPr>
        <xdr:cNvPr id="10" name="CustomShape 1"/>
        <xdr:cNvSpPr/>
      </xdr:nvSpPr>
      <xdr:spPr>
        <a:xfrm>
          <a:off x="5972432" y="42405602"/>
          <a:ext cx="2740297" cy="2512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【随意契約（少額）】</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720</xdr:colOff>
      <xdr:row>753</xdr:row>
      <xdr:rowOff>55446</xdr:rowOff>
    </xdr:from>
    <xdr:to>
      <xdr:col>42</xdr:col>
      <xdr:colOff>149039</xdr:colOff>
      <xdr:row>753</xdr:row>
      <xdr:rowOff>330846</xdr:rowOff>
    </xdr:to>
    <xdr:sp macro="" textlink="">
      <xdr:nvSpPr>
        <xdr:cNvPr id="11" name="CustomShape 1"/>
        <xdr:cNvSpPr/>
      </xdr:nvSpPr>
      <xdr:spPr>
        <a:xfrm>
          <a:off x="5973152" y="40240649"/>
          <a:ext cx="2825617" cy="2754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【随意契約（企画競争）】</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45455</xdr:colOff>
      <xdr:row>750</xdr:row>
      <xdr:rowOff>12966</xdr:rowOff>
    </xdr:from>
    <xdr:to>
      <xdr:col>45</xdr:col>
      <xdr:colOff>47614</xdr:colOff>
      <xdr:row>752</xdr:row>
      <xdr:rowOff>151206</xdr:rowOff>
    </xdr:to>
    <xdr:sp macro="" textlink="">
      <xdr:nvSpPr>
        <xdr:cNvPr id="12" name="CustomShape 1"/>
        <xdr:cNvSpPr/>
      </xdr:nvSpPr>
      <xdr:spPr>
        <a:xfrm>
          <a:off x="6017887" y="39155567"/>
          <a:ext cx="3297295" cy="833308"/>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令和</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３</a:t>
          </a:r>
          <a:r>
            <a:rPr lang="ja-JP" sz="1100" b="0" strike="noStrike" spc="-1">
              <a:solidFill>
                <a:srgbClr val="000000"/>
              </a:solidFill>
              <a:latin typeface="ＭＳ Ｐゴシック" panose="020B0600070205080204" pitchFamily="50" charset="-128"/>
              <a:ea typeface="ＭＳ Ｐゴシック" panose="020B0600070205080204" pitchFamily="50" charset="-128"/>
            </a:rPr>
            <a:t>年度　</a:t>
          </a:r>
          <a:r>
            <a:rPr lang="ja-JP" altLang="en-US" sz="1100" b="0" strike="noStrike" spc="-1">
              <a:solidFill>
                <a:srgbClr val="000000"/>
              </a:solidFill>
              <a:latin typeface="ＭＳ Ｐゴシック" panose="020B0600070205080204" pitchFamily="50" charset="-128"/>
              <a:ea typeface="ＭＳ Ｐゴシック" panose="020B0600070205080204" pitchFamily="50" charset="-128"/>
            </a:rPr>
            <a:t>歩行空間における自律移動支援</a:t>
          </a:r>
          <a:endParaRPr lang="en-US" altLang="ja-JP" sz="1100" b="0" strike="noStrike" spc="-1">
            <a:solidFill>
              <a:srgbClr val="000000"/>
            </a:solidFill>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サービスの展開に向けた環境整備業務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6840</xdr:colOff>
      <xdr:row>759</xdr:row>
      <xdr:rowOff>532460</xdr:rowOff>
    </xdr:from>
    <xdr:to>
      <xdr:col>45</xdr:col>
      <xdr:colOff>2159</xdr:colOff>
      <xdr:row>761</xdr:row>
      <xdr:rowOff>99739</xdr:rowOff>
    </xdr:to>
    <xdr:sp macro="" textlink="">
      <xdr:nvSpPr>
        <xdr:cNvPr id="13" name="CustomShape 1"/>
        <xdr:cNvSpPr/>
      </xdr:nvSpPr>
      <xdr:spPr>
        <a:xfrm>
          <a:off x="5979272" y="43446446"/>
          <a:ext cx="3290455" cy="609881"/>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歩行者移動支援に関するデータサイトの運用サービス提供業務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201354</xdr:colOff>
      <xdr:row>754</xdr:row>
      <xdr:rowOff>342360</xdr:rowOff>
    </xdr:from>
    <xdr:to>
      <xdr:col>27</xdr:col>
      <xdr:colOff>197394</xdr:colOff>
      <xdr:row>755</xdr:row>
      <xdr:rowOff>1800</xdr:rowOff>
    </xdr:to>
    <xdr:sp macro="" textlink="">
      <xdr:nvSpPr>
        <xdr:cNvPr id="14" name="CustomShape 1"/>
        <xdr:cNvSpPr/>
      </xdr:nvSpPr>
      <xdr:spPr>
        <a:xfrm flipV="1">
          <a:off x="4526219" y="40875096"/>
          <a:ext cx="1231716" cy="6974"/>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21</xdr:col>
      <xdr:colOff>199194</xdr:colOff>
      <xdr:row>749</xdr:row>
      <xdr:rowOff>5038</xdr:rowOff>
    </xdr:from>
    <xdr:to>
      <xdr:col>28</xdr:col>
      <xdr:colOff>89</xdr:colOff>
      <xdr:row>749</xdr:row>
      <xdr:rowOff>6118</xdr:rowOff>
    </xdr:to>
    <xdr:sp macro="" textlink="">
      <xdr:nvSpPr>
        <xdr:cNvPr id="15" name="CustomShape 1"/>
        <xdr:cNvSpPr/>
      </xdr:nvSpPr>
      <xdr:spPr>
        <a:xfrm flipV="1">
          <a:off x="4524059" y="38800106"/>
          <a:ext cx="1242516" cy="108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21</xdr:col>
      <xdr:colOff>193074</xdr:colOff>
      <xdr:row>759</xdr:row>
      <xdr:rowOff>115844</xdr:rowOff>
    </xdr:from>
    <xdr:to>
      <xdr:col>27</xdr:col>
      <xdr:colOff>198474</xdr:colOff>
      <xdr:row>759</xdr:row>
      <xdr:rowOff>125564</xdr:rowOff>
    </xdr:to>
    <xdr:sp macro="" textlink="">
      <xdr:nvSpPr>
        <xdr:cNvPr id="16" name="CustomShape 1"/>
        <xdr:cNvSpPr/>
      </xdr:nvSpPr>
      <xdr:spPr>
        <a:xfrm>
          <a:off x="4517939" y="43029830"/>
          <a:ext cx="1241076" cy="972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21</xdr:col>
      <xdr:colOff>193074</xdr:colOff>
      <xdr:row>746</xdr:row>
      <xdr:rowOff>128716</xdr:rowOff>
    </xdr:from>
    <xdr:to>
      <xdr:col>21</xdr:col>
      <xdr:colOff>193074</xdr:colOff>
      <xdr:row>759</xdr:row>
      <xdr:rowOff>115845</xdr:rowOff>
    </xdr:to>
    <xdr:cxnSp macro="">
      <xdr:nvCxnSpPr>
        <xdr:cNvPr id="19" name="直線コネクタ 18"/>
        <xdr:cNvCxnSpPr/>
      </xdr:nvCxnSpPr>
      <xdr:spPr>
        <a:xfrm>
          <a:off x="4517939" y="37881182"/>
          <a:ext cx="0" cy="5148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427</v>
      </c>
      <c r="AP2" s="970"/>
      <c r="AQ2" s="970"/>
      <c r="AR2" s="78" t="str">
        <f>IF(OR(AO2="　", AO2=""), "", "-")</f>
        <v>-</v>
      </c>
      <c r="AS2" s="971">
        <v>43</v>
      </c>
      <c r="AT2" s="971"/>
      <c r="AU2" s="971"/>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533</v>
      </c>
      <c r="H5" s="843"/>
      <c r="I5" s="843"/>
      <c r="J5" s="843"/>
      <c r="K5" s="843"/>
      <c r="L5" s="843"/>
      <c r="M5" s="844" t="s">
        <v>66</v>
      </c>
      <c r="N5" s="845"/>
      <c r="O5" s="845"/>
      <c r="P5" s="845"/>
      <c r="Q5" s="845"/>
      <c r="R5" s="846"/>
      <c r="S5" s="847" t="s">
        <v>70</v>
      </c>
      <c r="T5" s="843"/>
      <c r="U5" s="843"/>
      <c r="V5" s="843"/>
      <c r="W5" s="843"/>
      <c r="X5" s="848"/>
      <c r="Y5" s="701" t="s">
        <v>3</v>
      </c>
      <c r="Z5" s="548"/>
      <c r="AA5" s="548"/>
      <c r="AB5" s="548"/>
      <c r="AC5" s="548"/>
      <c r="AD5" s="549"/>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25" t="s">
        <v>395</v>
      </c>
      <c r="Z7" s="448"/>
      <c r="AA7" s="448"/>
      <c r="AB7" s="448"/>
      <c r="AC7" s="448"/>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259</v>
      </c>
      <c r="B8" s="501"/>
      <c r="C8" s="501"/>
      <c r="D8" s="501"/>
      <c r="E8" s="501"/>
      <c r="F8" s="502"/>
      <c r="G8" s="937" t="str">
        <f>入力規則等!A27</f>
        <v>観光立国、高齢社会対策、障害者施策、ＩＴ戦略</v>
      </c>
      <c r="H8" s="723"/>
      <c r="I8" s="723"/>
      <c r="J8" s="723"/>
      <c r="K8" s="723"/>
      <c r="L8" s="723"/>
      <c r="M8" s="723"/>
      <c r="N8" s="723"/>
      <c r="O8" s="723"/>
      <c r="P8" s="723"/>
      <c r="Q8" s="723"/>
      <c r="R8" s="723"/>
      <c r="S8" s="723"/>
      <c r="T8" s="723"/>
      <c r="U8" s="723"/>
      <c r="V8" s="723"/>
      <c r="W8" s="723"/>
      <c r="X8" s="938"/>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600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7" t="s">
        <v>594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1" t="s">
        <v>24</v>
      </c>
      <c r="B12" s="982"/>
      <c r="C12" s="982"/>
      <c r="D12" s="982"/>
      <c r="E12" s="982"/>
      <c r="F12" s="983"/>
      <c r="G12" s="763"/>
      <c r="H12" s="764"/>
      <c r="I12" s="764"/>
      <c r="J12" s="764"/>
      <c r="K12" s="764"/>
      <c r="L12" s="764"/>
      <c r="M12" s="764"/>
      <c r="N12" s="764"/>
      <c r="O12" s="764"/>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15">
      <c r="A13" s="616"/>
      <c r="B13" s="617"/>
      <c r="C13" s="617"/>
      <c r="D13" s="617"/>
      <c r="E13" s="617"/>
      <c r="F13" s="618"/>
      <c r="G13" s="726" t="s">
        <v>6</v>
      </c>
      <c r="H13" s="727"/>
      <c r="I13" s="767" t="s">
        <v>7</v>
      </c>
      <c r="J13" s="768"/>
      <c r="K13" s="768"/>
      <c r="L13" s="768"/>
      <c r="M13" s="768"/>
      <c r="N13" s="768"/>
      <c r="O13" s="769"/>
      <c r="P13" s="659" t="s">
        <v>601</v>
      </c>
      <c r="Q13" s="660"/>
      <c r="R13" s="660"/>
      <c r="S13" s="660"/>
      <c r="T13" s="660"/>
      <c r="U13" s="660"/>
      <c r="V13" s="661"/>
      <c r="W13" s="659" t="s">
        <v>601</v>
      </c>
      <c r="X13" s="660"/>
      <c r="Y13" s="660"/>
      <c r="Z13" s="660"/>
      <c r="AA13" s="660"/>
      <c r="AB13" s="660"/>
      <c r="AC13" s="661"/>
      <c r="AD13" s="659" t="s">
        <v>601</v>
      </c>
      <c r="AE13" s="660"/>
      <c r="AF13" s="660"/>
      <c r="AG13" s="660"/>
      <c r="AH13" s="660"/>
      <c r="AI13" s="660"/>
      <c r="AJ13" s="661"/>
      <c r="AK13" s="659" t="s">
        <v>601</v>
      </c>
      <c r="AL13" s="660"/>
      <c r="AM13" s="660"/>
      <c r="AN13" s="660"/>
      <c r="AO13" s="660"/>
      <c r="AP13" s="660"/>
      <c r="AQ13" s="661"/>
      <c r="AR13" s="922">
        <v>33</v>
      </c>
      <c r="AS13" s="923"/>
      <c r="AT13" s="923"/>
      <c r="AU13" s="923"/>
      <c r="AV13" s="923"/>
      <c r="AW13" s="923"/>
      <c r="AX13" s="924"/>
    </row>
    <row r="14" spans="1:50" ht="21" customHeight="1" x14ac:dyDescent="0.15">
      <c r="A14" s="616"/>
      <c r="B14" s="617"/>
      <c r="C14" s="617"/>
      <c r="D14" s="617"/>
      <c r="E14" s="617"/>
      <c r="F14" s="618"/>
      <c r="G14" s="728"/>
      <c r="H14" s="729"/>
      <c r="I14" s="714" t="s">
        <v>8</v>
      </c>
      <c r="J14" s="765"/>
      <c r="K14" s="765"/>
      <c r="L14" s="765"/>
      <c r="M14" s="765"/>
      <c r="N14" s="765"/>
      <c r="O14" s="766"/>
      <c r="P14" s="659" t="s">
        <v>601</v>
      </c>
      <c r="Q14" s="660"/>
      <c r="R14" s="660"/>
      <c r="S14" s="660"/>
      <c r="T14" s="660"/>
      <c r="U14" s="660"/>
      <c r="V14" s="661"/>
      <c r="W14" s="659" t="s">
        <v>601</v>
      </c>
      <c r="X14" s="660"/>
      <c r="Y14" s="660"/>
      <c r="Z14" s="660"/>
      <c r="AA14" s="660"/>
      <c r="AB14" s="660"/>
      <c r="AC14" s="661"/>
      <c r="AD14" s="659" t="s">
        <v>601</v>
      </c>
      <c r="AE14" s="660"/>
      <c r="AF14" s="660"/>
      <c r="AG14" s="660"/>
      <c r="AH14" s="660"/>
      <c r="AI14" s="660"/>
      <c r="AJ14" s="661"/>
      <c r="AK14" s="659" t="s">
        <v>601</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59" t="s">
        <v>601</v>
      </c>
      <c r="Q15" s="660"/>
      <c r="R15" s="660"/>
      <c r="S15" s="660"/>
      <c r="T15" s="660"/>
      <c r="U15" s="660"/>
      <c r="V15" s="661"/>
      <c r="W15" s="659" t="s">
        <v>601</v>
      </c>
      <c r="X15" s="660"/>
      <c r="Y15" s="660"/>
      <c r="Z15" s="660"/>
      <c r="AA15" s="660"/>
      <c r="AB15" s="660"/>
      <c r="AC15" s="661"/>
      <c r="AD15" s="659" t="s">
        <v>601</v>
      </c>
      <c r="AE15" s="660"/>
      <c r="AF15" s="660"/>
      <c r="AG15" s="660"/>
      <c r="AH15" s="660"/>
      <c r="AI15" s="660"/>
      <c r="AJ15" s="661"/>
      <c r="AK15" s="659" t="s">
        <v>601</v>
      </c>
      <c r="AL15" s="660"/>
      <c r="AM15" s="660"/>
      <c r="AN15" s="660"/>
      <c r="AO15" s="660"/>
      <c r="AP15" s="660"/>
      <c r="AQ15" s="661"/>
      <c r="AR15" s="659" t="s">
        <v>601</v>
      </c>
      <c r="AS15" s="660"/>
      <c r="AT15" s="660"/>
      <c r="AU15" s="660"/>
      <c r="AV15" s="660"/>
      <c r="AW15" s="660"/>
      <c r="AX15" s="809"/>
    </row>
    <row r="16" spans="1:50" ht="21" customHeight="1" x14ac:dyDescent="0.15">
      <c r="A16" s="616"/>
      <c r="B16" s="617"/>
      <c r="C16" s="617"/>
      <c r="D16" s="617"/>
      <c r="E16" s="617"/>
      <c r="F16" s="618"/>
      <c r="G16" s="728"/>
      <c r="H16" s="729"/>
      <c r="I16" s="714" t="s">
        <v>52</v>
      </c>
      <c r="J16" s="715"/>
      <c r="K16" s="715"/>
      <c r="L16" s="715"/>
      <c r="M16" s="715"/>
      <c r="N16" s="715"/>
      <c r="O16" s="716"/>
      <c r="P16" s="659" t="s">
        <v>601</v>
      </c>
      <c r="Q16" s="660"/>
      <c r="R16" s="660"/>
      <c r="S16" s="660"/>
      <c r="T16" s="660"/>
      <c r="U16" s="660"/>
      <c r="V16" s="661"/>
      <c r="W16" s="659" t="s">
        <v>601</v>
      </c>
      <c r="X16" s="660"/>
      <c r="Y16" s="660"/>
      <c r="Z16" s="660"/>
      <c r="AA16" s="660"/>
      <c r="AB16" s="660"/>
      <c r="AC16" s="661"/>
      <c r="AD16" s="659" t="s">
        <v>601</v>
      </c>
      <c r="AE16" s="660"/>
      <c r="AF16" s="660"/>
      <c r="AG16" s="660"/>
      <c r="AH16" s="660"/>
      <c r="AI16" s="660"/>
      <c r="AJ16" s="661"/>
      <c r="AK16" s="659" t="s">
        <v>601</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59" t="s">
        <v>601</v>
      </c>
      <c r="Q17" s="660"/>
      <c r="R17" s="660"/>
      <c r="S17" s="660"/>
      <c r="T17" s="660"/>
      <c r="U17" s="660"/>
      <c r="V17" s="661"/>
      <c r="W17" s="659" t="s">
        <v>601</v>
      </c>
      <c r="X17" s="660"/>
      <c r="Y17" s="660"/>
      <c r="Z17" s="660"/>
      <c r="AA17" s="660"/>
      <c r="AB17" s="660"/>
      <c r="AC17" s="661"/>
      <c r="AD17" s="659" t="s">
        <v>601</v>
      </c>
      <c r="AE17" s="660"/>
      <c r="AF17" s="660"/>
      <c r="AG17" s="660"/>
      <c r="AH17" s="660"/>
      <c r="AI17" s="660"/>
      <c r="AJ17" s="661"/>
      <c r="AK17" s="659" t="s">
        <v>601</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33</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434</v>
      </c>
      <c r="B22" s="952"/>
      <c r="C22" s="952"/>
      <c r="D22" s="952"/>
      <c r="E22" s="952"/>
      <c r="F22" s="953"/>
      <c r="G22" s="989"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580</v>
      </c>
      <c r="H23" s="990"/>
      <c r="I23" s="990"/>
      <c r="J23" s="990"/>
      <c r="K23" s="990"/>
      <c r="L23" s="990"/>
      <c r="M23" s="990"/>
      <c r="N23" s="990"/>
      <c r="O23" s="990"/>
      <c r="P23" s="922">
        <v>0</v>
      </c>
      <c r="Q23" s="923"/>
      <c r="R23" s="923"/>
      <c r="S23" s="923"/>
      <c r="T23" s="923"/>
      <c r="U23" s="923"/>
      <c r="V23" s="940"/>
      <c r="W23" s="922">
        <v>32</v>
      </c>
      <c r="X23" s="923"/>
      <c r="Y23" s="923"/>
      <c r="Z23" s="923"/>
      <c r="AA23" s="923"/>
      <c r="AB23" s="923"/>
      <c r="AC23" s="940"/>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1" t="s">
        <v>581</v>
      </c>
      <c r="H24" s="941"/>
      <c r="I24" s="941"/>
      <c r="J24" s="941"/>
      <c r="K24" s="941"/>
      <c r="L24" s="941"/>
      <c r="M24" s="941"/>
      <c r="N24" s="941"/>
      <c r="O24" s="941"/>
      <c r="P24" s="659">
        <v>0</v>
      </c>
      <c r="Q24" s="660"/>
      <c r="R24" s="660"/>
      <c r="S24" s="660"/>
      <c r="T24" s="660"/>
      <c r="U24" s="660"/>
      <c r="V24" s="661"/>
      <c r="W24" s="659">
        <v>0.2</v>
      </c>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1" t="s">
        <v>582</v>
      </c>
      <c r="H25" s="941"/>
      <c r="I25" s="941"/>
      <c r="J25" s="941"/>
      <c r="K25" s="941"/>
      <c r="L25" s="941"/>
      <c r="M25" s="941"/>
      <c r="N25" s="941"/>
      <c r="O25" s="941"/>
      <c r="P25" s="659">
        <v>0</v>
      </c>
      <c r="Q25" s="660"/>
      <c r="R25" s="660"/>
      <c r="S25" s="660"/>
      <c r="T25" s="660"/>
      <c r="U25" s="660"/>
      <c r="V25" s="661"/>
      <c r="W25" s="659">
        <v>0.2</v>
      </c>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1" t="s">
        <v>583</v>
      </c>
      <c r="H26" s="941"/>
      <c r="I26" s="941"/>
      <c r="J26" s="941"/>
      <c r="K26" s="941"/>
      <c r="L26" s="941"/>
      <c r="M26" s="941"/>
      <c r="N26" s="941"/>
      <c r="O26" s="941"/>
      <c r="P26" s="659">
        <v>0</v>
      </c>
      <c r="Q26" s="660"/>
      <c r="R26" s="660"/>
      <c r="S26" s="660"/>
      <c r="T26" s="660"/>
      <c r="U26" s="660"/>
      <c r="V26" s="661"/>
      <c r="W26" s="659">
        <v>0.2</v>
      </c>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1" t="e">
        <f>P29-SUM(P23:P27)</f>
        <v>#VALUE!</v>
      </c>
      <c r="Q28" s="882"/>
      <c r="R28" s="882"/>
      <c r="S28" s="882"/>
      <c r="T28" s="882"/>
      <c r="U28" s="882"/>
      <c r="V28" s="883"/>
      <c r="W28" s="881">
        <f>W29-SUM(W23:W27)</f>
        <v>0.39999999999999147</v>
      </c>
      <c r="X28" s="882"/>
      <c r="Y28" s="882"/>
      <c r="Z28" s="882"/>
      <c r="AA28" s="882"/>
      <c r="AB28" s="882"/>
      <c r="AC28" s="883"/>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972" t="str">
        <f>AK13</f>
        <v>-</v>
      </c>
      <c r="Q29" s="973"/>
      <c r="R29" s="973"/>
      <c r="S29" s="973"/>
      <c r="T29" s="973"/>
      <c r="U29" s="973"/>
      <c r="V29" s="974"/>
      <c r="W29" s="972">
        <f>AR13</f>
        <v>33</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v>3</v>
      </c>
      <c r="AR31" s="199"/>
      <c r="AS31" s="132" t="s">
        <v>236</v>
      </c>
      <c r="AT31" s="133"/>
      <c r="AU31" s="198" t="s">
        <v>601</v>
      </c>
      <c r="AV31" s="198"/>
      <c r="AW31" s="400" t="s">
        <v>181</v>
      </c>
      <c r="AX31" s="401"/>
    </row>
    <row r="32" spans="1:50" ht="41.25" customHeight="1" x14ac:dyDescent="0.15">
      <c r="A32" s="405"/>
      <c r="B32" s="403"/>
      <c r="C32" s="403"/>
      <c r="D32" s="403"/>
      <c r="E32" s="403"/>
      <c r="F32" s="404"/>
      <c r="G32" s="566" t="s">
        <v>595</v>
      </c>
      <c r="H32" s="567"/>
      <c r="I32" s="567"/>
      <c r="J32" s="567"/>
      <c r="K32" s="567"/>
      <c r="L32" s="567"/>
      <c r="M32" s="567"/>
      <c r="N32" s="567"/>
      <c r="O32" s="568"/>
      <c r="P32" s="104" t="s">
        <v>596</v>
      </c>
      <c r="Q32" s="104"/>
      <c r="R32" s="104"/>
      <c r="S32" s="104"/>
      <c r="T32" s="104"/>
      <c r="U32" s="104"/>
      <c r="V32" s="104"/>
      <c r="W32" s="104"/>
      <c r="X32" s="105"/>
      <c r="Y32" s="476" t="s">
        <v>12</v>
      </c>
      <c r="Z32" s="536"/>
      <c r="AA32" s="537"/>
      <c r="AB32" s="466" t="s">
        <v>584</v>
      </c>
      <c r="AC32" s="466"/>
      <c r="AD32" s="466"/>
      <c r="AE32" s="216" t="s">
        <v>585</v>
      </c>
      <c r="AF32" s="217"/>
      <c r="AG32" s="217"/>
      <c r="AH32" s="217"/>
      <c r="AI32" s="216" t="s">
        <v>569</v>
      </c>
      <c r="AJ32" s="217"/>
      <c r="AK32" s="217"/>
      <c r="AL32" s="217"/>
      <c r="AM32" s="216" t="s">
        <v>585</v>
      </c>
      <c r="AN32" s="217"/>
      <c r="AO32" s="217"/>
      <c r="AP32" s="217"/>
      <c r="AQ32" s="340" t="s">
        <v>590</v>
      </c>
      <c r="AR32" s="206"/>
      <c r="AS32" s="206"/>
      <c r="AT32" s="341"/>
      <c r="AU32" s="217" t="s">
        <v>601</v>
      </c>
      <c r="AV32" s="217"/>
      <c r="AW32" s="217"/>
      <c r="AX32" s="219"/>
    </row>
    <row r="33" spans="1:50" ht="41.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584</v>
      </c>
      <c r="AC33" s="528"/>
      <c r="AD33" s="528"/>
      <c r="AE33" s="216" t="s">
        <v>585</v>
      </c>
      <c r="AF33" s="217"/>
      <c r="AG33" s="217"/>
      <c r="AH33" s="217"/>
      <c r="AI33" s="216" t="s">
        <v>569</v>
      </c>
      <c r="AJ33" s="217"/>
      <c r="AK33" s="217"/>
      <c r="AL33" s="217"/>
      <c r="AM33" s="216" t="s">
        <v>585</v>
      </c>
      <c r="AN33" s="217"/>
      <c r="AO33" s="217"/>
      <c r="AP33" s="217"/>
      <c r="AQ33" s="340">
        <v>1000</v>
      </c>
      <c r="AR33" s="206"/>
      <c r="AS33" s="206"/>
      <c r="AT33" s="341"/>
      <c r="AU33" s="217" t="s">
        <v>601</v>
      </c>
      <c r="AV33" s="217"/>
      <c r="AW33" s="217"/>
      <c r="AX33" s="219"/>
    </row>
    <row r="34" spans="1:50" ht="41.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585</v>
      </c>
      <c r="AF34" s="217"/>
      <c r="AG34" s="217"/>
      <c r="AH34" s="217"/>
      <c r="AI34" s="216" t="s">
        <v>569</v>
      </c>
      <c r="AJ34" s="217"/>
      <c r="AK34" s="217"/>
      <c r="AL34" s="217"/>
      <c r="AM34" s="216" t="s">
        <v>585</v>
      </c>
      <c r="AN34" s="217"/>
      <c r="AO34" s="217"/>
      <c r="AP34" s="217"/>
      <c r="AQ34" s="340" t="s">
        <v>590</v>
      </c>
      <c r="AR34" s="206"/>
      <c r="AS34" s="206"/>
      <c r="AT34" s="341"/>
      <c r="AU34" s="217" t="s">
        <v>601</v>
      </c>
      <c r="AV34" s="217"/>
      <c r="AW34" s="217"/>
      <c r="AX34" s="219"/>
    </row>
    <row r="35" spans="1:50" ht="23.25" customHeight="1" x14ac:dyDescent="0.15">
      <c r="A35" s="224" t="s">
        <v>386</v>
      </c>
      <c r="B35" s="225"/>
      <c r="C35" s="225"/>
      <c r="D35" s="225"/>
      <c r="E35" s="225"/>
      <c r="F35" s="226"/>
      <c r="G35" s="230" t="s">
        <v>587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3"/>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3"/>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5"/>
    </row>
    <row r="80" spans="1:50" ht="18.75" hidden="1" customHeight="1" x14ac:dyDescent="0.15">
      <c r="A80" s="867"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8"/>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8"/>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68"/>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68"/>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68"/>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68"/>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8"/>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68"/>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593</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588</v>
      </c>
      <c r="AC101" s="466"/>
      <c r="AD101" s="466"/>
      <c r="AE101" s="216" t="s">
        <v>585</v>
      </c>
      <c r="AF101" s="217"/>
      <c r="AG101" s="217"/>
      <c r="AH101" s="218"/>
      <c r="AI101" s="216" t="s">
        <v>585</v>
      </c>
      <c r="AJ101" s="217"/>
      <c r="AK101" s="217"/>
      <c r="AL101" s="218"/>
      <c r="AM101" s="216" t="s">
        <v>585</v>
      </c>
      <c r="AN101" s="217"/>
      <c r="AO101" s="217"/>
      <c r="AP101" s="218"/>
      <c r="AQ101" s="216" t="s">
        <v>585</v>
      </c>
      <c r="AR101" s="217"/>
      <c r="AS101" s="217"/>
      <c r="AT101" s="218"/>
      <c r="AU101" s="216"/>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588</v>
      </c>
      <c r="AC102" s="466"/>
      <c r="AD102" s="466"/>
      <c r="AE102" s="423" t="s">
        <v>585</v>
      </c>
      <c r="AF102" s="423"/>
      <c r="AG102" s="423"/>
      <c r="AH102" s="423"/>
      <c r="AI102" s="423" t="s">
        <v>585</v>
      </c>
      <c r="AJ102" s="423"/>
      <c r="AK102" s="423"/>
      <c r="AL102" s="423"/>
      <c r="AM102" s="423" t="s">
        <v>585</v>
      </c>
      <c r="AN102" s="423"/>
      <c r="AO102" s="423"/>
      <c r="AP102" s="423"/>
      <c r="AQ102" s="271" t="s">
        <v>585</v>
      </c>
      <c r="AR102" s="272"/>
      <c r="AS102" s="272"/>
      <c r="AT102" s="317"/>
      <c r="AU102" s="271">
        <v>1</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15">
      <c r="A116" s="444"/>
      <c r="B116" s="445"/>
      <c r="C116" s="445"/>
      <c r="D116" s="445"/>
      <c r="E116" s="445"/>
      <c r="F116" s="446"/>
      <c r="G116" s="395" t="s">
        <v>589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592</v>
      </c>
      <c r="AC116" s="468"/>
      <c r="AD116" s="469"/>
      <c r="AE116" s="423" t="s">
        <v>585</v>
      </c>
      <c r="AF116" s="423"/>
      <c r="AG116" s="423"/>
      <c r="AH116" s="423"/>
      <c r="AI116" s="423" t="s">
        <v>585</v>
      </c>
      <c r="AJ116" s="423"/>
      <c r="AK116" s="423"/>
      <c r="AL116" s="423"/>
      <c r="AM116" s="423" t="s">
        <v>585</v>
      </c>
      <c r="AN116" s="423"/>
      <c r="AO116" s="423"/>
      <c r="AP116" s="423"/>
      <c r="AQ116" s="216" t="s">
        <v>585</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591</v>
      </c>
      <c r="AC117" s="478"/>
      <c r="AD117" s="479"/>
      <c r="AE117" s="556" t="s">
        <v>585</v>
      </c>
      <c r="AF117" s="556"/>
      <c r="AG117" s="556"/>
      <c r="AH117" s="556"/>
      <c r="AI117" s="556" t="s">
        <v>585</v>
      </c>
      <c r="AJ117" s="556"/>
      <c r="AK117" s="556"/>
      <c r="AL117" s="556"/>
      <c r="AM117" s="556" t="s">
        <v>585</v>
      </c>
      <c r="AN117" s="556"/>
      <c r="AO117" s="556"/>
      <c r="AP117" s="556"/>
      <c r="AQ117" s="556" t="s">
        <v>585</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4"/>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570</v>
      </c>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2" t="s">
        <v>575</v>
      </c>
      <c r="AC134" s="932"/>
      <c r="AD134" s="932"/>
      <c r="AE134" s="392">
        <v>8</v>
      </c>
      <c r="AF134" s="392"/>
      <c r="AG134" s="392"/>
      <c r="AH134" s="392"/>
      <c r="AI134" s="392">
        <v>9</v>
      </c>
      <c r="AJ134" s="392"/>
      <c r="AK134" s="392"/>
      <c r="AL134" s="392"/>
      <c r="AM134" s="392">
        <v>9</v>
      </c>
      <c r="AN134" s="392"/>
      <c r="AO134" s="392"/>
      <c r="AP134" s="392"/>
      <c r="AQ134" s="392" t="s">
        <v>569</v>
      </c>
      <c r="AR134" s="392"/>
      <c r="AS134" s="392"/>
      <c r="AT134" s="392"/>
      <c r="AU134" s="388" t="s">
        <v>569</v>
      </c>
      <c r="AV134" s="388"/>
      <c r="AW134" s="388"/>
      <c r="AX134" s="388"/>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4" t="s">
        <v>575</v>
      </c>
      <c r="AC135" s="684"/>
      <c r="AD135" s="684"/>
      <c r="AE135" s="392">
        <v>8</v>
      </c>
      <c r="AF135" s="392"/>
      <c r="AG135" s="392"/>
      <c r="AH135" s="392"/>
      <c r="AI135" s="392">
        <v>8</v>
      </c>
      <c r="AJ135" s="392"/>
      <c r="AK135" s="392"/>
      <c r="AL135" s="392"/>
      <c r="AM135" s="392">
        <v>8</v>
      </c>
      <c r="AN135" s="392"/>
      <c r="AO135" s="392"/>
      <c r="AP135" s="392"/>
      <c r="AQ135" s="392" t="s">
        <v>569</v>
      </c>
      <c r="AR135" s="392"/>
      <c r="AS135" s="392"/>
      <c r="AT135" s="392"/>
      <c r="AU135" s="388" t="s">
        <v>569</v>
      </c>
      <c r="AV135" s="388"/>
      <c r="AW135" s="388"/>
      <c r="AX135" s="388"/>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5"/>
      <c r="E430" s="173" t="s">
        <v>406</v>
      </c>
      <c r="F430" s="901"/>
      <c r="G430" s="902" t="s">
        <v>255</v>
      </c>
      <c r="H430" s="122"/>
      <c r="I430" s="122"/>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4"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69.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6" t="s">
        <v>568</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568</v>
      </c>
      <c r="AE704" s="786"/>
      <c r="AF704" s="786"/>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602</v>
      </c>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602</v>
      </c>
      <c r="AE708" s="607"/>
      <c r="AF708" s="607"/>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602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602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602</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5" t="s">
        <v>602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602</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602</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602</v>
      </c>
      <c r="AE715" s="607"/>
      <c r="AF715" s="658"/>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602</v>
      </c>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602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602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602</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5"/>
      <c r="C726" s="818" t="s">
        <v>53</v>
      </c>
      <c r="D726" s="840"/>
      <c r="E726" s="840"/>
      <c r="F726" s="841"/>
      <c r="G726" s="579" t="s">
        <v>604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7" t="s">
        <v>604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t="s">
        <v>603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1" t="s">
        <v>409</v>
      </c>
      <c r="B737" s="209"/>
      <c r="C737" s="209"/>
      <c r="D737" s="210"/>
      <c r="E737" s="992" t="s">
        <v>570</v>
      </c>
      <c r="F737" s="992"/>
      <c r="G737" s="992"/>
      <c r="H737" s="992"/>
      <c r="I737" s="992"/>
      <c r="J737" s="992"/>
      <c r="K737" s="992"/>
      <c r="L737" s="992"/>
      <c r="M737" s="992"/>
      <c r="N737" s="365" t="s">
        <v>404</v>
      </c>
      <c r="O737" s="365"/>
      <c r="P737" s="365"/>
      <c r="Q737" s="365"/>
      <c r="R737" s="992" t="s">
        <v>570</v>
      </c>
      <c r="S737" s="992"/>
      <c r="T737" s="992"/>
      <c r="U737" s="992"/>
      <c r="V737" s="992"/>
      <c r="W737" s="992"/>
      <c r="X737" s="992"/>
      <c r="Y737" s="992"/>
      <c r="Z737" s="992"/>
      <c r="AA737" s="365" t="s">
        <v>403</v>
      </c>
      <c r="AB737" s="365"/>
      <c r="AC737" s="365"/>
      <c r="AD737" s="365"/>
      <c r="AE737" s="992" t="s">
        <v>570</v>
      </c>
      <c r="AF737" s="992"/>
      <c r="AG737" s="992"/>
      <c r="AH737" s="992"/>
      <c r="AI737" s="992"/>
      <c r="AJ737" s="992"/>
      <c r="AK737" s="992"/>
      <c r="AL737" s="992"/>
      <c r="AM737" s="992"/>
      <c r="AN737" s="365" t="s">
        <v>402</v>
      </c>
      <c r="AO737" s="365"/>
      <c r="AP737" s="365"/>
      <c r="AQ737" s="365"/>
      <c r="AR737" s="998" t="s">
        <v>570</v>
      </c>
      <c r="AS737" s="999"/>
      <c r="AT737" s="999"/>
      <c r="AU737" s="999"/>
      <c r="AV737" s="999"/>
      <c r="AW737" s="999"/>
      <c r="AX737" s="1000"/>
      <c r="AY737" s="88"/>
      <c r="AZ737" s="88"/>
    </row>
    <row r="738" spans="1:52" ht="24.75" customHeight="1" x14ac:dyDescent="0.15">
      <c r="A738" s="991" t="s">
        <v>401</v>
      </c>
      <c r="B738" s="209"/>
      <c r="C738" s="209"/>
      <c r="D738" s="210"/>
      <c r="E738" s="992" t="s">
        <v>570</v>
      </c>
      <c r="F738" s="992"/>
      <c r="G738" s="992"/>
      <c r="H738" s="992"/>
      <c r="I738" s="992"/>
      <c r="J738" s="992"/>
      <c r="K738" s="992"/>
      <c r="L738" s="992"/>
      <c r="M738" s="992"/>
      <c r="N738" s="365" t="s">
        <v>400</v>
      </c>
      <c r="O738" s="365"/>
      <c r="P738" s="365"/>
      <c r="Q738" s="365"/>
      <c r="R738" s="992" t="s">
        <v>570</v>
      </c>
      <c r="S738" s="992"/>
      <c r="T738" s="992"/>
      <c r="U738" s="992"/>
      <c r="V738" s="992"/>
      <c r="W738" s="992"/>
      <c r="X738" s="992"/>
      <c r="Y738" s="992"/>
      <c r="Z738" s="992"/>
      <c r="AA738" s="365" t="s">
        <v>399</v>
      </c>
      <c r="AB738" s="365"/>
      <c r="AC738" s="365"/>
      <c r="AD738" s="365"/>
      <c r="AE738" s="992" t="s">
        <v>570</v>
      </c>
      <c r="AF738" s="992"/>
      <c r="AG738" s="992"/>
      <c r="AH738" s="992"/>
      <c r="AI738" s="992"/>
      <c r="AJ738" s="992"/>
      <c r="AK738" s="992"/>
      <c r="AL738" s="992"/>
      <c r="AM738" s="992"/>
      <c r="AN738" s="365" t="s">
        <v>398</v>
      </c>
      <c r="AO738" s="365"/>
      <c r="AP738" s="365"/>
      <c r="AQ738" s="365"/>
      <c r="AR738" s="998" t="s">
        <v>570</v>
      </c>
      <c r="AS738" s="999"/>
      <c r="AT738" s="999"/>
      <c r="AU738" s="999"/>
      <c r="AV738" s="999"/>
      <c r="AW738" s="999"/>
      <c r="AX738" s="1000"/>
    </row>
    <row r="739" spans="1:52" ht="24.75" customHeight="1" x14ac:dyDescent="0.15">
      <c r="A739" s="991" t="s">
        <v>397</v>
      </c>
      <c r="B739" s="209"/>
      <c r="C739" s="209"/>
      <c r="D739" s="210"/>
      <c r="E739" s="992" t="s">
        <v>570</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5" t="s">
        <v>421</v>
      </c>
      <c r="B740" s="976"/>
      <c r="C740" s="976"/>
      <c r="D740" s="977"/>
      <c r="E740" s="978"/>
      <c r="F740" s="979"/>
      <c r="G740" s="979"/>
      <c r="H740" s="92" t="str">
        <f>IF(E740="", "", "(")</f>
        <v/>
      </c>
      <c r="I740" s="979"/>
      <c r="J740" s="979"/>
      <c r="K740" s="92" t="str">
        <f>IF(OR(I740="　", I740=""), "", "-")</f>
        <v/>
      </c>
      <c r="L740" s="980"/>
      <c r="M740" s="980"/>
      <c r="N740" s="93" t="str">
        <f>IF(O740="", "", "-")</f>
        <v/>
      </c>
      <c r="O740" s="94"/>
      <c r="P740" s="93" t="str">
        <f>IF(E740="", "", ")")</f>
        <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hidden="1" customHeight="1" x14ac:dyDescent="0.15">
      <c r="A781" s="633"/>
      <c r="B781" s="634"/>
      <c r="C781" s="634"/>
      <c r="D781" s="634"/>
      <c r="E781" s="634"/>
      <c r="F781" s="635"/>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33" hidden="1" customHeight="1" x14ac:dyDescent="0.15">
      <c r="A782" s="633"/>
      <c r="B782" s="634"/>
      <c r="C782" s="634"/>
      <c r="D782" s="634"/>
      <c r="E782" s="634"/>
      <c r="F782" s="635"/>
      <c r="G782" s="672" t="s">
        <v>576</v>
      </c>
      <c r="H782" s="673"/>
      <c r="I782" s="673"/>
      <c r="J782" s="673"/>
      <c r="K782" s="674"/>
      <c r="L782" s="666" t="s">
        <v>577</v>
      </c>
      <c r="M782" s="667"/>
      <c r="N782" s="667"/>
      <c r="O782" s="667"/>
      <c r="P782" s="667"/>
      <c r="Q782" s="667"/>
      <c r="R782" s="667"/>
      <c r="S782" s="667"/>
      <c r="T782" s="667"/>
      <c r="U782" s="667"/>
      <c r="V782" s="667"/>
      <c r="W782" s="667"/>
      <c r="X782" s="668"/>
      <c r="Y782" s="389">
        <v>14</v>
      </c>
      <c r="Z782" s="390"/>
      <c r="AA782" s="390"/>
      <c r="AB782" s="808"/>
      <c r="AC782" s="672" t="s">
        <v>576</v>
      </c>
      <c r="AD782" s="673"/>
      <c r="AE782" s="673"/>
      <c r="AF782" s="673"/>
      <c r="AG782" s="674"/>
      <c r="AH782" s="666" t="s">
        <v>579</v>
      </c>
      <c r="AI782" s="667"/>
      <c r="AJ782" s="667"/>
      <c r="AK782" s="667"/>
      <c r="AL782" s="667"/>
      <c r="AM782" s="667"/>
      <c r="AN782" s="667"/>
      <c r="AO782" s="667"/>
      <c r="AP782" s="667"/>
      <c r="AQ782" s="667"/>
      <c r="AR782" s="667"/>
      <c r="AS782" s="667"/>
      <c r="AT782" s="668"/>
      <c r="AU782" s="389">
        <v>17</v>
      </c>
      <c r="AV782" s="390"/>
      <c r="AW782" s="390"/>
      <c r="AX782" s="391"/>
    </row>
    <row r="783" spans="1:50" ht="33"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33"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hidden="1" customHeight="1" thickBot="1" x14ac:dyDescent="0.2">
      <c r="A792" s="633"/>
      <c r="B792" s="634"/>
      <c r="C792" s="634"/>
      <c r="D792" s="634"/>
      <c r="E792" s="634"/>
      <c r="F792" s="635"/>
      <c r="G792" s="829" t="s">
        <v>20</v>
      </c>
      <c r="H792" s="830"/>
      <c r="I792" s="830"/>
      <c r="J792" s="830"/>
      <c r="K792" s="830"/>
      <c r="L792" s="831"/>
      <c r="M792" s="832"/>
      <c r="N792" s="832"/>
      <c r="O792" s="832"/>
      <c r="P792" s="832"/>
      <c r="Q792" s="832"/>
      <c r="R792" s="832"/>
      <c r="S792" s="832"/>
      <c r="T792" s="832"/>
      <c r="U792" s="832"/>
      <c r="V792" s="832"/>
      <c r="W792" s="832"/>
      <c r="X792" s="833"/>
      <c r="Y792" s="834">
        <f>SUM(Y782:AB791)</f>
        <v>14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17</v>
      </c>
      <c r="AV792" s="835"/>
      <c r="AW792" s="835"/>
      <c r="AX792" s="837"/>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15">
      <c r="A794" s="633"/>
      <c r="B794" s="634"/>
      <c r="C794" s="634"/>
      <c r="D794" s="634"/>
      <c r="E794" s="634"/>
      <c r="F794" s="635"/>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33" hidden="1" customHeight="1" x14ac:dyDescent="0.15">
      <c r="A795" s="633"/>
      <c r="B795" s="634"/>
      <c r="C795" s="634"/>
      <c r="D795" s="634"/>
      <c r="E795" s="634"/>
      <c r="F795" s="635"/>
      <c r="G795" s="672" t="s">
        <v>576</v>
      </c>
      <c r="H795" s="673"/>
      <c r="I795" s="673"/>
      <c r="J795" s="673"/>
      <c r="K795" s="674"/>
      <c r="L795" s="666" t="s">
        <v>578</v>
      </c>
      <c r="M795" s="667"/>
      <c r="N795" s="667"/>
      <c r="O795" s="667"/>
      <c r="P795" s="667"/>
      <c r="Q795" s="667"/>
      <c r="R795" s="667"/>
      <c r="S795" s="667"/>
      <c r="T795" s="667"/>
      <c r="U795" s="667"/>
      <c r="V795" s="667"/>
      <c r="W795" s="667"/>
      <c r="X795" s="668"/>
      <c r="Y795" s="389">
        <v>1</v>
      </c>
      <c r="Z795" s="390"/>
      <c r="AA795" s="390"/>
      <c r="AB795" s="808"/>
      <c r="AC795" s="672"/>
      <c r="AD795" s="673"/>
      <c r="AE795" s="673"/>
      <c r="AF795" s="673"/>
      <c r="AG795" s="674"/>
      <c r="AH795" s="666"/>
      <c r="AI795" s="667"/>
      <c r="AJ795" s="667"/>
      <c r="AK795" s="667"/>
      <c r="AL795" s="667"/>
      <c r="AM795" s="667"/>
      <c r="AN795" s="667"/>
      <c r="AO795" s="667"/>
      <c r="AP795" s="667"/>
      <c r="AQ795" s="667"/>
      <c r="AR795" s="667"/>
      <c r="AS795" s="667"/>
      <c r="AT795" s="668"/>
      <c r="AU795" s="389"/>
      <c r="AV795" s="390"/>
      <c r="AW795" s="390"/>
      <c r="AX795" s="391"/>
    </row>
    <row r="796" spans="1:50" ht="33"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33"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x14ac:dyDescent="0.15">
      <c r="A805" s="633"/>
      <c r="B805" s="634"/>
      <c r="C805" s="634"/>
      <c r="D805" s="634"/>
      <c r="E805" s="634"/>
      <c r="F805" s="635"/>
      <c r="G805" s="829" t="s">
        <v>20</v>
      </c>
      <c r="H805" s="830"/>
      <c r="I805" s="830"/>
      <c r="J805" s="830"/>
      <c r="K805" s="830"/>
      <c r="L805" s="831"/>
      <c r="M805" s="832"/>
      <c r="N805" s="832"/>
      <c r="O805" s="832"/>
      <c r="P805" s="832"/>
      <c r="Q805" s="832"/>
      <c r="R805" s="832"/>
      <c r="S805" s="832"/>
      <c r="T805" s="832"/>
      <c r="U805" s="832"/>
      <c r="V805" s="832"/>
      <c r="W805" s="832"/>
      <c r="X805" s="833"/>
      <c r="Y805" s="834">
        <f>SUM(Y795:AB804)</f>
        <v>1</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15">
      <c r="A807" s="633"/>
      <c r="B807" s="634"/>
      <c r="C807" s="634"/>
      <c r="D807" s="634"/>
      <c r="E807" s="634"/>
      <c r="F807" s="635"/>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9"/>
      <c r="Z808" s="390"/>
      <c r="AA808" s="390"/>
      <c r="AB808" s="808"/>
      <c r="AC808" s="672"/>
      <c r="AD808" s="673"/>
      <c r="AE808" s="673"/>
      <c r="AF808" s="673"/>
      <c r="AG808" s="674"/>
      <c r="AH808" s="666"/>
      <c r="AI808" s="667"/>
      <c r="AJ808" s="667"/>
      <c r="AK808" s="667"/>
      <c r="AL808" s="667"/>
      <c r="AM808" s="667"/>
      <c r="AN808" s="667"/>
      <c r="AO808" s="667"/>
      <c r="AP808" s="667"/>
      <c r="AQ808" s="667"/>
      <c r="AR808" s="667"/>
      <c r="AS808" s="667"/>
      <c r="AT808" s="668"/>
      <c r="AU808" s="389"/>
      <c r="AV808" s="390"/>
      <c r="AW808" s="390"/>
      <c r="AX808" s="391"/>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15">
      <c r="A820" s="633"/>
      <c r="B820" s="634"/>
      <c r="C820" s="634"/>
      <c r="D820" s="634"/>
      <c r="E820" s="634"/>
      <c r="F820" s="635"/>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9"/>
      <c r="Z821" s="390"/>
      <c r="AA821" s="390"/>
      <c r="AB821" s="808"/>
      <c r="AC821" s="672"/>
      <c r="AD821" s="673"/>
      <c r="AE821" s="673"/>
      <c r="AF821" s="673"/>
      <c r="AG821" s="674"/>
      <c r="AH821" s="666"/>
      <c r="AI821" s="667"/>
      <c r="AJ821" s="667"/>
      <c r="AK821" s="667"/>
      <c r="AL821" s="667"/>
      <c r="AM821" s="667"/>
      <c r="AN821" s="667"/>
      <c r="AO821" s="667"/>
      <c r="AP821" s="667"/>
      <c r="AQ821" s="667"/>
      <c r="AR821" s="667"/>
      <c r="AS821" s="667"/>
      <c r="AT821" s="668"/>
      <c r="AU821" s="389"/>
      <c r="AV821" s="390"/>
      <c r="AW821" s="390"/>
      <c r="AX821" s="391"/>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3">
    <cfRule type="expression" dxfId="2793" priority="13899">
      <formula>IF(RIGHT(TEXT(Y783,"0.#"),1)=".",FALSE,TRUE)</formula>
    </cfRule>
    <cfRule type="expression" dxfId="2792" priority="13900">
      <formula>IF(RIGHT(TEXT(Y783,"0.#"),1)=".",TRUE,FALSE)</formula>
    </cfRule>
  </conditionalFormatting>
  <conditionalFormatting sqref="Y792">
    <cfRule type="expression" dxfId="2791" priority="13895">
      <formula>IF(RIGHT(TEXT(Y792,"0.#"),1)=".",FALSE,TRUE)</formula>
    </cfRule>
    <cfRule type="expression" dxfId="2790" priority="13896">
      <formula>IF(RIGHT(TEXT(Y792,"0.#"),1)=".",TRUE,FALSE)</formula>
    </cfRule>
  </conditionalFormatting>
  <conditionalFormatting sqref="Y823:Y830 Y821 Y810:Y817 Y808 Y797:Y804 Y795">
    <cfRule type="expression" dxfId="2789" priority="13677">
      <formula>IF(RIGHT(TEXT(Y795,"0.#"),1)=".",FALSE,TRUE)</formula>
    </cfRule>
    <cfRule type="expression" dxfId="2788" priority="13678">
      <formula>IF(RIGHT(TEXT(Y795,"0.#"),1)=".",TRUE,FALSE)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4:Y791 Y782">
    <cfRule type="expression" dxfId="2781" priority="13701">
      <formula>IF(RIGHT(TEXT(Y782,"0.#"),1)=".",FALSE,TRUE)</formula>
    </cfRule>
    <cfRule type="expression" dxfId="2780" priority="13702">
      <formula>IF(RIGHT(TEXT(Y782,"0.#"),1)=".",TRUE,FALSE)</formula>
    </cfRule>
  </conditionalFormatting>
  <conditionalFormatting sqref="AU783">
    <cfRule type="expression" dxfId="2779" priority="13699">
      <formula>IF(RIGHT(TEXT(AU783,"0.#"),1)=".",FALSE,TRUE)</formula>
    </cfRule>
    <cfRule type="expression" dxfId="2778" priority="13700">
      <formula>IF(RIGHT(TEXT(AU783,"0.#"),1)=".",TRUE,FALSE)</formula>
    </cfRule>
  </conditionalFormatting>
  <conditionalFormatting sqref="AU792">
    <cfRule type="expression" dxfId="2777" priority="13697">
      <formula>IF(RIGHT(TEXT(AU792,"0.#"),1)=".",FALSE,TRUE)</formula>
    </cfRule>
    <cfRule type="expression" dxfId="2776" priority="13698">
      <formula>IF(RIGHT(TEXT(AU792,"0.#"),1)=".",TRUE,FALSE)</formula>
    </cfRule>
  </conditionalFormatting>
  <conditionalFormatting sqref="AU784:AU791 AU782">
    <cfRule type="expression" dxfId="2775" priority="13695">
      <formula>IF(RIGHT(TEXT(AU782,"0.#"),1)=".",FALSE,TRUE)</formula>
    </cfRule>
    <cfRule type="expression" dxfId="2774" priority="13696">
      <formula>IF(RIGHT(TEXT(AU782,"0.#"),1)=".",TRUE,FALSE)</formula>
    </cfRule>
  </conditionalFormatting>
  <conditionalFormatting sqref="Y822 Y809 Y796">
    <cfRule type="expression" dxfId="2773" priority="13681">
      <formula>IF(RIGHT(TEXT(Y796,"0.#"),1)=".",FALSE,TRUE)</formula>
    </cfRule>
    <cfRule type="expression" dxfId="2772" priority="13682">
      <formula>IF(RIGHT(TEXT(Y796,"0.#"),1)=".",TRUE,FALSE)</formula>
    </cfRule>
  </conditionalFormatting>
  <conditionalFormatting sqref="Y831 Y818 Y805">
    <cfRule type="expression" dxfId="2771" priority="13679">
      <formula>IF(RIGHT(TEXT(Y805,"0.#"),1)=".",FALSE,TRUE)</formula>
    </cfRule>
    <cfRule type="expression" dxfId="2770" priority="13680">
      <formula>IF(RIGHT(TEXT(Y805,"0.#"),1)=".",TRUE,FALSE)</formula>
    </cfRule>
  </conditionalFormatting>
  <conditionalFormatting sqref="AU822 AU809 AU796">
    <cfRule type="expression" dxfId="2769" priority="13675">
      <formula>IF(RIGHT(TEXT(AU796,"0.#"),1)=".",FALSE,TRUE)</formula>
    </cfRule>
    <cfRule type="expression" dxfId="2768" priority="13676">
      <formula>IF(RIGHT(TEXT(AU796,"0.#"),1)=".",TRUE,FALSE)</formula>
    </cfRule>
  </conditionalFormatting>
  <conditionalFormatting sqref="AU831 AU818 AU805">
    <cfRule type="expression" dxfId="2767" priority="13673">
      <formula>IF(RIGHT(TEXT(AU805,"0.#"),1)=".",FALSE,TRUE)</formula>
    </cfRule>
    <cfRule type="expression" dxfId="2766" priority="13674">
      <formula>IF(RIGHT(TEXT(AU805,"0.#"),1)=".",TRUE,FALSE)</formula>
    </cfRule>
  </conditionalFormatting>
  <conditionalFormatting sqref="AU823:AU830 AU821 AU810:AU817 AU808 AU797:AU804 AU795">
    <cfRule type="expression" dxfId="2765" priority="13671">
      <formula>IF(RIGHT(TEXT(AU795,"0.#"),1)=".",FALSE,TRUE)</formula>
    </cfRule>
    <cfRule type="expression" dxfId="2764" priority="13672">
      <formula>IF(RIGHT(TEXT(AU795,"0.#"),1)=".",TRUE,FALSE)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34:AE135 AI134:AI135 AM134:AM135 AQ134:AQ135 AU134:AU135">
    <cfRule type="expression" dxfId="723" priority="23">
      <formula>IF(RIGHT(TEXT(AE134,"0.#"),1)=".",0,1)</formula>
    </cfRule>
    <cfRule type="expression" dxfId="722" priority="24">
      <formula>IF(RIGHT(TEXT(AE134,"0.#"),1)=".",1,0)</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529" max="49" man="1"/>
    <brk id="733" max="49" man="1"/>
    <brk id="779"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568</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観光立国、高齢社会対策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観光立国、高齢社会対策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観光立国、高齢社会対策</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568</v>
      </c>
      <c r="C12" s="13" t="str">
        <f t="shared" ref="C12:C24" si="9">IF(B12="","",A12)</f>
        <v>障害者施策</v>
      </c>
      <c r="D12" s="13" t="str">
        <f t="shared" si="8"/>
        <v>観光立国、高齢社会対策、障害者施策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観光立国、高齢社会対策、障害者施策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観光立国、高齢社会対策、障害者施策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観光立国、高齢社会対策、障害者施策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観光立国、高齢社会対策、障害者施策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観光立国、高齢社会対策、障害者施策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t="s">
        <v>568</v>
      </c>
      <c r="C18" s="13" t="str">
        <f t="shared" si="9"/>
        <v>ＩＴ戦略</v>
      </c>
      <c r="D18" s="13" t="str">
        <f t="shared" si="8"/>
        <v>観光立国、高齢社会対策、障害者施策、ＩＴ戦略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観光立国、高齢社会対策、障害者施策、ＩＴ戦略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観光立国、高齢社会対策、障害者施策、ＩＴ戦略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観光立国、高齢社会対策、障害者施策、ＩＴ戦略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観光立国、高齢社会対策、障害者施策、ＩＴ戦略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観光立国、高齢社会対策、障害者施策、ＩＴ戦略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観光立国、高齢社会対策、障害者施策、ＩＴ戦略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観光立国、高齢社会対策、障害者施策、ＩＴ戦略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07"/>
      <c r="I4" s="1007"/>
      <c r="J4" s="1007"/>
      <c r="K4" s="1007"/>
      <c r="L4" s="1007"/>
      <c r="M4" s="1007"/>
      <c r="N4" s="1007"/>
      <c r="O4" s="1008"/>
      <c r="P4" s="104"/>
      <c r="Q4" s="1015"/>
      <c r="R4" s="1015"/>
      <c r="S4" s="1015"/>
      <c r="T4" s="1015"/>
      <c r="U4" s="1015"/>
      <c r="V4" s="1015"/>
      <c r="W4" s="1015"/>
      <c r="X4" s="1016"/>
      <c r="Y4" s="1025" t="s">
        <v>12</v>
      </c>
      <c r="Z4" s="1026"/>
      <c r="AA4" s="1027"/>
      <c r="AB4" s="466"/>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20" t="s">
        <v>54</v>
      </c>
      <c r="Z5" s="1022"/>
      <c r="AA5" s="1023"/>
      <c r="AB5" s="528"/>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6"/>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20" t="s">
        <v>54</v>
      </c>
      <c r="Z12" s="1022"/>
      <c r="AA12" s="1023"/>
      <c r="AB12" s="528"/>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6"/>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20" t="s">
        <v>54</v>
      </c>
      <c r="Z19" s="1022"/>
      <c r="AA19" s="1023"/>
      <c r="AB19" s="528"/>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6"/>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20" t="s">
        <v>54</v>
      </c>
      <c r="Z26" s="1022"/>
      <c r="AA26" s="1023"/>
      <c r="AB26" s="528"/>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6"/>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20" t="s">
        <v>54</v>
      </c>
      <c r="Z33" s="1022"/>
      <c r="AA33" s="1023"/>
      <c r="AB33" s="528"/>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6"/>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20" t="s">
        <v>54</v>
      </c>
      <c r="Z40" s="1022"/>
      <c r="AA40" s="1023"/>
      <c r="AB40" s="528"/>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6"/>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20" t="s">
        <v>54</v>
      </c>
      <c r="Z47" s="1022"/>
      <c r="AA47" s="1023"/>
      <c r="AB47" s="528"/>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6"/>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20" t="s">
        <v>54</v>
      </c>
      <c r="Z54" s="1022"/>
      <c r="AA54" s="1023"/>
      <c r="AB54" s="528"/>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6"/>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20" t="s">
        <v>54</v>
      </c>
      <c r="Z61" s="1022"/>
      <c r="AA61" s="1023"/>
      <c r="AB61" s="528"/>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6"/>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20" t="s">
        <v>54</v>
      </c>
      <c r="Z68" s="1022"/>
      <c r="AA68" s="1023"/>
      <c r="AB68" s="528"/>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20" t="s">
        <v>13</v>
      </c>
      <c r="Z69" s="1022"/>
      <c r="AA69" s="1023"/>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9"/>
      <c r="Z4" s="390"/>
      <c r="AA4" s="390"/>
      <c r="AB4" s="808"/>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9"/>
      <c r="Z17" s="390"/>
      <c r="AA17" s="390"/>
      <c r="AB17" s="808"/>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9"/>
      <c r="Z30" s="390"/>
      <c r="AA30" s="390"/>
      <c r="AB30" s="808"/>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9"/>
      <c r="Z43" s="390"/>
      <c r="AA43" s="390"/>
      <c r="AB43" s="808"/>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9"/>
      <c r="Z57" s="390"/>
      <c r="AA57" s="390"/>
      <c r="AB57" s="808"/>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9"/>
      <c r="Z70" s="390"/>
      <c r="AA70" s="390"/>
      <c r="AB70" s="808"/>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9"/>
      <c r="Z83" s="390"/>
      <c r="AA83" s="390"/>
      <c r="AB83" s="808"/>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9"/>
      <c r="Z96" s="390"/>
      <c r="AA96" s="390"/>
      <c r="AB96" s="808"/>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8"/>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8"/>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8"/>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8"/>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8"/>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8"/>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8"/>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8"/>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8"/>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8"/>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8"/>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8"/>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2020-10-11T11:56:11Z</cp:lastPrinted>
  <dcterms:created xsi:type="dcterms:W3CDTF">2012-03-13T00:50:25Z</dcterms:created>
  <dcterms:modified xsi:type="dcterms:W3CDTF">2020-10-12T08:32:15Z</dcterms:modified>
</cp:coreProperties>
</file>