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<sst xmlns="http://schemas.openxmlformats.org/spreadsheetml/2006/main" count="2829" uniqueCount="610">
  <si>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</si>
  <si>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</si>
  <si>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</si>
  <si>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</si>
  <si>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</si>
  <si>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</si>
  <si>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</si>
  <si>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</si>
  <si>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</si>
  <si>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</si>
  <si>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</si>
  <si>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</si>
  <si>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</si>
  <si>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</si>
  <si>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</si>
  <si>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</si>
  <si>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</si>
  <si>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</si>
  <si>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</si>
  <si>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</si>
  <si>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</si>
  <si>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</si>
  <si>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</si>
  <si>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</si>
  <si>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</si>
  <si>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</si>
  <si>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</si>
  <si>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</si>
  <si>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</si>
  <si>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</si>
  <si>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</si>
  <si>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</si>
  <si>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</si>
  <si>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</si>
  <si>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</si>
  <si>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</si>
  <si>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</si>
  <si>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</si>
  <si>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</si>
  <si>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</si>
  <si>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</si>
  <si>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</si>
  <si>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</si>
  <si>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</si>
  <si>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</si>
  <si>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</si>
  <si>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</si>
  <si>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</si>
  <si>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</si>
  <si>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</si>
  <si>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</si>
  <si>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</si>
  <si>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</si>
  <si>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</si>
  <si>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</si>
  <si>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</si>
  <si>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</si>
  <si>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</si>
  <si>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</si>
  <si>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</si>
  <si>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</si>
  <si>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</si>
  <si>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</si>
  <si>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</si>
  <si>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</si>
  <si>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</si>
  <si>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</si>
  <si>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</si>
  <si>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</si>
  <si>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</si>
  <si>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</si>
  <si>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</si>
  <si>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</si>
  <si>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</si>
  <si>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</si>
  <si>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</si>
  <si>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</si>
  <si>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</si>
  <si>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</si>
  <si>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</si>
  <si>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</si>
  <si>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</si>
  <si>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</si>
  <si>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</si>
  <si>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</si>
  <si>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</si>
  <si>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</si>
  <si>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</si>
  <si>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</si>
  <si>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</si>
  <si>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</si>
  <si>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</si>
  <si>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</si>
  <si>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</si>
  <si>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</si>
  <si>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</si>
  <si>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</si>
  <si>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</si>
  <si>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</si>
  <si>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</si>
  <si>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</si>
  <si>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</si>
  <si>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</si>
  <si>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</si>
  <si>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</si>
  <si>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</si>
  <si>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</si>
  <si>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</si>
  <si>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</si>
  <si>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</si>
  <si>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</si>
  <si>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</si>
  <si>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</si>
  <si>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</si>
  <si>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</si>
  <si>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</si>
  <si>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</si>
  <si>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</si>
  <si>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</si>
  <si>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</si>
  <si>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</si>
  <si>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</si>
  <si>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</si>
  <si>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</si>
  <si>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</si>
  <si>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</si>
  <si>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</si>
  <si>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</si>
  <si>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</si>
  <si>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</si>
  <si>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</si>
  <si>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</si>
  <si>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</si>
  <si>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</si>
  <si>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</si>
  <si>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</si>
  <si>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</si>
  <si>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</si>
  <si>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</si>
  <si>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</si>
  <si>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</si>
  <si>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</si>
  <si>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</si>
  <si>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</si>
  <si>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</si>
  <si>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</si>
  <si>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</si>
  <si>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</si>
  <si>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</si>
  <si>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</si>
  <si>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</si>
  <si>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</si>
  <si>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</si>
  <si>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</si>
  <si>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</si>
  <si>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</si>
  <si>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</si>
  <si>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</si>
  <si>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</si>
  <si>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</si>
  <si>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</si>
  <si>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</si>
  <si>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</si>
  <si>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</si>
  <si>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</si>
  <si>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</si>
  <si>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</si>
  <si>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</si>
  <si>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</si>
  <si>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</si>
  <si>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</si>
  <si>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</si>
  <si>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</si>
  <si>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</si>
  <si>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</si>
  <si>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</si>
  <si>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</si>
  <si>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</si>
  <si>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</si>
  <si>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</si>
  <si>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</si>
  <si>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</si>
  <si>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</si>
  <si>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</si>
  <si>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</si>
  <si>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</si>
  <si>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</si>
  <si>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</si>
  <si>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</si>
  <si>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</si>
  <si>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</si>
  <si>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</si>
  <si>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</si>
  <si>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</si>
  <si>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</si>
  <si>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</si>
  <si>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</si>
  <si>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</si>
  <si>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</si>
  <si>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</si>
  <si>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</si>
  <si>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</si>
  <si>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</si>
  <si>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</si>
  <si>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</si>
  <si>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</si>
  <si>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</si>
  <si>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</si>
  <si>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</si>
  <si>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</si>
  <si>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</si>
  <si>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</si>
  <si>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</si>
  <si>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</si>
  <si>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</si>
  <si>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</si>
  <si>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</si>
  <si>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</si>
  <si>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</si>
  <si>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</si>
  <si>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</si>
  <si>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</si>
  <si>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</si>
  <si>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</si>
  <si>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</si>
  <si>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</si>
  <si>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</si>
  <si>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</si>
  <si>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</si>
  <si>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</si>
  <si>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</si>
  <si>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</si>
  <si>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</si>
  <si>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</si>
  <si>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</si>
  <si>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</si>
  <si>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</si>
  <si>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</si>
  <si>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</si>
  <si>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</si>
  <si>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</si>
  <si>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</si>
  <si>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</si>
  <si>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</si>
  <si>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</si>
  <si>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</si>
  <si>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</si>
  <si>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</si>
  <si>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</si>
  <si>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</si>
  <si>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</si>
  <si>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</si>
  <si>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</si>
  <si>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</si>
  <si>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</si>
  <si>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</si>
  <si>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</si>
  <si>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</si>
  <si>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</si>
  <si>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</si>
  <si>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</si>
  <si>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</si>
  <si>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</si>
  <si>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</si>
  <si>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</si>
  <si>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</si>
  <si>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</si>
  <si>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</si>
  <si>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</si>
  <si>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</si>
  <si>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</si>
  <si>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</si>
  <si>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</si>
  <si>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</si>
  <si>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</si>
  <si>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</si>
  <si>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</si>
  <si>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</si>
  <si>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</si>
  <si>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</si>
  <si>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</si>
  <si>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</si>
  <si>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</si>
  <si>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</si>
  <si>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</si>
  <si>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</si>
  <si>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</si>
  <si>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</si>
  <si>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</si>
  <si>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</si>
  <si>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</si>
  <si>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</si>
  <si>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</si>
  <si>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</si>
  <si>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</si>
  <si>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</si>
  <si>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</si>
  <si>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</si>
  <si>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</si>
  <si>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</si>
  <si>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</si>
  <si>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</si>
  <si>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</si>
  <si>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</si>
  <si>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</si>
  <si>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</si>
  <si>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</si>
  <si>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</si>
  <si>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</si>
  <si>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</si>
  <si>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</si>
  <si>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</si>
  <si>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</si>
  <si>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</si>
  <si>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</si>
  <si>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</si>
  <si>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</si>
  <si>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</si>
  <si>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</si>
  <si>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</si>
  <si>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</si>
  <si>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</si>
  <si>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</si>
  <si>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</si>
  <si>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</si>
  <si>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</si>
  <si>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</si>
  <si>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</si>
  <si>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</si>
  <si>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</si>
  <si>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</si>
  <si>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</si>
  <si>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</si>
  <si>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</si>
  <si>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</si>
  <si>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</si>
  <si>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</si>
  <si>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</si>
  <si>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</si>
  <si>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</si>
  <si>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</si>
  <si>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</si>
  <si>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</si>
  <si>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</si>
  <si>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</si>
  <si>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</si>
  <si>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</si>
  <si>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</si>
  <si>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</si>
  <si>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</si>
  <si>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</si>
  <si>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</si>
  <si>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</si>
  <si>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</si>
  <si>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</si>
  <si>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</si>
  <si>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</si>
  <si>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</si>
  <si>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</si>
  <si>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</si>
  <si>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</si>
  <si>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</si>
  <si>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</si>
  <si>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</si>
  <si>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</si>
  <si>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</si>
  <si>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</si>
  <si>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</si>
  <si>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</si>
  <si>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</si>
  <si>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</si>
  <si>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</si>
  <si>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</si>
  <si>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</si>
  <si>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</si>
  <si>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</si>
  <si>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</si>
  <si>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</si>
  <si>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</si>
  <si>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</si>
  <si>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</si>
  <si>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</si>
  <si>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</si>
  <si>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</si>
  <si>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</si>
  <si>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</si>
  <si>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</si>
  <si>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</si>
  <si>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</si>
  <si>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</si>
  <si>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</si>
  <si>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</si>
  <si>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</si>
  <si>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</si>
  <si>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</si>
  <si>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</si>
  <si>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</si>
  <si>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</si>
  <si>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</si>
  <si>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</si>
  <si>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</si>
  <si>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</si>
  <si>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</si>
  <si>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</si>
  <si>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</si>
  <si>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</si>
  <si>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</si>
  <si>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</si>
  <si>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</si>
  <si>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</si>
  <si>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</si>
  <si>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</si>
  <si>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</si>
  <si>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</si>
  <si>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</si>
  <si>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</si>
  <si>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</si>
  <si>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</si>
  <si>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</si>
  <si>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</si>
  <si>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</si>
  <si>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</si>
  <si>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</si>
  <si>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</si>
  <si>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</si>
  <si>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</si>
  <si>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</si>
  <si>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</si>
  <si>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</si>
  <si>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</si>
  <si>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</si>
  <si>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</si>
  <si>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</si>
  <si>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</si>
  <si>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</si>
  <si>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</si>
  <si>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</si>
  <si>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</si>
  <si>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</si>
  <si>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</si>
  <si>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</si>
  <si>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</si>
  <si>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</si>
  <si>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</si>
  <si>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</si>
  <si>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</si>
  <si>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</si>
  <si>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</si>
  <si>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</si>
  <si>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</si>
  <si>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</si>
  <si>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</si>
  <si>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</si>
  <si>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</si>
  <si>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</si>
  <si>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</si>
  <si>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</si>
  <si>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</si>
  <si>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</si>
  <si>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</si>
  <si>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</si>
  <si>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</si>
  <si>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</si>
  <si>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</si>
  <si>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</si>
  <si>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</si>
  <si>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</si>
  <si>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</si>
  <si>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</si>
  <si>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</si>
  <si>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</si>
  <si>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</si>
  <si>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</si>
  <si>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</si>
  <si>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</si>
  <si>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</si>
  <si>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</si>
  <si>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</si>
  <si>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</si>
  <si>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</si>
  <si>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</si>
  <si>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</si>
  <si>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</si>
  <si>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</si>
  <si>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</si>
  <si>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</si>
  <si>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</si>
  <si>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</si>
  <si>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</si>
  <si>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</si>
  <si>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</si>
  <si>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</si>
  <si>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</si>
  <si>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</si>
  <si>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</si>
  <si>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</si>
  <si>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</si>
  <si>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</si>
  <si>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</si>
  <si>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</si>
  <si>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</si>
  <si>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</si>
  <si>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</si>
  <si>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</si>
  <si>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</si>
  <si>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</si>
  <si>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</si>
  <si>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</si>
  <si>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</si>
  <si>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</si>
  <si>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</si>
  <si>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</si>
  <si>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</si>
  <si>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</si>
  <si>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</si>
  <si>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</si>
  <si>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</si>
  <si>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</si>
  <si>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</si>
  <si>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</si>
  <si>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</si>
  <si>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</si>
  <si>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</si>
  <si>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</si>
  <si>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</si>
  <si>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</si>
  <si>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</si>
  <si>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</si>
  <si>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</si>
  <si>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</si>
  <si>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</si>
  <si>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</si>
  <si>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</si>
  <si>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</si>
  <si>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</si>
  <si>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</si>
  <si>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</si>
  <si>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</si>
  <si>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</si>
  <si>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</si>
  <si>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</si>
  <si>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</si>
  <si>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</si>
  <si>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</si>
  <si>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</si>
  <si>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</si>
  <si>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</si>
  <si>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</si>
  <si>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</si>
  <si>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</si>
  <si>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海岸事業（東日本大震災関連）</t>
    <rPh sb="0" eb="4">
      <t>カイガンジギョウ</t>
    </rPh>
    <rPh sb="5" eb="6">
      <t>ヒガシ</t>
    </rPh>
    <rPh sb="6" eb="8">
      <t>ニホン</t>
    </rPh>
    <rPh sb="8" eb="11">
      <t>ダイシンサイ</t>
    </rPh>
    <rPh sb="11" eb="13">
      <t>カンレン</t>
    </rPh>
    <phoneticPr fontId="5"/>
  </si>
  <si>
    <t>海岸・防災課</t>
    <rPh sb="0" eb="2">
      <t>カイガン</t>
    </rPh>
    <rPh sb="3" eb="6">
      <t>ボウサイカ</t>
    </rPh>
    <phoneticPr fontId="5"/>
  </si>
  <si>
    <t>海岸法（第6条）</t>
    <rPh sb="0" eb="3">
      <t>カイガンホウ</t>
    </rPh>
    <rPh sb="4" eb="5">
      <t>ダイ</t>
    </rPh>
    <rPh sb="6" eb="7">
      <t>ジョウ</t>
    </rPh>
    <phoneticPr fontId="5"/>
  </si>
  <si>
    <t>社会資本整備重点計画（平成27年9月18日閣議決定）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</si>
  <si>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</si>
  <si>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</si>
  <si>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</si>
  <si>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</si>
  <si>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</si>
  <si>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</si>
  <si>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</si>
  <si>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</si>
  <si>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百万円</t>
    <rPh sb="0" eb="1">
      <t>ヒャク</t>
    </rPh>
    <rPh sb="1" eb="3">
      <t>マンエン</t>
    </rPh>
    <phoneticPr fontId="5"/>
  </si>
  <si>
    <t>百万円/箇所</t>
    <rPh sb="0" eb="1">
      <t>ヒャク</t>
    </rPh>
    <rPh sb="1" eb="3">
      <t>マンエン</t>
    </rPh>
    <rPh sb="4" eb="6">
      <t>カショ</t>
    </rPh>
    <phoneticPr fontId="5"/>
  </si>
  <si>
    <t>794/2</t>
  </si>
  <si>
    <t>342/1</t>
  </si>
  <si>
    <t>４　水害等災害による被害の軽減</t>
    <rPh sb="2" eb="4">
      <t>スイガイ</t>
    </rPh>
    <rPh sb="4" eb="5">
      <t>ナド</t>
    </rPh>
    <rPh sb="5" eb="7">
      <t>サイガイ</t>
    </rPh>
    <rPh sb="10" eb="12">
      <t>ヒガイ</t>
    </rPh>
    <rPh sb="13" eb="15">
      <t>ケイゲン</t>
    </rPh>
    <phoneticPr fontId="5"/>
  </si>
  <si>
    <t>13　津波・高潮・浸食等による災害の防止・減災を推進する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</si>
  <si>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</si>
  <si>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</si>
  <si>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</si>
  <si>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</si>
  <si>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</si>
  <si>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</si>
  <si>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無</t>
  </si>
  <si>
    <t>支出先は競争入札により選定しており妥当である。</t>
  </si>
  <si>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</si>
  <si>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</si>
  <si>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</si>
  <si>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</si>
  <si>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</si>
  <si>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</si>
  <si>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</si>
  <si>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復興庁</t>
  </si>
  <si>
    <t>社会資本整備総合交付金（復興）</t>
    <rPh sb="0" eb="4">
      <t>シャカイシホン</t>
    </rPh>
    <rPh sb="4" eb="6">
      <t>セイビ</t>
    </rPh>
    <rPh sb="6" eb="8">
      <t>ソウゴウ</t>
    </rPh>
    <rPh sb="8" eb="11">
      <t>コウフキン</t>
    </rPh>
    <rPh sb="12" eb="14">
      <t>フッコウ</t>
    </rPh>
    <phoneticPr fontId="5"/>
  </si>
  <si>
    <t>海岸法等の関係法令に基づき、適切な役割分担となっている。</t>
  </si>
  <si>
    <t>支出先上位１０者リストの中には、平成２７年度に入札等を行ったものが含まれる。</t>
    <rPh sb="0" eb="2">
      <t>シシュツ</t>
    </rPh>
    <rPh sb="2" eb="4">
      <t>ジツシシュツ</t>
    </rPh>
    <phoneticPr fontId="1"/>
  </si>
  <si>
    <t>A.四国地方整備局</t>
    <rPh sb="2" eb="4">
      <t>シコク</t>
    </rPh>
    <rPh sb="4" eb="6">
      <t>チホウ</t>
    </rPh>
    <rPh sb="6" eb="9">
      <t>セイビキョク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</si>
  <si>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</si>
  <si>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</si>
  <si>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四国地方整備局</t>
    <rPh sb="0" eb="2">
      <t>シコク</t>
    </rPh>
    <rPh sb="2" eb="4">
      <t>チホウ</t>
    </rPh>
    <rPh sb="4" eb="7">
      <t>セイビキョク</t>
    </rPh>
    <phoneticPr fontId="5"/>
  </si>
  <si>
    <t>-</t>
    <phoneticPr fontId="5"/>
  </si>
  <si>
    <t>東亜建設工業（株）</t>
    <rPh sb="0" eb="2">
      <t>トウア</t>
    </rPh>
    <rPh sb="2" eb="4">
      <t>ケンセツ</t>
    </rPh>
    <rPh sb="4" eb="6">
      <t>コウギョウ</t>
    </rPh>
    <rPh sb="6" eb="9">
      <t>カブ</t>
    </rPh>
    <phoneticPr fontId="5"/>
  </si>
  <si>
    <t>B.東亜建設工業（株）</t>
    <rPh sb="2" eb="4">
      <t>トウア</t>
    </rPh>
    <rPh sb="4" eb="6">
      <t>ケンセツ</t>
    </rPh>
    <rPh sb="6" eb="8">
      <t>コウギョウ</t>
    </rPh>
    <rPh sb="8" eb="11">
      <t>カブ</t>
    </rPh>
    <phoneticPr fontId="5"/>
  </si>
  <si>
    <t>撫養港海岸桑島瀬戸地区堤防改良工事</t>
    <rPh sb="0" eb="3">
      <t>ムヤコウ</t>
    </rPh>
    <rPh sb="3" eb="5">
      <t>カイガン</t>
    </rPh>
    <rPh sb="5" eb="7">
      <t>クワシマ</t>
    </rPh>
    <rPh sb="7" eb="9">
      <t>セト</t>
    </rPh>
    <rPh sb="9" eb="11">
      <t>チク</t>
    </rPh>
    <rPh sb="11" eb="13">
      <t>テイボウ</t>
    </rPh>
    <rPh sb="13" eb="15">
      <t>カイリョウ</t>
    </rPh>
    <rPh sb="15" eb="17">
      <t>コウジ</t>
    </rPh>
    <phoneticPr fontId="5"/>
  </si>
  <si>
    <t>撫養港海岸桑島瀬戸地区堤防改良工事</t>
    <rPh sb="0" eb="3">
      <t>ムヤコウ</t>
    </rPh>
    <rPh sb="3" eb="5">
      <t>カイガン</t>
    </rPh>
    <rPh sb="5" eb="7">
      <t>クワシマ</t>
    </rPh>
    <rPh sb="7" eb="9">
      <t>セト</t>
    </rPh>
    <rPh sb="9" eb="11">
      <t>チク</t>
    </rPh>
    <rPh sb="11" eb="13">
      <t>テイボウ</t>
    </rPh>
    <rPh sb="13" eb="15">
      <t>カイリョウ</t>
    </rPh>
    <rPh sb="15" eb="17">
      <t>コウジ</t>
    </rPh>
    <phoneticPr fontId="5"/>
  </si>
  <si>
    <t>-</t>
    <phoneticPr fontId="5"/>
  </si>
  <si>
    <t>-</t>
    <phoneticPr fontId="5"/>
  </si>
  <si>
    <t>28/1</t>
    <phoneticPr fontId="5"/>
  </si>
  <si>
    <t>社会資本整備総合交付金（全国防災）</t>
    <rPh sb="0" eb="4">
      <t>シャカイシホン</t>
    </rPh>
    <rPh sb="4" eb="6">
      <t>セイビ</t>
    </rPh>
    <rPh sb="6" eb="8">
      <t>ソウゴウ</t>
    </rPh>
    <rPh sb="8" eb="11">
      <t>コウフキン</t>
    </rPh>
    <rPh sb="12" eb="14">
      <t>ゼンコク</t>
    </rPh>
    <rPh sb="14" eb="16">
      <t>ボウサイ</t>
    </rPh>
    <phoneticPr fontId="5"/>
  </si>
  <si>
    <t>-</t>
    <phoneticPr fontId="5"/>
  </si>
  <si>
    <t>・東日本大震災の教訓を踏まえ、発生確率の高い地震・津波に対する対策が必要な箇所、施設に絞り事業を行っている。
・当該事業については、国費投入の必要性、事業の効率性及び事業の有効性のいずれの観点からも、適切に実施されている。</t>
    <rPh sb="1" eb="4">
      <t>ヒガシニホン</t>
    </rPh>
    <rPh sb="4" eb="7">
      <t>ダイシンサイ</t>
    </rPh>
    <rPh sb="8" eb="10">
      <t>キョウクン</t>
    </rPh>
    <rPh sb="11" eb="12">
      <t>フ</t>
    </rPh>
    <rPh sb="15" eb="17">
      <t>ハッセイ</t>
    </rPh>
    <rPh sb="17" eb="19">
      <t>カクリツ</t>
    </rPh>
    <rPh sb="20" eb="21">
      <t>タカ</t>
    </rPh>
    <rPh sb="22" eb="24">
      <t>ジシン</t>
    </rPh>
    <rPh sb="25" eb="27">
      <t>ツナミ</t>
    </rPh>
    <rPh sb="28" eb="29">
      <t>タイ</t>
    </rPh>
    <rPh sb="31" eb="33">
      <t>タイサク</t>
    </rPh>
    <rPh sb="34" eb="36">
      <t>ヒツヨウ</t>
    </rPh>
    <rPh sb="37" eb="39">
      <t>カショ</t>
    </rPh>
    <rPh sb="40" eb="42">
      <t>シセツ</t>
    </rPh>
    <rPh sb="43" eb="44">
      <t>シボ</t>
    </rPh>
    <rPh sb="45" eb="47">
      <t>ジギョウ</t>
    </rPh>
    <rPh sb="48" eb="49">
      <t>オコナ</t>
    </rPh>
    <rPh sb="56" eb="58">
      <t>トウガイ</t>
    </rPh>
    <rPh sb="58" eb="60">
      <t>ジギョウ</t>
    </rPh>
    <rPh sb="66" eb="68">
      <t>コクヒ</t>
    </rPh>
    <rPh sb="68" eb="70">
      <t>トウニュウ</t>
    </rPh>
    <rPh sb="71" eb="74">
      <t>ヒツヨウセイ</t>
    </rPh>
    <rPh sb="75" eb="77">
      <t>ジギョウ</t>
    </rPh>
    <rPh sb="78" eb="81">
      <t>コウリツセイ</t>
    </rPh>
    <rPh sb="81" eb="82">
      <t>オヨ</t>
    </rPh>
    <rPh sb="83" eb="85">
      <t>ジギョウ</t>
    </rPh>
    <rPh sb="86" eb="89">
      <t>ユウコウセイ</t>
    </rPh>
    <rPh sb="94" eb="96">
      <t>カンテン</t>
    </rPh>
    <rPh sb="100" eb="102">
      <t>テキセツ</t>
    </rPh>
    <rPh sb="103" eb="105">
      <t>ジッシ</t>
    </rPh>
    <phoneticPr fontId="5"/>
  </si>
  <si>
    <t>・引き続き、東日本大震災の被災を教訓とした災害に強い社会基盤整備をはじめとする国民生活の安全・安心の確保に向け、関係機関や地元自治体と連携を図り、地震・津波対策等を推進する。</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</si>
  <si>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２９年３月））</t>
    <phoneticPr fontId="5"/>
  </si>
  <si>
    <t>終了予定</t>
  </si>
  <si>
    <t>課長　加藤 雅啓</t>
    <rPh sb="0" eb="2">
      <t>カチョウ</t>
    </rPh>
    <rPh sb="3" eb="5">
      <t>カトウ</t>
    </rPh>
    <rPh sb="6" eb="8">
      <t>マサヒロ</t>
    </rPh>
    <phoneticPr fontId="5"/>
  </si>
  <si>
    <t>平成２８年度をもって本事業は終了であることから、特段の意見なし。</t>
    <rPh sb="0" eb="2">
      <t>ヘイセイ</t>
    </rPh>
    <rPh sb="4" eb="6">
      <t>ネンド</t>
    </rPh>
    <rPh sb="10" eb="11">
      <t>ホン</t>
    </rPh>
    <rPh sb="11" eb="13">
      <t>ジギョウ</t>
    </rPh>
    <rPh sb="14" eb="16">
      <t>シュウリョウ</t>
    </rPh>
    <rPh sb="24" eb="26">
      <t>トクダン</t>
    </rPh>
    <rPh sb="27" eb="29">
      <t>イケン</t>
    </rPh>
    <phoneticPr fontId="5"/>
  </si>
  <si>
    <t>-</t>
    <phoneticPr fontId="5"/>
  </si>
  <si>
    <t>－</t>
    <phoneticPr fontId="5"/>
  </si>
  <si>
    <t>平成２８年度をもって本事業は終了であり、平成３０年度概算要求において予算要求はしていない。</t>
    <rPh sb="20" eb="22">
      <t>ヘイセイ</t>
    </rPh>
    <rPh sb="24" eb="26">
      <t>ネンド</t>
    </rPh>
    <rPh sb="26" eb="28">
      <t>ガイサン</t>
    </rPh>
    <rPh sb="28" eb="30">
      <t>ヨウキュウ</t>
    </rPh>
    <rPh sb="34" eb="36">
      <t>ヨサン</t>
    </rPh>
    <rPh sb="36" eb="3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</si>
</sst>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176893</xdr:colOff>
      <xdr:row>739</xdr:row>
      <xdr:rowOff>272142</xdr:rowOff>
    </xdr:from>
    <xdr:to>
      <xdr:col>30</xdr:col>
      <xdr:colOff>153761</xdr:colOff>
      <xdr:row>777</xdr:row>
      <xdr:rowOff>36738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179" y="37895892"/>
          <a:ext cx="3650796" cy="6554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17" sqref="W17:AC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142</v>
      </c>
      <c r="AT2" s="187"/>
      <c r="AU2" s="187"/>
      <c r="AV2" s="52" t="str">
        <f>IF(AW2="", "", "-")</f>
        <v/>
      </c>
      <c r="AW2" s="387"/>
      <c r="AX2" s="387"/>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545</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187</v>
      </c>
      <c r="H5" s="541"/>
      <c r="I5" s="541"/>
      <c r="J5" s="541"/>
      <c r="K5" s="541"/>
      <c r="L5" s="541"/>
      <c r="M5" s="542" t="s">
        <v>67</v>
      </c>
      <c r="N5" s="543"/>
      <c r="O5" s="543"/>
      <c r="P5" s="543"/>
      <c r="Q5" s="543"/>
      <c r="R5" s="544"/>
      <c r="S5" s="545" t="s">
        <v>76</v>
      </c>
      <c r="T5" s="541"/>
      <c r="U5" s="541"/>
      <c r="V5" s="541"/>
      <c r="W5" s="541"/>
      <c r="X5" s="546"/>
      <c r="Y5" s="710" t="s">
        <v>3</v>
      </c>
      <c r="Z5" s="711"/>
      <c r="AA5" s="711"/>
      <c r="AB5" s="711"/>
      <c r="AC5" s="711"/>
      <c r="AD5" s="712"/>
      <c r="AE5" s="713" t="s">
        <v>551</v>
      </c>
      <c r="AF5" s="713"/>
      <c r="AG5" s="713"/>
      <c r="AH5" s="713"/>
      <c r="AI5" s="713"/>
      <c r="AJ5" s="713"/>
      <c r="AK5" s="713"/>
      <c r="AL5" s="713"/>
      <c r="AM5" s="713"/>
      <c r="AN5" s="713"/>
      <c r="AO5" s="713"/>
      <c r="AP5" s="714"/>
      <c r="AQ5" s="715" t="s">
        <v>605</v>
      </c>
      <c r="AR5" s="716"/>
      <c r="AS5" s="716"/>
      <c r="AT5" s="716"/>
      <c r="AU5" s="716"/>
      <c r="AV5" s="716"/>
      <c r="AW5" s="716"/>
      <c r="AX5" s="717"/>
    </row>
    <row r="6" spans="1:50" ht="39" customHeight="1" x14ac:dyDescent="0.15">
      <c r="A6" s="720" t="s">
        <v>4</v>
      </c>
      <c r="B6" s="721"/>
      <c r="C6" s="721"/>
      <c r="D6" s="721"/>
      <c r="E6" s="721"/>
      <c r="F6" s="721"/>
      <c r="G6" s="856" t="str">
        <f>入力規則等!F39</f>
        <v>東日本大震災復興特別会計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552</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553</v>
      </c>
      <c r="AF7" s="376"/>
      <c r="AG7" s="376"/>
      <c r="AH7" s="376"/>
      <c r="AI7" s="376"/>
      <c r="AJ7" s="376"/>
      <c r="AK7" s="376"/>
      <c r="AL7" s="376"/>
      <c r="AM7" s="376"/>
      <c r="AN7" s="376"/>
      <c r="AO7" s="376"/>
      <c r="AP7" s="376"/>
      <c r="AQ7" s="376"/>
      <c r="AR7" s="376"/>
      <c r="AS7" s="376"/>
      <c r="AT7" s="376"/>
      <c r="AU7" s="376"/>
      <c r="AV7" s="376"/>
      <c r="AW7" s="376"/>
      <c r="AX7" s="377"/>
    </row>
    <row r="8" spans="1:50" ht="38.25" customHeight="1" x14ac:dyDescent="0.15">
      <c r="A8" s="822" t="s">
        <v>391</v>
      </c>
      <c r="B8" s="823"/>
      <c r="C8" s="823"/>
      <c r="D8" s="823"/>
      <c r="E8" s="823"/>
      <c r="F8" s="824"/>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公共事業</v>
      </c>
      <c r="AF8" s="194"/>
      <c r="AG8" s="194"/>
      <c r="AH8" s="194"/>
      <c r="AI8" s="194"/>
      <c r="AJ8" s="194"/>
      <c r="AK8" s="194"/>
      <c r="AL8" s="194"/>
      <c r="AM8" s="194"/>
      <c r="AN8" s="194"/>
      <c r="AO8" s="194"/>
      <c r="AP8" s="194"/>
      <c r="AQ8" s="194"/>
      <c r="AR8" s="194"/>
      <c r="AS8" s="194"/>
      <c r="AT8" s="194"/>
      <c r="AU8" s="194"/>
      <c r="AV8" s="194"/>
      <c r="AW8" s="194"/>
      <c r="AX8" s="734"/>
    </row>
    <row r="9" spans="1:50" ht="54.75" customHeight="1" x14ac:dyDescent="0.15">
      <c r="A9" s="105" t="s">
        <v>24</v>
      </c>
      <c r="B9" s="106"/>
      <c r="C9" s="106"/>
      <c r="D9" s="106"/>
      <c r="E9" s="106"/>
      <c r="F9" s="106"/>
      <c r="G9" s="555" t="s">
        <v>554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7.75" customHeight="1" x14ac:dyDescent="0.15">
      <c r="A10" s="735" t="s">
        <v>31</v>
      </c>
      <c r="B10" s="736"/>
      <c r="C10" s="736"/>
      <c r="D10" s="736"/>
      <c r="E10" s="736"/>
      <c r="F10" s="736"/>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2.25" customHeight="1" x14ac:dyDescent="0.15">
      <c r="A11" s="735" t="s">
        <v>6</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207</v>
      </c>
      <c r="Q13" s="183"/>
      <c r="R13" s="183"/>
      <c r="S13" s="183"/>
      <c r="T13" s="183"/>
      <c r="U13" s="183"/>
      <c r="V13" s="184"/>
      <c r="W13" s="182">
        <v>143</v>
      </c>
      <c r="X13" s="183"/>
      <c r="Y13" s="183"/>
      <c r="Z13" s="183"/>
      <c r="AA13" s="183"/>
      <c r="AB13" s="183"/>
      <c r="AC13" s="184"/>
      <c r="AD13" s="182" t="s">
        <v>556</v>
      </c>
      <c r="AE13" s="183"/>
      <c r="AF13" s="183"/>
      <c r="AG13" s="183"/>
      <c r="AH13" s="183"/>
      <c r="AI13" s="183"/>
      <c r="AJ13" s="184"/>
      <c r="AK13" s="182" t="s">
        <v>556</v>
      </c>
      <c r="AL13" s="183"/>
      <c r="AM13" s="183"/>
      <c r="AN13" s="183"/>
      <c r="AO13" s="183"/>
      <c r="AP13" s="183"/>
      <c r="AQ13" s="184"/>
      <c r="AR13" s="179" t="s">
        <v>607</v>
      </c>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556</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v>822</v>
      </c>
      <c r="Q15" s="183"/>
      <c r="R15" s="183"/>
      <c r="S15" s="183"/>
      <c r="T15" s="183"/>
      <c r="U15" s="183"/>
      <c r="V15" s="184"/>
      <c r="W15" s="182">
        <v>227</v>
      </c>
      <c r="X15" s="183"/>
      <c r="Y15" s="183"/>
      <c r="Z15" s="183"/>
      <c r="AA15" s="183"/>
      <c r="AB15" s="183"/>
      <c r="AC15" s="184"/>
      <c r="AD15" s="182">
        <v>28</v>
      </c>
      <c r="AE15" s="183"/>
      <c r="AF15" s="183"/>
      <c r="AG15" s="183"/>
      <c r="AH15" s="183"/>
      <c r="AI15" s="183"/>
      <c r="AJ15" s="184"/>
      <c r="AK15" s="182" t="s">
        <v>556</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v>-227</v>
      </c>
      <c r="Q16" s="183"/>
      <c r="R16" s="183"/>
      <c r="S16" s="183"/>
      <c r="T16" s="183"/>
      <c r="U16" s="183"/>
      <c r="V16" s="184"/>
      <c r="W16" s="182">
        <v>-28</v>
      </c>
      <c r="X16" s="183"/>
      <c r="Y16" s="183"/>
      <c r="Z16" s="183"/>
      <c r="AA16" s="183"/>
      <c r="AB16" s="183"/>
      <c r="AC16" s="184"/>
      <c r="AD16" s="182" t="s">
        <v>548</v>
      </c>
      <c r="AE16" s="183"/>
      <c r="AF16" s="183"/>
      <c r="AG16" s="183"/>
      <c r="AH16" s="183"/>
      <c r="AI16" s="183"/>
      <c r="AJ16" s="184"/>
      <c r="AK16" s="182" t="s">
        <v>556</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802</v>
      </c>
      <c r="Q18" s="204"/>
      <c r="R18" s="204"/>
      <c r="S18" s="204"/>
      <c r="T18" s="204"/>
      <c r="U18" s="204"/>
      <c r="V18" s="205"/>
      <c r="W18" s="203">
        <f>SUM(W13:AC17)</f>
        <v>342</v>
      </c>
      <c r="X18" s="204"/>
      <c r="Y18" s="204"/>
      <c r="Z18" s="204"/>
      <c r="AA18" s="204"/>
      <c r="AB18" s="204"/>
      <c r="AC18" s="205"/>
      <c r="AD18" s="203">
        <f>SUM(AD13:AJ17)</f>
        <v>28</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794</v>
      </c>
      <c r="Q19" s="183"/>
      <c r="R19" s="183"/>
      <c r="S19" s="183"/>
      <c r="T19" s="183"/>
      <c r="U19" s="183"/>
      <c r="V19" s="184"/>
      <c r="W19" s="182">
        <v>342</v>
      </c>
      <c r="X19" s="183"/>
      <c r="Y19" s="183"/>
      <c r="Z19" s="183"/>
      <c r="AA19" s="183"/>
      <c r="AB19" s="183"/>
      <c r="AC19" s="184"/>
      <c r="AD19" s="182">
        <v>28</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0.9900249376558603</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508</v>
      </c>
      <c r="H21" s="929"/>
      <c r="I21" s="929"/>
      <c r="J21" s="929"/>
      <c r="K21" s="929"/>
      <c r="L21" s="929"/>
      <c r="M21" s="929"/>
      <c r="N21" s="929"/>
      <c r="O21" s="929"/>
      <c r="P21" s="522">
        <f>IF(P19=0, "-", SUM(P19)/SUM(P13,P14))</f>
        <v>3.8357487922705316</v>
      </c>
      <c r="Q21" s="522"/>
      <c r="R21" s="522"/>
      <c r="S21" s="522"/>
      <c r="T21" s="522"/>
      <c r="U21" s="522"/>
      <c r="V21" s="522"/>
      <c r="W21" s="522">
        <f t="shared" ref="W21" si="2">IF(W19=0, "-", SUM(W19)/SUM(W13,W14))</f>
        <v>2.3916083916083917</v>
      </c>
      <c r="X21" s="522"/>
      <c r="Y21" s="522"/>
      <c r="Z21" s="522"/>
      <c r="AA21" s="522"/>
      <c r="AB21" s="522"/>
      <c r="AC21" s="522"/>
      <c r="AD21" s="522" t="e">
        <f t="shared" ref="AD21" si="3">IF(AD19=0, "-", SUM(AD19)/SUM(AD13,AD14))</f>
        <v>#DIV/0!</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2.5" customHeight="1" x14ac:dyDescent="0.15">
      <c r="A23" s="162"/>
      <c r="B23" s="163"/>
      <c r="C23" s="163"/>
      <c r="D23" s="163"/>
      <c r="E23" s="163"/>
      <c r="F23" s="164"/>
      <c r="G23" s="147" t="s">
        <v>556</v>
      </c>
      <c r="H23" s="148"/>
      <c r="I23" s="148"/>
      <c r="J23" s="148"/>
      <c r="K23" s="148"/>
      <c r="L23" s="148"/>
      <c r="M23" s="148"/>
      <c r="N23" s="148"/>
      <c r="O23" s="149"/>
      <c r="P23" s="179" t="s">
        <v>556</v>
      </c>
      <c r="Q23" s="180"/>
      <c r="R23" s="180"/>
      <c r="S23" s="180"/>
      <c r="T23" s="180"/>
      <c r="U23" s="180"/>
      <c r="V23" s="181"/>
      <c r="W23" s="179" t="s">
        <v>556</v>
      </c>
      <c r="X23" s="180"/>
      <c r="Y23" s="180"/>
      <c r="Z23" s="180"/>
      <c r="AA23" s="180"/>
      <c r="AB23" s="180"/>
      <c r="AC23" s="181"/>
      <c r="AD23" s="170" t="s">
        <v>608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3.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3.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556</v>
      </c>
      <c r="AR31" s="198"/>
      <c r="AS31" s="132" t="s">
        <v>357</v>
      </c>
      <c r="AT31" s="133"/>
      <c r="AU31" s="307">
        <v>32</v>
      </c>
      <c r="AV31" s="307"/>
      <c r="AW31" s="369" t="s">
        <v>301</v>
      </c>
      <c r="AX31" s="370"/>
    </row>
    <row r="32" spans="1:50" ht="27" customHeight="1" x14ac:dyDescent="0.15">
      <c r="A32" s="497"/>
      <c r="B32" s="495"/>
      <c r="C32" s="495"/>
      <c r="D32" s="495"/>
      <c r="E32" s="495"/>
      <c r="F32" s="496"/>
      <c r="G32" s="523" t="s">
        <v>557</v>
      </c>
      <c r="H32" s="524"/>
      <c r="I32" s="524"/>
      <c r="J32" s="524"/>
      <c r="K32" s="524"/>
      <c r="L32" s="524"/>
      <c r="M32" s="524"/>
      <c r="N32" s="524"/>
      <c r="O32" s="525"/>
      <c r="P32" s="121" t="s">
        <v>558</v>
      </c>
      <c r="Q32" s="121"/>
      <c r="R32" s="121"/>
      <c r="S32" s="121"/>
      <c r="T32" s="121"/>
      <c r="U32" s="121"/>
      <c r="V32" s="121"/>
      <c r="W32" s="121"/>
      <c r="X32" s="212"/>
      <c r="Y32" s="336" t="s">
        <v>13</v>
      </c>
      <c r="Z32" s="532"/>
      <c r="AA32" s="533"/>
      <c r="AB32" s="534" t="s">
        <v>529</v>
      </c>
      <c r="AC32" s="534"/>
      <c r="AD32" s="534"/>
      <c r="AE32" s="356">
        <v>39</v>
      </c>
      <c r="AF32" s="357"/>
      <c r="AG32" s="357"/>
      <c r="AH32" s="357"/>
      <c r="AI32" s="356">
        <v>40</v>
      </c>
      <c r="AJ32" s="357"/>
      <c r="AK32" s="357"/>
      <c r="AL32" s="357"/>
      <c r="AM32" s="356">
        <v>46</v>
      </c>
      <c r="AN32" s="357"/>
      <c r="AO32" s="357"/>
      <c r="AP32" s="357"/>
      <c r="AQ32" s="189" t="s">
        <v>556</v>
      </c>
      <c r="AR32" s="190"/>
      <c r="AS32" s="190"/>
      <c r="AT32" s="191"/>
      <c r="AU32" s="357" t="s">
        <v>556</v>
      </c>
      <c r="AV32" s="357"/>
      <c r="AW32" s="357"/>
      <c r="AX32" s="366"/>
    </row>
    <row r="33" spans="1:50" ht="27"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529</v>
      </c>
      <c r="AC33" s="504"/>
      <c r="AD33" s="504"/>
      <c r="AE33" s="356" t="s">
        <v>548</v>
      </c>
      <c r="AF33" s="357"/>
      <c r="AG33" s="357"/>
      <c r="AH33" s="357"/>
      <c r="AI33" s="356" t="s">
        <v>548</v>
      </c>
      <c r="AJ33" s="357"/>
      <c r="AK33" s="357"/>
      <c r="AL33" s="357"/>
      <c r="AM33" s="356" t="s">
        <v>556</v>
      </c>
      <c r="AN33" s="357"/>
      <c r="AO33" s="357"/>
      <c r="AP33" s="357"/>
      <c r="AQ33" s="189" t="s">
        <v>556</v>
      </c>
      <c r="AR33" s="190"/>
      <c r="AS33" s="190"/>
      <c r="AT33" s="191"/>
      <c r="AU33" s="357">
        <v>69</v>
      </c>
      <c r="AV33" s="357"/>
      <c r="AW33" s="357"/>
      <c r="AX33" s="366"/>
    </row>
    <row r="34" spans="1:50" ht="31.5"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v>56.5</v>
      </c>
      <c r="AF34" s="357"/>
      <c r="AG34" s="357"/>
      <c r="AH34" s="357"/>
      <c r="AI34" s="356">
        <v>58</v>
      </c>
      <c r="AJ34" s="357"/>
      <c r="AK34" s="357"/>
      <c r="AL34" s="357"/>
      <c r="AM34" s="356">
        <v>66.7</v>
      </c>
      <c r="AN34" s="357"/>
      <c r="AO34" s="357"/>
      <c r="AP34" s="357"/>
      <c r="AQ34" s="189" t="s">
        <v>556</v>
      </c>
      <c r="AR34" s="190"/>
      <c r="AS34" s="190"/>
      <c r="AT34" s="191"/>
      <c r="AU34" s="357" t="s">
        <v>556</v>
      </c>
      <c r="AV34" s="357"/>
      <c r="AW34" s="357"/>
      <c r="AX34" s="366"/>
    </row>
    <row r="35" spans="1:50" ht="36" customHeight="1" x14ac:dyDescent="0.15">
      <c r="A35" s="879" t="s">
        <v>538</v>
      </c>
      <c r="B35" s="880"/>
      <c r="C35" s="880"/>
      <c r="D35" s="880"/>
      <c r="E35" s="880"/>
      <c r="F35" s="881"/>
      <c r="G35" s="885" t="s">
        <v>603</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501</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23.2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c r="AC39" s="534"/>
      <c r="AD39" s="53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3.2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c r="AC40" s="504"/>
      <c r="AD40" s="504"/>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3.2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hidden="1"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501</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502</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497</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500</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528</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528</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529</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509</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527</v>
      </c>
      <c r="X70" s="981"/>
      <c r="Y70" s="921" t="s">
        <v>13</v>
      </c>
      <c r="Z70" s="921"/>
      <c r="AA70" s="922"/>
      <c r="AB70" s="923" t="s">
        <v>528</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528</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529</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541</v>
      </c>
      <c r="B78" s="894"/>
      <c r="C78" s="894"/>
      <c r="D78" s="894"/>
      <c r="E78" s="891" t="s">
        <v>467</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501" t="s">
        <v>267</v>
      </c>
      <c r="B80" s="841" t="s">
        <v>493</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504</v>
      </c>
      <c r="AR100" s="935"/>
      <c r="AS100" s="935"/>
      <c r="AT100" s="936"/>
      <c r="AU100" s="934" t="s">
        <v>505</v>
      </c>
      <c r="AV100" s="935"/>
      <c r="AW100" s="935"/>
      <c r="AX100" s="937"/>
    </row>
    <row r="101" spans="1:60" ht="23.25" customHeight="1" x14ac:dyDescent="0.15">
      <c r="A101" s="473"/>
      <c r="B101" s="474"/>
      <c r="C101" s="474"/>
      <c r="D101" s="474"/>
      <c r="E101" s="474"/>
      <c r="F101" s="475"/>
      <c r="G101" s="121" t="s">
        <v>559</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561</v>
      </c>
      <c r="AC101" s="534"/>
      <c r="AD101" s="534"/>
      <c r="AE101" s="356">
        <v>2</v>
      </c>
      <c r="AF101" s="357"/>
      <c r="AG101" s="357"/>
      <c r="AH101" s="358"/>
      <c r="AI101" s="356">
        <v>1</v>
      </c>
      <c r="AJ101" s="357"/>
      <c r="AK101" s="357"/>
      <c r="AL101" s="358"/>
      <c r="AM101" s="356">
        <v>1</v>
      </c>
      <c r="AN101" s="357"/>
      <c r="AO101" s="357"/>
      <c r="AP101" s="358"/>
      <c r="AQ101" s="356" t="s">
        <v>597</v>
      </c>
      <c r="AR101" s="357"/>
      <c r="AS101" s="357"/>
      <c r="AT101" s="358"/>
      <c r="AU101" s="356" t="s">
        <v>597</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561</v>
      </c>
      <c r="AC102" s="534"/>
      <c r="AD102" s="534"/>
      <c r="AE102" s="326">
        <v>1</v>
      </c>
      <c r="AF102" s="326"/>
      <c r="AG102" s="326"/>
      <c r="AH102" s="326"/>
      <c r="AI102" s="326">
        <v>1</v>
      </c>
      <c r="AJ102" s="326"/>
      <c r="AK102" s="326"/>
      <c r="AL102" s="326"/>
      <c r="AM102" s="326">
        <v>1</v>
      </c>
      <c r="AN102" s="326"/>
      <c r="AO102" s="326"/>
      <c r="AP102" s="326"/>
      <c r="AQ102" s="876" t="s">
        <v>597</v>
      </c>
      <c r="AR102" s="877"/>
      <c r="AS102" s="877"/>
      <c r="AT102" s="878"/>
      <c r="AU102" s="876" t="s">
        <v>597</v>
      </c>
      <c r="AV102" s="877"/>
      <c r="AW102" s="877"/>
      <c r="AX102" s="878"/>
    </row>
    <row r="103" spans="1:60" ht="31.5" hidden="1" customHeight="1" x14ac:dyDescent="0.15">
      <c r="A103" s="470" t="s">
        <v>503</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75"/>
      <c r="AU103" s="353" t="s">
        <v>505</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503</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75"/>
      <c r="AU106" s="353" t="s">
        <v>505</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v>28</v>
      </c>
      <c r="AN108" s="326"/>
      <c r="AO108" s="326"/>
      <c r="AP108" s="326"/>
      <c r="AQ108" s="356"/>
      <c r="AR108" s="357"/>
      <c r="AS108" s="357"/>
      <c r="AT108" s="358"/>
      <c r="AU108" s="876"/>
      <c r="AV108" s="877"/>
      <c r="AW108" s="877"/>
      <c r="AX108" s="878"/>
    </row>
    <row r="109" spans="1:60" ht="31.5" hidden="1" customHeight="1" x14ac:dyDescent="0.15">
      <c r="A109" s="470" t="s">
        <v>503</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75"/>
      <c r="AU109" s="353" t="s">
        <v>505</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503</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560</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562</v>
      </c>
      <c r="AC116" s="278"/>
      <c r="AD116" s="279"/>
      <c r="AE116" s="326">
        <v>397</v>
      </c>
      <c r="AF116" s="326"/>
      <c r="AG116" s="326"/>
      <c r="AH116" s="326"/>
      <c r="AI116" s="326">
        <v>342</v>
      </c>
      <c r="AJ116" s="326"/>
      <c r="AK116" s="326"/>
      <c r="AL116" s="326"/>
      <c r="AM116" s="326">
        <v>28</v>
      </c>
      <c r="AN116" s="326"/>
      <c r="AO116" s="326"/>
      <c r="AP116" s="326"/>
      <c r="AQ116" s="356" t="s">
        <v>600</v>
      </c>
      <c r="AR116" s="357"/>
      <c r="AS116" s="357"/>
      <c r="AT116" s="357"/>
      <c r="AU116" s="357"/>
      <c r="AV116" s="357"/>
      <c r="AW116" s="357"/>
      <c r="AX116" s="366"/>
    </row>
    <row r="117" spans="1:50" ht="33.7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563</v>
      </c>
      <c r="AC117" s="340"/>
      <c r="AD117" s="341"/>
      <c r="AE117" s="283" t="s">
        <v>564</v>
      </c>
      <c r="AF117" s="283"/>
      <c r="AG117" s="283"/>
      <c r="AH117" s="283"/>
      <c r="AI117" s="283" t="s">
        <v>565</v>
      </c>
      <c r="AJ117" s="283"/>
      <c r="AK117" s="283"/>
      <c r="AL117" s="283"/>
      <c r="AM117" s="283" t="s">
        <v>598</v>
      </c>
      <c r="AN117" s="283"/>
      <c r="AO117" s="283"/>
      <c r="AP117" s="283"/>
      <c r="AQ117" s="283" t="s">
        <v>600</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992" t="s">
        <v>371</v>
      </c>
      <c r="B130" s="990"/>
      <c r="C130" s="989" t="s">
        <v>368</v>
      </c>
      <c r="D130" s="990"/>
      <c r="E130" s="285" t="s">
        <v>401</v>
      </c>
      <c r="F130" s="286"/>
      <c r="G130" s="287" t="s">
        <v>566</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993"/>
      <c r="B131" s="236"/>
      <c r="C131" s="235"/>
      <c r="D131" s="236"/>
      <c r="E131" s="222" t="s">
        <v>400</v>
      </c>
      <c r="F131" s="223"/>
      <c r="G131" s="216" t="s">
        <v>567</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556</v>
      </c>
      <c r="AR133" s="307"/>
      <c r="AS133" s="132" t="s">
        <v>357</v>
      </c>
      <c r="AT133" s="133"/>
      <c r="AU133" s="198">
        <v>32</v>
      </c>
      <c r="AV133" s="198"/>
      <c r="AW133" s="132" t="s">
        <v>301</v>
      </c>
      <c r="AX133" s="210"/>
    </row>
    <row r="134" spans="1:50" ht="39.75" customHeight="1" x14ac:dyDescent="0.15">
      <c r="A134" s="993"/>
      <c r="B134" s="236"/>
      <c r="C134" s="235"/>
      <c r="D134" s="236"/>
      <c r="E134" s="235"/>
      <c r="F134" s="295"/>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529</v>
      </c>
      <c r="AC134" s="188"/>
      <c r="AD134" s="188"/>
      <c r="AE134" s="249">
        <v>39</v>
      </c>
      <c r="AF134" s="190"/>
      <c r="AG134" s="190"/>
      <c r="AH134" s="190"/>
      <c r="AI134" s="249">
        <v>40</v>
      </c>
      <c r="AJ134" s="190"/>
      <c r="AK134" s="190"/>
      <c r="AL134" s="190"/>
      <c r="AM134" s="249">
        <v>46</v>
      </c>
      <c r="AN134" s="190"/>
      <c r="AO134" s="190"/>
      <c r="AP134" s="190"/>
      <c r="AQ134" s="249" t="s">
        <v>556</v>
      </c>
      <c r="AR134" s="190"/>
      <c r="AS134" s="190"/>
      <c r="AT134" s="190"/>
      <c r="AU134" s="249" t="s">
        <v>556</v>
      </c>
      <c r="AV134" s="190"/>
      <c r="AW134" s="190"/>
      <c r="AX134" s="192"/>
    </row>
    <row r="135" spans="1:50" ht="39.7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529</v>
      </c>
      <c r="AC135" s="202"/>
      <c r="AD135" s="202"/>
      <c r="AE135" s="249" t="s">
        <v>548</v>
      </c>
      <c r="AF135" s="190"/>
      <c r="AG135" s="190"/>
      <c r="AH135" s="190"/>
      <c r="AI135" s="249" t="s">
        <v>548</v>
      </c>
      <c r="AJ135" s="190"/>
      <c r="AK135" s="190"/>
      <c r="AL135" s="190"/>
      <c r="AM135" s="249" t="s">
        <v>596</v>
      </c>
      <c r="AN135" s="190"/>
      <c r="AO135" s="190"/>
      <c r="AP135" s="190"/>
      <c r="AQ135" s="249" t="s">
        <v>556</v>
      </c>
      <c r="AR135" s="190"/>
      <c r="AS135" s="190"/>
      <c r="AT135" s="190"/>
      <c r="AU135" s="249">
        <v>69</v>
      </c>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570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570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570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31.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547</v>
      </c>
      <c r="AE702" s="693"/>
      <c r="AF702" s="693"/>
      <c r="AG702" s="864" t="s">
        <v>571</v>
      </c>
      <c r="AH702" s="865"/>
      <c r="AI702" s="865"/>
      <c r="AJ702" s="865"/>
      <c r="AK702" s="865"/>
      <c r="AL702" s="865"/>
      <c r="AM702" s="865"/>
      <c r="AN702" s="865"/>
      <c r="AO702" s="865"/>
      <c r="AP702" s="865"/>
      <c r="AQ702" s="865"/>
      <c r="AR702" s="865"/>
      <c r="AS702" s="865"/>
      <c r="AT702" s="865"/>
      <c r="AU702" s="865"/>
      <c r="AV702" s="865"/>
      <c r="AW702" s="865"/>
      <c r="AX702" s="866"/>
    </row>
    <row r="703" spans="1:50" ht="31.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547</v>
      </c>
      <c r="AE703" s="115"/>
      <c r="AF703" s="115"/>
      <c r="AG703" s="657" t="s">
        <v>572</v>
      </c>
      <c r="AH703" s="658"/>
      <c r="AI703" s="658"/>
      <c r="AJ703" s="658"/>
      <c r="AK703" s="658"/>
      <c r="AL703" s="658"/>
      <c r="AM703" s="658"/>
      <c r="AN703" s="658"/>
      <c r="AO703" s="658"/>
      <c r="AP703" s="658"/>
      <c r="AQ703" s="658"/>
      <c r="AR703" s="658"/>
      <c r="AS703" s="658"/>
      <c r="AT703" s="658"/>
      <c r="AU703" s="658"/>
      <c r="AV703" s="658"/>
      <c r="AW703" s="658"/>
      <c r="AX703" s="659"/>
    </row>
    <row r="704" spans="1:50" ht="32.2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547</v>
      </c>
      <c r="AE704" s="571"/>
      <c r="AF704" s="571"/>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547</v>
      </c>
      <c r="AE705" s="729"/>
      <c r="AF705" s="729"/>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574</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547</v>
      </c>
      <c r="AE708" s="617"/>
      <c r="AF708" s="617"/>
      <c r="AG708" s="508" t="s">
        <v>576</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547</v>
      </c>
      <c r="AE709" s="115"/>
      <c r="AF709" s="115"/>
      <c r="AG709" s="657" t="s">
        <v>577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547</v>
      </c>
      <c r="AE710" s="115"/>
      <c r="AF710" s="115"/>
      <c r="AG710" s="657" t="s">
        <v>578</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547</v>
      </c>
      <c r="AE711" s="115"/>
      <c r="AF711" s="115"/>
      <c r="AG711" s="657" t="s">
        <v>579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549</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30.75"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547</v>
      </c>
      <c r="AE714" s="577"/>
      <c r="AF714" s="578"/>
      <c r="AG714" s="682" t="s">
        <v>580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6"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547</v>
      </c>
      <c r="AE715" s="617"/>
      <c r="AF715" s="618"/>
      <c r="AG715" s="508" t="s">
        <v>581</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547</v>
      </c>
      <c r="AE716" s="761"/>
      <c r="AF716" s="761"/>
      <c r="AG716" s="657" t="s">
        <v>580</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549</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547</v>
      </c>
      <c r="AE718" s="115"/>
      <c r="AF718" s="115"/>
      <c r="AG718" s="123" t="s">
        <v>582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t="s">
        <v>547</v>
      </c>
      <c r="AE719" s="617"/>
      <c r="AF719" s="617"/>
      <c r="AG719" s="120" t="s">
        <v>585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22.5" customHeight="1" x14ac:dyDescent="0.15">
      <c r="A721" s="643"/>
      <c r="B721" s="644"/>
      <c r="C721" s="689" t="s">
        <v>545</v>
      </c>
      <c r="D721" s="690"/>
      <c r="E721" s="690"/>
      <c r="F721" s="691"/>
      <c r="G721" s="943"/>
      <c r="H721" s="944"/>
      <c r="I721" s="92" t="str">
        <f>IF(OR(G721="　", G721=""), "", "-")</f>
        <v/>
      </c>
      <c r="J721" s="688">
        <v>377</v>
      </c>
      <c r="K721" s="688"/>
      <c r="L721" s="92" t="str">
        <f>IF(M721="","","-")</f>
        <v/>
      </c>
      <c r="M721" s="93"/>
      <c r="N721" s="685" t="s">
        <v>599</v>
      </c>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7.25" customHeight="1" x14ac:dyDescent="0.15">
      <c r="A722" s="643"/>
      <c r="B722" s="644"/>
      <c r="C722" s="689" t="s">
        <v>583</v>
      </c>
      <c r="D722" s="690"/>
      <c r="E722" s="690"/>
      <c r="F722" s="691"/>
      <c r="G722" s="943"/>
      <c r="H722" s="944"/>
      <c r="I722" s="92" t="str">
        <f t="shared" ref="I722:I725" si="4">IF(OR(G722="　", G722=""), "", "-")</f>
        <v/>
      </c>
      <c r="J722" s="688">
        <v>159</v>
      </c>
      <c r="K722" s="688"/>
      <c r="L722" s="92" t="str">
        <f t="shared" ref="L722:L725" si="5">IF(M722="","","-")</f>
        <v/>
      </c>
      <c r="M722" s="93"/>
      <c r="N722" s="685" t="s">
        <v>584</v>
      </c>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7.25"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7.25"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7.25"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50.25" customHeight="1" x14ac:dyDescent="0.15">
      <c r="A726" s="606" t="s">
        <v>49</v>
      </c>
      <c r="B726" s="607"/>
      <c r="C726" s="434" t="s">
        <v>54</v>
      </c>
      <c r="D726" s="566"/>
      <c r="E726" s="566"/>
      <c r="F726" s="567"/>
      <c r="G726" s="803" t="s">
        <v>601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3.5" customHeight="1" thickBot="1" x14ac:dyDescent="0.2">
      <c r="A727" s="608"/>
      <c r="B727" s="609"/>
      <c r="C727" s="798" t="s">
        <v>58</v>
      </c>
      <c r="D727" s="799"/>
      <c r="E727" s="799"/>
      <c r="F727" s="800"/>
      <c r="G727" s="801" t="s">
        <v>602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354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604</v>
      </c>
      <c r="B731" s="604"/>
      <c r="C731" s="604"/>
      <c r="D731" s="604"/>
      <c r="E731" s="605"/>
      <c r="F731" s="673" t="s">
        <v>606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7.75" customHeight="1" thickBot="1" x14ac:dyDescent="0.2">
      <c r="A733" s="747" t="s">
        <v>540</v>
      </c>
      <c r="B733" s="748"/>
      <c r="C733" s="748"/>
      <c r="D733" s="748"/>
      <c r="E733" s="749"/>
      <c r="F733" s="768" t="s">
        <v>609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1.25" customHeight="1" thickBot="1" x14ac:dyDescent="0.2">
      <c r="A735" s="596" t="s">
        <v>586</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t="s">
        <v>556</v>
      </c>
      <c r="H737" s="953"/>
      <c r="I737" s="953"/>
      <c r="J737" s="953"/>
      <c r="K737" s="953"/>
      <c r="L737" s="953"/>
      <c r="M737" s="953"/>
      <c r="N737" s="953"/>
      <c r="O737" s="953"/>
      <c r="P737" s="954"/>
      <c r="Q737" s="611" t="s">
        <v>360</v>
      </c>
      <c r="R737" s="611"/>
      <c r="S737" s="611"/>
      <c r="T737" s="611"/>
      <c r="U737" s="611"/>
      <c r="V737" s="611"/>
      <c r="W737" s="952" t="s">
        <v>556</v>
      </c>
      <c r="X737" s="953"/>
      <c r="Y737" s="953"/>
      <c r="Z737" s="953"/>
      <c r="AA737" s="953"/>
      <c r="AB737" s="953"/>
      <c r="AC737" s="953"/>
      <c r="AD737" s="953"/>
      <c r="AE737" s="953"/>
      <c r="AF737" s="954"/>
      <c r="AG737" s="611" t="s">
        <v>361</v>
      </c>
      <c r="AH737" s="611"/>
      <c r="AI737" s="611"/>
      <c r="AJ737" s="611"/>
      <c r="AK737" s="611"/>
      <c r="AL737" s="611"/>
      <c r="AM737" s="952">
        <v>378</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135</v>
      </c>
      <c r="H738" s="953"/>
      <c r="I738" s="953"/>
      <c r="J738" s="953"/>
      <c r="K738" s="953"/>
      <c r="L738" s="953"/>
      <c r="M738" s="953"/>
      <c r="N738" s="953"/>
      <c r="O738" s="953"/>
      <c r="P738" s="953"/>
      <c r="Q738" s="611" t="s">
        <v>363</v>
      </c>
      <c r="R738" s="611"/>
      <c r="S738" s="611"/>
      <c r="T738" s="611"/>
      <c r="U738" s="611"/>
      <c r="V738" s="611"/>
      <c r="W738" s="952">
        <v>131</v>
      </c>
      <c r="X738" s="953"/>
      <c r="Y738" s="953"/>
      <c r="Z738" s="953"/>
      <c r="AA738" s="953"/>
      <c r="AB738" s="953"/>
      <c r="AC738" s="953"/>
      <c r="AD738" s="953"/>
      <c r="AE738" s="953"/>
      <c r="AF738" s="954"/>
      <c r="AG738" s="917" t="s">
        <v>364</v>
      </c>
      <c r="AH738" s="917"/>
      <c r="AI738" s="917"/>
      <c r="AJ738" s="917"/>
      <c r="AK738" s="917"/>
      <c r="AL738" s="917"/>
      <c r="AM738" s="952">
        <v>140</v>
      </c>
      <c r="AN738" s="953"/>
      <c r="AO738" s="953"/>
      <c r="AP738" s="953"/>
      <c r="AQ738" s="953"/>
      <c r="AR738" s="953"/>
      <c r="AS738" s="953"/>
      <c r="AT738" s="953"/>
      <c r="AU738" s="953"/>
      <c r="AV738" s="954"/>
      <c r="AW738" s="87"/>
      <c r="AX738" s="88"/>
    </row>
    <row r="739" spans="1:50" ht="24.75" customHeight="1" thickBot="1" x14ac:dyDescent="0.2">
      <c r="A739" s="745" t="s">
        <v>492</v>
      </c>
      <c r="B739" s="746"/>
      <c r="C739" s="746"/>
      <c r="D739" s="746"/>
      <c r="E739" s="746"/>
      <c r="F739" s="746"/>
      <c r="G739" s="955">
        <v>151</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542</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499999999999993"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499999999999993"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544</v>
      </c>
      <c r="B779" s="763"/>
      <c r="C779" s="763"/>
      <c r="D779" s="763"/>
      <c r="E779" s="763"/>
      <c r="F779" s="764"/>
      <c r="G779" s="430" t="s">
        <v>587</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593</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588</v>
      </c>
      <c r="H781" s="440"/>
      <c r="I781" s="440"/>
      <c r="J781" s="440"/>
      <c r="K781" s="441"/>
      <c r="L781" s="442" t="s">
        <v>589</v>
      </c>
      <c r="M781" s="443"/>
      <c r="N781" s="443"/>
      <c r="O781" s="443"/>
      <c r="P781" s="443"/>
      <c r="Q781" s="443"/>
      <c r="R781" s="443"/>
      <c r="S781" s="443"/>
      <c r="T781" s="443"/>
      <c r="U781" s="443"/>
      <c r="V781" s="443"/>
      <c r="W781" s="443"/>
      <c r="X781" s="444"/>
      <c r="Y781" s="448">
        <v>28</v>
      </c>
      <c r="Z781" s="449"/>
      <c r="AA781" s="449"/>
      <c r="AB781" s="539"/>
      <c r="AC781" s="439" t="s">
        <v>588</v>
      </c>
      <c r="AD781" s="440"/>
      <c r="AE781" s="440"/>
      <c r="AF781" s="440"/>
      <c r="AG781" s="441"/>
      <c r="AH781" s="442" t="s">
        <v>595</v>
      </c>
      <c r="AI781" s="443"/>
      <c r="AJ781" s="443"/>
      <c r="AK781" s="443"/>
      <c r="AL781" s="443"/>
      <c r="AM781" s="443"/>
      <c r="AN781" s="443"/>
      <c r="AO781" s="443"/>
      <c r="AP781" s="443"/>
      <c r="AQ781" s="443"/>
      <c r="AR781" s="443"/>
      <c r="AS781" s="443"/>
      <c r="AT781" s="444"/>
      <c r="AU781" s="448">
        <v>28</v>
      </c>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28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28</v>
      </c>
      <c r="AV791" s="402"/>
      <c r="AW791" s="402"/>
      <c r="AX791" s="404"/>
    </row>
    <row r="792" spans="1:50" ht="24.75" hidden="1" customHeight="1" x14ac:dyDescent="0.15">
      <c r="A792" s="615"/>
      <c r="B792" s="765"/>
      <c r="C792" s="765"/>
      <c r="D792" s="765"/>
      <c r="E792" s="765"/>
      <c r="F792" s="766"/>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5"/>
      <c r="B794" s="765"/>
      <c r="C794" s="765"/>
      <c r="D794" s="765"/>
      <c r="E794" s="765"/>
      <c r="F794" s="766"/>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590</v>
      </c>
      <c r="D837" s="405"/>
      <c r="E837" s="405"/>
      <c r="F837" s="405"/>
      <c r="G837" s="405"/>
      <c r="H837" s="405"/>
      <c r="I837" s="405"/>
      <c r="J837" s="406">
        <v>2000012100001</v>
      </c>
      <c r="K837" s="407"/>
      <c r="L837" s="407"/>
      <c r="M837" s="407"/>
      <c r="N837" s="407"/>
      <c r="O837" s="407"/>
      <c r="P837" s="415" t="s">
        <v>591</v>
      </c>
      <c r="Q837" s="313"/>
      <c r="R837" s="313"/>
      <c r="S837" s="313"/>
      <c r="T837" s="313"/>
      <c r="U837" s="313"/>
      <c r="V837" s="313"/>
      <c r="W837" s="313"/>
      <c r="X837" s="313"/>
      <c r="Y837" s="308">
        <v>28</v>
      </c>
      <c r="Z837" s="309"/>
      <c r="AA837" s="309"/>
      <c r="AB837" s="310"/>
      <c r="AC837" s="314"/>
      <c r="AD837" s="413"/>
      <c r="AE837" s="413"/>
      <c r="AF837" s="413"/>
      <c r="AG837" s="413"/>
      <c r="AH837" s="408"/>
      <c r="AI837" s="409"/>
      <c r="AJ837" s="409"/>
      <c r="AK837" s="409"/>
      <c r="AL837" s="315"/>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4" t="s">
        <v>592</v>
      </c>
      <c r="D870" s="405"/>
      <c r="E870" s="405"/>
      <c r="F870" s="405"/>
      <c r="G870" s="405"/>
      <c r="H870" s="405"/>
      <c r="I870" s="405"/>
      <c r="J870" s="406">
        <v>3011101055078</v>
      </c>
      <c r="K870" s="407"/>
      <c r="L870" s="407"/>
      <c r="M870" s="407"/>
      <c r="N870" s="407"/>
      <c r="O870" s="407"/>
      <c r="P870" s="415" t="s">
        <v>594</v>
      </c>
      <c r="Q870" s="313"/>
      <c r="R870" s="313"/>
      <c r="S870" s="313"/>
      <c r="T870" s="313"/>
      <c r="U870" s="313"/>
      <c r="V870" s="313"/>
      <c r="W870" s="313"/>
      <c r="X870" s="313"/>
      <c r="Y870" s="308">
        <v>28</v>
      </c>
      <c r="Z870" s="309"/>
      <c r="AA870" s="309"/>
      <c r="AB870" s="310"/>
      <c r="AC870" s="314" t="s">
        <v>531</v>
      </c>
      <c r="AD870" s="413"/>
      <c r="AE870" s="413"/>
      <c r="AF870" s="413"/>
      <c r="AG870" s="413"/>
      <c r="AH870" s="408">
        <v>4</v>
      </c>
      <c r="AI870" s="409"/>
      <c r="AJ870" s="409"/>
      <c r="AK870" s="409"/>
      <c r="AL870" s="315">
        <v>88.31</v>
      </c>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4"/>
      <c r="AD871" s="314"/>
      <c r="AE871" s="314"/>
      <c r="AF871" s="314"/>
      <c r="AG871" s="314"/>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13"/>
      <c r="R872" s="313"/>
      <c r="S872" s="313"/>
      <c r="T872" s="313"/>
      <c r="U872" s="313"/>
      <c r="V872" s="313"/>
      <c r="W872" s="313"/>
      <c r="X872" s="313"/>
      <c r="Y872" s="308"/>
      <c r="Z872" s="309"/>
      <c r="AA872" s="309"/>
      <c r="AB872" s="310"/>
      <c r="AC872" s="314"/>
      <c r="AD872" s="314"/>
      <c r="AE872" s="314"/>
      <c r="AF872" s="314"/>
      <c r="AG872" s="314"/>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13"/>
      <c r="R873" s="313"/>
      <c r="S873" s="313"/>
      <c r="T873" s="313"/>
      <c r="U873" s="313"/>
      <c r="V873" s="313"/>
      <c r="W873" s="313"/>
      <c r="X873" s="313"/>
      <c r="Y873" s="308"/>
      <c r="Z873" s="309"/>
      <c r="AA873" s="309"/>
      <c r="AB873" s="310"/>
      <c r="AC873" s="314"/>
      <c r="AD873" s="314"/>
      <c r="AE873" s="314"/>
      <c r="AF873" s="314"/>
      <c r="AG873" s="314"/>
      <c r="AH873" s="318"/>
      <c r="AI873" s="319"/>
      <c r="AJ873" s="319"/>
      <c r="AK873" s="319"/>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496</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in="1" max="49" man="1"/>
    <brk id="718" min="1" max="49" man="1"/>
    <brk id="778" min="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547</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547</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501</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538</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501</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538</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501</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538</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501</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538</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501</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538</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501</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501</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501</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538</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8" sqref="P18:X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524</v>
      </c>
      <c r="H2" s="431"/>
      <c r="I2" s="431"/>
      <c r="J2" s="431"/>
      <c r="K2" s="431"/>
      <c r="L2" s="431"/>
      <c r="M2" s="431"/>
      <c r="N2" s="431"/>
      <c r="O2" s="431"/>
      <c r="P2" s="431"/>
      <c r="Q2" s="431"/>
      <c r="R2" s="431"/>
      <c r="S2" s="431"/>
      <c r="T2" s="431"/>
      <c r="U2" s="431"/>
      <c r="V2" s="431"/>
      <c r="W2" s="431"/>
      <c r="X2" s="431"/>
      <c r="Y2" s="431"/>
      <c r="Z2" s="431"/>
      <c r="AA2" s="431"/>
      <c r="AB2" s="432"/>
      <c r="AC2" s="430"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8" sqref="P18:X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2020-11-23T06:20:49Z</cp:lastPrinted>
  <dcterms:created xsi:type="dcterms:W3CDTF">2012-03-13T00:50:25Z</dcterms:created>
  <dcterms:modified xsi:type="dcterms:W3CDTF">2020-11-23T06:20:51Z</dcterms:modified>
</cp:coreProperties>
</file>