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９．★観光人材政策室\（仮）室内共有\01_企画\02_政策・行政評価\行政事業レビュー\令和2年度\201104_個票の点検依頼\②まとめ\該当シート （修正）\"/>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c r="AM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<sst xmlns="http://schemas.openxmlformats.org/spreadsheetml/2006/main" count="2904" uniqueCount="663">
  <si>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</si>
  <si>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</si>
  <si>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</si>
  <si>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</si>
  <si>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</si>
  <si>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</si>
  <si>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</si>
  <si>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</si>
  <si>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</si>
  <si>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</si>
  <si>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</si>
  <si>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</si>
  <si>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</si>
  <si>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</si>
  <si>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</si>
  <si>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</si>
  <si>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</si>
  <si>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</si>
  <si>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</si>
  <si>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</si>
  <si>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</si>
  <si>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</si>
  <si>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</si>
  <si>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</si>
  <si>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</si>
  <si>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</si>
  <si>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</si>
  <si>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</si>
  <si>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</si>
  <si>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</si>
  <si>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</si>
  <si>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</si>
  <si>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</si>
  <si>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</si>
  <si>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</si>
  <si>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</si>
  <si>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</si>
  <si>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</si>
  <si>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</si>
  <si>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</si>
  <si>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</si>
  <si>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</si>
  <si>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</si>
  <si>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</si>
  <si>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</si>
  <si>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</si>
  <si>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</si>
  <si>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</si>
  <si>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</si>
  <si>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</si>
  <si>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</si>
  <si>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</si>
  <si>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</si>
  <si>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</si>
  <si>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</si>
  <si>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</si>
  <si>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</si>
  <si>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</si>
  <si>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</si>
  <si>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</si>
  <si>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</si>
  <si>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</si>
  <si>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</si>
  <si>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</si>
  <si>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</si>
  <si>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</si>
  <si>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</si>
  <si>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</si>
  <si>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</si>
  <si>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</si>
  <si>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</si>
  <si>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</si>
  <si>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</si>
  <si>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</si>
  <si>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</si>
  <si>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</si>
  <si>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</si>
  <si>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</si>
  <si>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</si>
  <si>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</si>
  <si>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</si>
  <si>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</si>
  <si>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</si>
  <si>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</si>
  <si>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</si>
  <si>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</si>
  <si>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</si>
  <si>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</si>
  <si>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</si>
  <si>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</si>
  <si>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</si>
  <si>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</si>
  <si>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</si>
  <si>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</si>
  <si>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</si>
  <si>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</si>
  <si>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</si>
  <si>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</si>
  <si>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</si>
  <si>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</si>
  <si>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</si>
  <si>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</si>
  <si>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</si>
  <si>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</si>
  <si>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</si>
  <si>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</si>
  <si>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</si>
  <si>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</si>
  <si>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</si>
  <si>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</si>
  <si>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</si>
  <si>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</si>
  <si>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</si>
  <si>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</si>
  <si>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</si>
  <si>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</si>
  <si>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</si>
  <si>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</si>
  <si>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</si>
  <si>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</si>
  <si>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</si>
  <si>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</si>
  <si>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</si>
  <si>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</si>
  <si>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</si>
  <si>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</si>
  <si>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</si>
  <si>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</si>
  <si>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</si>
  <si>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</si>
  <si>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</si>
  <si>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</si>
  <si>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</si>
  <si>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</si>
  <si>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</si>
  <si>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</si>
  <si>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</si>
  <si>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</si>
  <si>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</si>
  <si>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</si>
  <si>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</si>
  <si>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</si>
  <si>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</si>
  <si>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</si>
  <si>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</si>
  <si>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</si>
  <si>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</si>
  <si>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</si>
  <si>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</si>
  <si>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</si>
  <si>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</si>
  <si>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</si>
  <si>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</si>
  <si>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</si>
  <si>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</si>
  <si>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</si>
  <si>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</si>
  <si>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</si>
  <si>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</si>
  <si>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</si>
  <si>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</si>
  <si>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</si>
  <si>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</si>
  <si>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</si>
  <si>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</si>
  <si>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</si>
  <si>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</si>
  <si>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</si>
  <si>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</si>
  <si>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</si>
  <si>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</si>
  <si>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</si>
  <si>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</si>
  <si>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</si>
  <si>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</si>
  <si>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</si>
  <si>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</si>
  <si>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</si>
  <si>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</si>
  <si>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</si>
  <si>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</si>
  <si>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</si>
  <si>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</si>
  <si>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</si>
  <si>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</si>
  <si>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</si>
  <si>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</si>
  <si>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</si>
  <si>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</si>
  <si>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</si>
  <si>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</si>
  <si>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</si>
  <si>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</si>
  <si>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</si>
  <si>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</si>
  <si>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</si>
  <si>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</si>
  <si>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</si>
  <si>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</si>
  <si>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</si>
  <si>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</si>
  <si>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</si>
  <si>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</si>
  <si>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</si>
  <si>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</si>
  <si>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</si>
  <si>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</si>
  <si>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</si>
  <si>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</si>
  <si>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</si>
  <si>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</si>
  <si>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</si>
  <si>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</si>
  <si>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</si>
  <si>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</si>
  <si>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</si>
  <si>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</si>
  <si>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</si>
  <si>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</si>
  <si>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</si>
  <si>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</si>
  <si>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</si>
  <si>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</si>
  <si>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</si>
  <si>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</si>
  <si>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</si>
  <si>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</si>
  <si>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</si>
  <si>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</si>
  <si>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</si>
  <si>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</si>
  <si>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</si>
  <si>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</si>
  <si>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</si>
  <si>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</si>
  <si>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</si>
  <si>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</si>
  <si>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</si>
  <si>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</si>
  <si>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</si>
  <si>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</si>
  <si>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</si>
  <si>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</si>
  <si>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</si>
  <si>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</si>
  <si>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</si>
  <si>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</si>
  <si>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</si>
  <si>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</si>
  <si>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</si>
  <si>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</si>
  <si>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</si>
  <si>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</si>
  <si>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</si>
  <si>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</si>
  <si>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</si>
  <si>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</si>
  <si>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</si>
  <si>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</si>
  <si>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</si>
  <si>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</si>
  <si>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</si>
  <si>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</si>
  <si>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</si>
  <si>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</si>
  <si>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</si>
  <si>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</si>
  <si>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</si>
  <si>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</si>
  <si>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</si>
  <si>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</si>
  <si>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</si>
  <si>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</si>
  <si>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</si>
  <si>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</si>
  <si>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</si>
  <si>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</si>
  <si>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</si>
  <si>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</si>
  <si>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</si>
  <si>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</si>
  <si>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</si>
  <si>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</si>
  <si>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</si>
  <si>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</si>
  <si>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</si>
  <si>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</si>
  <si>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</si>
  <si>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</si>
  <si>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</si>
  <si>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</si>
  <si>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</si>
  <si>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</si>
  <si>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</si>
  <si>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</si>
  <si>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</si>
  <si>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</si>
  <si>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</si>
  <si>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</si>
  <si>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</si>
  <si>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</si>
  <si>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</si>
  <si>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</si>
  <si>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</si>
  <si>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</si>
  <si>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</si>
  <si>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</si>
  <si>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</si>
  <si>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</si>
  <si>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</si>
  <si>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</si>
  <si>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</si>
  <si>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</si>
  <si>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</si>
  <si>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</si>
  <si>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</si>
  <si>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</si>
  <si>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</si>
  <si>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</si>
  <si>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</si>
  <si>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</si>
  <si>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</si>
  <si>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</si>
  <si>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</si>
  <si>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</si>
  <si>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</si>
  <si>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</si>
  <si>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</si>
  <si>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</si>
  <si>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</si>
  <si>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</si>
  <si>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</si>
  <si>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</si>
  <si>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</si>
  <si>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</si>
  <si>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</si>
  <si>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</si>
  <si>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</si>
  <si>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</si>
  <si>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</si>
  <si>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</si>
  <si>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</si>
  <si>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</si>
  <si>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</si>
  <si>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</si>
  <si>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</si>
  <si>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</si>
  <si>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</si>
  <si>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</si>
  <si>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</si>
  <si>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</si>
  <si>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</si>
  <si>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</si>
  <si>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</si>
  <si>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</si>
  <si>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</si>
  <si>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</si>
  <si>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</si>
  <si>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</si>
  <si>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</si>
  <si>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</si>
  <si>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</si>
  <si>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</si>
  <si>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</si>
  <si>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</si>
  <si>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</si>
  <si>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</si>
  <si>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</si>
  <si>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</si>
  <si>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</si>
  <si>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</si>
  <si>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</si>
  <si>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</si>
  <si>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</si>
  <si>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</si>
  <si>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</si>
  <si>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</si>
  <si>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</si>
  <si>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</si>
  <si>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</si>
  <si>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</si>
  <si>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</si>
  <si>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</si>
  <si>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</si>
  <si>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</si>
  <si>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</si>
  <si>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</si>
  <si>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</si>
  <si>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</si>
  <si>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</si>
  <si>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</si>
  <si>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</si>
  <si>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</si>
  <si>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</si>
  <si>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</si>
  <si>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</si>
  <si>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</si>
  <si>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</si>
  <si>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</si>
  <si>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</si>
  <si>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</si>
  <si>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</si>
  <si>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</si>
  <si>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</si>
  <si>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</si>
  <si>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</si>
  <si>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</si>
  <si>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</si>
  <si>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</si>
  <si>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</si>
  <si>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</si>
  <si>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</si>
  <si>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</si>
  <si>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</si>
  <si>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</si>
  <si>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</si>
  <si>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</si>
  <si>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</si>
  <si>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</si>
  <si>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</si>
  <si>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</si>
  <si>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</si>
  <si>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</si>
  <si>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</si>
  <si>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</si>
  <si>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</si>
  <si>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</si>
  <si>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</si>
  <si>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</si>
  <si>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</si>
  <si>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</si>
  <si>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</si>
  <si>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</si>
  <si>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</si>
  <si>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</si>
  <si>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</si>
  <si>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</si>
  <si>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</si>
  <si>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</si>
  <si>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</si>
  <si>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</si>
  <si>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</si>
  <si>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</si>
  <si>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</si>
  <si>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</si>
  <si>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</si>
  <si>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</si>
  <si>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</si>
  <si>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</si>
  <si>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</si>
  <si>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</si>
  <si>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</si>
  <si>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</si>
  <si>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</si>
  <si>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</si>
  <si>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</si>
  <si>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</si>
  <si>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</si>
  <si>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</si>
  <si>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</si>
  <si>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</si>
  <si>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</si>
  <si>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</si>
  <si>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</si>
  <si>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</si>
  <si>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</si>
  <si>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</si>
  <si>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</si>
  <si>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</si>
  <si>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</si>
  <si>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</si>
  <si>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</si>
  <si>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</si>
  <si>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</si>
  <si>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</si>
  <si>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</si>
  <si>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</si>
  <si>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</si>
  <si>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</si>
  <si>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</si>
  <si>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</si>
  <si>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</si>
  <si>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</si>
  <si>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</si>
  <si>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</si>
  <si>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</si>
  <si>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</si>
  <si>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</si>
  <si>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</si>
  <si>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</si>
  <si>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</si>
  <si>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</si>
  <si>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</si>
  <si>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</si>
  <si>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</si>
  <si>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</si>
  <si>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</si>
  <si>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</si>
  <si>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</si>
  <si>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</si>
  <si>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</si>
  <si>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</si>
  <si>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</si>
  <si>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</si>
  <si>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</si>
  <si>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</si>
  <si>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</si>
  <si>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</si>
  <si>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</si>
  <si>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</si>
  <si>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</si>
  <si>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</si>
  <si>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</si>
  <si>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</si>
  <si>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</si>
  <si>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</si>
  <si>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</si>
  <si>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</si>
  <si>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</si>
  <si>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</si>
  <si>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</si>
  <si>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</si>
  <si>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</si>
  <si>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</si>
  <si>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</si>
  <si>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</si>
  <si>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</si>
  <si>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</si>
  <si>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</si>
  <si>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</si>
  <si>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</si>
  <si>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</si>
  <si>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</si>
  <si>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</si>
  <si>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</si>
  <si>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</si>
  <si>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</si>
  <si>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</si>
  <si>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</si>
  <si>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</si>
  <si>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</si>
  <si>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</si>
  <si>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</si>
  <si>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</si>
  <si>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</si>
  <si>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</si>
  <si>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</si>
  <si>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</si>
  <si>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</si>
  <si>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</si>
  <si>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</si>
  <si>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</si>
  <si>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</si>
  <si>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</si>
  <si>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</si>
  <si>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</si>
  <si>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</si>
  <si>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</si>
  <si>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</si>
  <si>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</si>
  <si>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</si>
  <si>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</si>
  <si>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</si>
  <si>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</si>
  <si>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</si>
  <si>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</si>
  <si>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通訳ガイド制度の充実・強化</t>
    <phoneticPr fontId="5"/>
  </si>
  <si>
    <t>観光庁</t>
    <rPh sb="0" eb="2">
      <t>カンコウ</t>
    </rPh>
    <rPh sb="2" eb="3">
      <t>チョウ</t>
    </rPh>
    <phoneticPr fontId="5"/>
  </si>
  <si>
    <t>観光産業課観光人材政策室</t>
    <rPh sb="0" eb="2">
      <t>カンコウ</t>
    </rPh>
    <rPh sb="2" eb="4">
      <t>サンギョウ</t>
    </rPh>
    <rPh sb="4" eb="5">
      <t>カ</t>
    </rPh>
    <rPh sb="5" eb="7">
      <t>カンコウ</t>
    </rPh>
    <rPh sb="7" eb="9">
      <t>ジンザイ</t>
    </rPh>
    <rPh sb="9" eb="11">
      <t>セイサク</t>
    </rPh>
    <rPh sb="11" eb="12">
      <t>シツ</t>
    </rPh>
    <phoneticPr fontId="5"/>
  </si>
  <si>
    <t>通訳案内士法、観光立国推進基本法第17条</t>
    <phoneticPr fontId="5"/>
  </si>
  <si>
    <t>観光立国推進基本計画
観光ビジョン実現プログラム</t>
    <phoneticPr fontId="5"/>
  </si>
  <si>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rPh sb="37" eb="39">
      <t>キュウゾウ</t>
    </rPh>
    <rPh sb="47" eb="50">
      <t>タヨウカ</t>
    </rPh>
    <phoneticPr fontId="5"/>
  </si>
  <si>
    <t>-</t>
    <phoneticPr fontId="5"/>
  </si>
  <si>
    <t>外国人旅行者訪日促進対策費庁費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</si>
  <si>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</si>
  <si>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</si>
  <si>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</si>
  <si>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平成32年度までに年間の通訳案内士試験受験者数15,000人を達成する。
（※通訳案内士法の改正を踏まえ、当該指標は29年度限り。）</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rPh sb="39" eb="41">
      <t>ツウヤク</t>
    </rPh>
    <rPh sb="41" eb="44">
      <t>アンナイシ</t>
    </rPh>
    <rPh sb="44" eb="45">
      <t>ホウ</t>
    </rPh>
    <rPh sb="46" eb="48">
      <t>カイセイ</t>
    </rPh>
    <rPh sb="49" eb="50">
      <t>フ</t>
    </rPh>
    <rPh sb="53" eb="55">
      <t>トウガイ</t>
    </rPh>
    <rPh sb="55" eb="57">
      <t>シヒョウ</t>
    </rPh>
    <rPh sb="60" eb="62">
      <t>ネンド</t>
    </rPh>
    <rPh sb="62" eb="63">
      <t>カギ</t>
    </rPh>
    <phoneticPr fontId="5"/>
  </si>
  <si>
    <t>通訳案内士試験受験者数
（成果実績／目標値）</t>
    <rPh sb="0" eb="2">
      <t>ツウヤク</t>
    </rPh>
    <rPh sb="2" eb="5">
      <t>アンナイシ</t>
    </rPh>
    <rPh sb="5" eb="7">
      <t>シケン</t>
    </rPh>
    <rPh sb="7" eb="10">
      <t>ジュケンシャ</t>
    </rPh>
    <rPh sb="10" eb="11">
      <t>スウ</t>
    </rPh>
    <rPh sb="13" eb="15">
      <t>セイカ</t>
    </rPh>
    <rPh sb="15" eb="17">
      <t>ジッセキ</t>
    </rPh>
    <rPh sb="18" eb="21">
      <t>モクヒョウチ</t>
    </rPh>
    <phoneticPr fontId="5"/>
  </si>
  <si>
    <t>日本政府観光局が発表する受験者数
( https://www.jnto.go.jp/jpn/projects/visitor_support/interpreter_guide_exams/exam_results.html )</t>
    <rPh sb="0" eb="2">
      <t>ニホン</t>
    </rPh>
    <rPh sb="2" eb="4">
      <t>セイフ</t>
    </rPh>
    <rPh sb="4" eb="7">
      <t>カンコウキョク</t>
    </rPh>
    <rPh sb="8" eb="10">
      <t>ハッピョウ</t>
    </rPh>
    <rPh sb="12" eb="15">
      <t>ジュケンシャ</t>
    </rPh>
    <rPh sb="15" eb="16">
      <t>スウ</t>
    </rPh>
    <phoneticPr fontId="5"/>
  </si>
  <si>
    <t>平成39年度までに、全国通訳案内士の就業率５０％を目指す。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2">
      <t>ヘイセイ</t>
    </rPh>
    <rPh sb="4" eb="6">
      <t>ネンド</t>
    </rPh>
    <rPh sb="10" eb="12">
      <t>ゼンコク</t>
    </rPh>
    <rPh sb="12" eb="14">
      <t>ツウヤク</t>
    </rPh>
    <rPh sb="14" eb="17">
      <t>アンナイシ</t>
    </rPh>
    <rPh sb="18" eb="21">
      <t>シュウギョウリツ</t>
    </rPh>
    <rPh sb="25" eb="27">
      <t>メザ</t>
    </rPh>
    <rPh sb="32" eb="34">
      <t>ゾウカ</t>
    </rPh>
    <phoneticPr fontId="5"/>
  </si>
  <si>
    <t>全国通訳案内士の就業率</t>
    <rPh sb="0" eb="2">
      <t>ゼンコク</t>
    </rPh>
    <rPh sb="2" eb="4">
      <t>ツウヤク</t>
    </rPh>
    <rPh sb="4" eb="7">
      <t>アンナイシ</t>
    </rPh>
    <rPh sb="8" eb="11">
      <t>シュウギョウリツ</t>
    </rPh>
    <phoneticPr fontId="5"/>
  </si>
  <si>
    <t>人</t>
    <rPh sb="0" eb="1">
      <t>ニン</t>
    </rPh>
    <phoneticPr fontId="5"/>
  </si>
  <si>
    <t>百万円</t>
    <rPh sb="0" eb="1">
      <t>ヒャク</t>
    </rPh>
    <rPh sb="1" eb="3">
      <t>マンエン</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</si>
  <si>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</si>
  <si>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</si>
  <si>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</si>
  <si>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</si>
  <si>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</si>
  <si>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本事業を通じて地域の観光資源を磨き上げ、その魅力を発信することで、本施策における目標の達成に寄与する。</t>
    <phoneticPr fontId="5"/>
  </si>
  <si>
    <t>通訳案内士の就業環境の整備や利用促進が求められていることから、その対策として必要な経費であり、社会ニーズに合致している。</t>
    <rPh sb="0" eb="2">
      <t>ツウヤク</t>
    </rPh>
    <rPh sb="2" eb="5">
      <t>アンナイシ</t>
    </rPh>
    <rPh sb="6" eb="8">
      <t>シュウギョウ</t>
    </rPh>
    <rPh sb="8" eb="10">
      <t>カンキョウ</t>
    </rPh>
    <rPh sb="11" eb="13">
      <t>セイビ</t>
    </rPh>
    <rPh sb="14" eb="16">
      <t>リヨウ</t>
    </rPh>
    <rPh sb="16" eb="18">
      <t>ソクシン</t>
    </rPh>
    <rPh sb="19" eb="20">
      <t>モト</t>
    </rPh>
    <rPh sb="33" eb="35">
      <t>タイサク</t>
    </rPh>
    <rPh sb="38" eb="40">
      <t>ヒツヨウ</t>
    </rPh>
    <rPh sb="41" eb="43">
      <t>ケイヒ</t>
    </rPh>
    <rPh sb="47" eb="49">
      <t>シャカイ</t>
    </rPh>
    <rPh sb="53" eb="55">
      <t>ガッチ</t>
    </rPh>
    <phoneticPr fontId="5"/>
  </si>
  <si>
    <t>有資格者の利用率の低さは、全国で発生している事案であることから、地方自治体や民間等に委ねることはできない。</t>
    <phoneticPr fontId="5"/>
  </si>
  <si>
    <t>改正通訳案内士法による無資格者のガイド解禁を控え、有資格者の情報を一元的に管理し、情報発信を容易にする環境を速やかに整備する必要があった。</t>
    <rPh sb="0" eb="2">
      <t>カイセイ</t>
    </rPh>
    <rPh sb="2" eb="4">
      <t>ツウヤク</t>
    </rPh>
    <rPh sb="4" eb="6">
      <t>アンナイ</t>
    </rPh>
    <rPh sb="6" eb="7">
      <t>シ</t>
    </rPh>
    <rPh sb="7" eb="8">
      <t>ホウ</t>
    </rPh>
    <rPh sb="11" eb="15">
      <t>ムシカクシャ</t>
    </rPh>
    <rPh sb="19" eb="21">
      <t>カイキン</t>
    </rPh>
    <rPh sb="22" eb="23">
      <t>ヒカ</t>
    </rPh>
    <rPh sb="25" eb="29">
      <t>ユウシカクシャ</t>
    </rPh>
    <rPh sb="30" eb="32">
      <t>ジョウホウ</t>
    </rPh>
    <rPh sb="33" eb="36">
      <t>イチゲンテキ</t>
    </rPh>
    <rPh sb="37" eb="39">
      <t>カンリ</t>
    </rPh>
    <rPh sb="41" eb="43">
      <t>ジョウホウ</t>
    </rPh>
    <rPh sb="43" eb="45">
      <t>ハッシン</t>
    </rPh>
    <rPh sb="46" eb="48">
      <t>ヨウイ</t>
    </rPh>
    <rPh sb="51" eb="53">
      <t>カンキョウ</t>
    </rPh>
    <rPh sb="54" eb="55">
      <t>スミ</t>
    </rPh>
    <rPh sb="58" eb="60">
      <t>セイビ</t>
    </rPh>
    <rPh sb="62" eb="64">
      <t>ヒツヨウ</t>
    </rPh>
    <phoneticPr fontId="5"/>
  </si>
  <si>
    <t>システムの保守運用及び機能追加について、それぞれ一者応札(応募)となった。
当該システムは個人情報を取り扱うものであり、セキュリティ体制等に一定の条件を付けたためであって、選定は妥当。</t>
    <rPh sb="5" eb="7">
      <t>ホシュ</t>
    </rPh>
    <rPh sb="7" eb="9">
      <t>ウンヨウ</t>
    </rPh>
    <rPh sb="9" eb="10">
      <t>オヨ</t>
    </rPh>
    <rPh sb="11" eb="13">
      <t>キノウ</t>
    </rPh>
    <rPh sb="13" eb="15">
      <t>ツイカ</t>
    </rPh>
    <rPh sb="24" eb="25">
      <t>イチ</t>
    </rPh>
    <rPh sb="25" eb="26">
      <t>シャ</t>
    </rPh>
    <rPh sb="26" eb="28">
      <t>オウサツ</t>
    </rPh>
    <rPh sb="29" eb="31">
      <t>オウボ</t>
    </rPh>
    <rPh sb="38" eb="40">
      <t>トウガイ</t>
    </rPh>
    <rPh sb="45" eb="47">
      <t>コジン</t>
    </rPh>
    <rPh sb="47" eb="49">
      <t>ジョウホウ</t>
    </rPh>
    <rPh sb="50" eb="51">
      <t>ト</t>
    </rPh>
    <rPh sb="52" eb="53">
      <t>アツカ</t>
    </rPh>
    <rPh sb="66" eb="68">
      <t>タイセイ</t>
    </rPh>
    <rPh sb="68" eb="69">
      <t>トウ</t>
    </rPh>
    <rPh sb="70" eb="72">
      <t>イッテイ</t>
    </rPh>
    <rPh sb="73" eb="75">
      <t>ジョウケン</t>
    </rPh>
    <rPh sb="76" eb="77">
      <t>ツ</t>
    </rPh>
    <rPh sb="86" eb="88">
      <t>センテイ</t>
    </rPh>
    <rPh sb="89" eb="91">
      <t>ダトウ</t>
    </rPh>
    <phoneticPr fontId="5"/>
  </si>
  <si>
    <t>実態調査の必要経費に限定されている。</t>
    <phoneticPr fontId="5"/>
  </si>
  <si>
    <t>改正通訳案内士法による定期研修制度の研修受講履歴をシステムにて一括して管理できるよう、システムを改修し、効率化を図った。</t>
    <rPh sb="0" eb="2">
      <t>カイセイ</t>
    </rPh>
    <rPh sb="2" eb="4">
      <t>ツウヤク</t>
    </rPh>
    <rPh sb="4" eb="7">
      <t>アンナイシ</t>
    </rPh>
    <rPh sb="7" eb="8">
      <t>ホウ</t>
    </rPh>
    <rPh sb="11" eb="13">
      <t>テイキ</t>
    </rPh>
    <rPh sb="13" eb="15">
      <t>ケンシュウ</t>
    </rPh>
    <rPh sb="15" eb="17">
      <t>セイド</t>
    </rPh>
    <rPh sb="18" eb="20">
      <t>ケンシュウ</t>
    </rPh>
    <rPh sb="20" eb="22">
      <t>ジュコウ</t>
    </rPh>
    <rPh sb="22" eb="24">
      <t>リレキ</t>
    </rPh>
    <rPh sb="31" eb="33">
      <t>イッカツ</t>
    </rPh>
    <rPh sb="35" eb="37">
      <t>カンリ</t>
    </rPh>
    <rPh sb="48" eb="50">
      <t>カイシュウ</t>
    </rPh>
    <rPh sb="52" eb="55">
      <t>コウリツカ</t>
    </rPh>
    <rPh sb="56" eb="57">
      <t>ハカ</t>
    </rPh>
    <phoneticPr fontId="5"/>
  </si>
  <si>
    <t>ガイドの情報発信に活用されている。</t>
    <rPh sb="4" eb="6">
      <t>ジョウホウ</t>
    </rPh>
    <rPh sb="6" eb="8">
      <t>ハッシン</t>
    </rPh>
    <rPh sb="9" eb="11">
      <t>カツヨウ</t>
    </rPh>
    <phoneticPr fontId="5"/>
  </si>
  <si>
    <t>有</t>
  </si>
  <si>
    <t>無</t>
  </si>
  <si>
    <t>‐</t>
  </si>
  <si>
    <t>本事業により、通訳案内士の情報を一元的に管理、閲覧が可能となり、自治体の業務効率化、旅行業者等に対する情報発信の効率化が図られている。</t>
    <rPh sb="0" eb="1">
      <t>ホン</t>
    </rPh>
    <rPh sb="1" eb="3">
      <t>ジギョウ</t>
    </rPh>
    <rPh sb="7" eb="9">
      <t>ツウヤク</t>
    </rPh>
    <rPh sb="9" eb="12">
      <t>アンナイシ</t>
    </rPh>
    <rPh sb="13" eb="15">
      <t>ジョウホウ</t>
    </rPh>
    <rPh sb="16" eb="19">
      <t>イチゲンテキ</t>
    </rPh>
    <rPh sb="20" eb="22">
      <t>カンリ</t>
    </rPh>
    <rPh sb="23" eb="25">
      <t>エツラン</t>
    </rPh>
    <rPh sb="26" eb="28">
      <t>カノウ</t>
    </rPh>
    <rPh sb="32" eb="35">
      <t>ジチタイ</t>
    </rPh>
    <rPh sb="36" eb="38">
      <t>ギョウム</t>
    </rPh>
    <rPh sb="38" eb="41">
      <t>コウリツカ</t>
    </rPh>
    <rPh sb="42" eb="44">
      <t>リョコウ</t>
    </rPh>
    <rPh sb="44" eb="46">
      <t>ギョウシャ</t>
    </rPh>
    <rPh sb="46" eb="47">
      <t>トウ</t>
    </rPh>
    <rPh sb="48" eb="49">
      <t>タイ</t>
    </rPh>
    <rPh sb="51" eb="53">
      <t>ジョウホウ</t>
    </rPh>
    <rPh sb="53" eb="55">
      <t>ハッシン</t>
    </rPh>
    <rPh sb="56" eb="59">
      <t>コウリツカ</t>
    </rPh>
    <rPh sb="60" eb="61">
      <t>ハカ</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</si>
  <si>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
また、業者選定においては、競争入札・企画競争等を実施し、適正に行っていく。</t>
    <rPh sb="0" eb="1">
      <t>ホン</t>
    </rPh>
    <rPh sb="1" eb="3">
      <t>ジギョウ</t>
    </rPh>
    <rPh sb="6" eb="8">
      <t>サクセイ</t>
    </rPh>
    <rPh sb="15" eb="17">
      <t>ウンヨウ</t>
    </rPh>
    <rPh sb="18" eb="20">
      <t>キノウ</t>
    </rPh>
    <rPh sb="21" eb="23">
      <t>カクダイ</t>
    </rPh>
    <rPh sb="23" eb="24">
      <t>トウ</t>
    </rPh>
    <rPh sb="28" eb="30">
      <t>ツウヤク</t>
    </rPh>
    <rPh sb="30" eb="33">
      <t>アンナイシ</t>
    </rPh>
    <rPh sb="34" eb="36">
      <t>ジョウホウ</t>
    </rPh>
    <rPh sb="36" eb="38">
      <t>ハッシン</t>
    </rPh>
    <rPh sb="39" eb="41">
      <t>キョウカ</t>
    </rPh>
    <rPh sb="43" eb="45">
      <t>ツウヤク</t>
    </rPh>
    <rPh sb="45" eb="48">
      <t>アンナイシ</t>
    </rPh>
    <rPh sb="49" eb="51">
      <t>シュウギョウ</t>
    </rPh>
    <rPh sb="51" eb="53">
      <t>カンキョウ</t>
    </rPh>
    <rPh sb="54" eb="56">
      <t>セイビ</t>
    </rPh>
    <rPh sb="57" eb="58">
      <t>スス</t>
    </rPh>
    <rPh sb="64" eb="66">
      <t>ホウニチ</t>
    </rPh>
    <rPh sb="66" eb="69">
      <t>ガイコクジン</t>
    </rPh>
    <rPh sb="69" eb="72">
      <t>リョコウシャ</t>
    </rPh>
    <rPh sb="79" eb="80">
      <t>トウ</t>
    </rPh>
    <rPh sb="85" eb="87">
      <t>ホウニチ</t>
    </rPh>
    <rPh sb="87" eb="90">
      <t>ガイコクジン</t>
    </rPh>
    <rPh sb="90" eb="93">
      <t>リョコウシャ</t>
    </rPh>
    <rPh sb="94" eb="96">
      <t>リョコウ</t>
    </rPh>
    <rPh sb="96" eb="99">
      <t>マンゾクド</t>
    </rPh>
    <rPh sb="99" eb="101">
      <t>コウジョウ</t>
    </rPh>
    <rPh sb="102" eb="103">
      <t>ハカ</t>
    </rPh>
    <rPh sb="112" eb="114">
      <t>ギョウシャ</t>
    </rPh>
    <rPh sb="114" eb="116">
      <t>センテイ</t>
    </rPh>
    <rPh sb="122" eb="124">
      <t>キョウソウ</t>
    </rPh>
    <rPh sb="124" eb="126">
      <t>ニュウサツ</t>
    </rPh>
    <rPh sb="127" eb="129">
      <t>キカク</t>
    </rPh>
    <rPh sb="129" eb="132">
      <t>キョウソウトウ</t>
    </rPh>
    <rPh sb="133" eb="135">
      <t>ジッシ</t>
    </rPh>
    <rPh sb="137" eb="139">
      <t>テキセイ</t>
    </rPh>
    <rPh sb="140" eb="141">
      <t>オコナ</t>
    </rPh>
    <phoneticPr fontId="5"/>
  </si>
  <si>
    <t>477</t>
    <phoneticPr fontId="5"/>
  </si>
  <si>
    <t>454</t>
    <phoneticPr fontId="5"/>
  </si>
  <si>
    <t>485</t>
    <phoneticPr fontId="5"/>
  </si>
  <si>
    <t>245</t>
    <phoneticPr fontId="5"/>
  </si>
  <si>
    <t>223</t>
    <phoneticPr fontId="5"/>
  </si>
  <si>
    <t>238</t>
    <phoneticPr fontId="5"/>
  </si>
  <si>
    <t>247</t>
    <phoneticPr fontId="5"/>
  </si>
  <si>
    <t>236</t>
    <phoneticPr fontId="5"/>
  </si>
  <si>
    <t>国土交通省</t>
  </si>
  <si>
    <t>システム管理費</t>
    <rPh sb="4" eb="7">
      <t>カンリヒ</t>
    </rPh>
    <phoneticPr fontId="5"/>
  </si>
  <si>
    <t>ＮＥＣソリューションイノベータ(株)</t>
    <rPh sb="15" eb="18">
      <t>カブ</t>
    </rPh>
    <phoneticPr fontId="5"/>
  </si>
  <si>
    <t>-</t>
    <phoneticPr fontId="5"/>
  </si>
  <si>
    <t>　平成３０年度においては、通訳案内士の魅力を発信するべく、通訳案内士の魅力紹介をする動画を作成したほか、通訳案内士の就業機会を目的として、引き続き旅行業者等が通訳案内士の検索等できるシステムの運用を行った。また、改正通訳案内士法の施行により、資格を有していない者も有償でガイド行えるようになったことから、観光地において外国語ガイドが法令を遵守した活動を行っているか実態調査を行った。</t>
    <rPh sb="1" eb="3">
      <t>ヘイセイ</t>
    </rPh>
    <rPh sb="5" eb="7">
      <t>ネンド</t>
    </rPh>
    <rPh sb="13" eb="15">
      <t>ツウヤク</t>
    </rPh>
    <rPh sb="15" eb="17">
      <t>アンナイ</t>
    </rPh>
    <rPh sb="17" eb="18">
      <t>シ</t>
    </rPh>
    <rPh sb="19" eb="21">
      <t>ミリョク</t>
    </rPh>
    <rPh sb="22" eb="24">
      <t>ハッシン</t>
    </rPh>
    <rPh sb="29" eb="31">
      <t>ツウヤク</t>
    </rPh>
    <rPh sb="31" eb="34">
      <t>アンナイシ</t>
    </rPh>
    <rPh sb="35" eb="37">
      <t>ミリョク</t>
    </rPh>
    <rPh sb="37" eb="39">
      <t>ショウカイ</t>
    </rPh>
    <rPh sb="42" eb="44">
      <t>ドウガ</t>
    </rPh>
    <rPh sb="45" eb="47">
      <t>サクセイ</t>
    </rPh>
    <rPh sb="79" eb="81">
      <t>ツウヤク</t>
    </rPh>
    <rPh sb="81" eb="84">
      <t>アンナイシ</t>
    </rPh>
    <rPh sb="87" eb="88">
      <t>トウ</t>
    </rPh>
    <rPh sb="106" eb="108">
      <t>カイセイ</t>
    </rPh>
    <rPh sb="108" eb="110">
      <t>ツウヤク</t>
    </rPh>
    <rPh sb="110" eb="112">
      <t>アンナイ</t>
    </rPh>
    <rPh sb="112" eb="113">
      <t>シ</t>
    </rPh>
    <rPh sb="113" eb="114">
      <t>ホウ</t>
    </rPh>
    <rPh sb="115" eb="117">
      <t>セコウ</t>
    </rPh>
    <rPh sb="121" eb="123">
      <t>シカク</t>
    </rPh>
    <rPh sb="124" eb="125">
      <t>ユウ</t>
    </rPh>
    <rPh sb="130" eb="131">
      <t>モノ</t>
    </rPh>
    <rPh sb="132" eb="134">
      <t>ユウショウ</t>
    </rPh>
    <rPh sb="138" eb="139">
      <t>オコナ</t>
    </rPh>
    <rPh sb="152" eb="155">
      <t>カンコウチ</t>
    </rPh>
    <rPh sb="173" eb="175">
      <t>カツドウ</t>
    </rPh>
    <rPh sb="176" eb="177">
      <t>オコナ</t>
    </rPh>
    <rPh sb="182" eb="184">
      <t>ジッタイ</t>
    </rPh>
    <rPh sb="184" eb="186">
      <t>チョウサ</t>
    </rPh>
    <rPh sb="187" eb="188">
      <t>オコナ</t>
    </rPh>
    <phoneticPr fontId="5"/>
  </si>
  <si>
    <t>-</t>
    <phoneticPr fontId="5"/>
  </si>
  <si>
    <t>訪日外国人旅行消費額</t>
    <phoneticPr fontId="5"/>
  </si>
  <si>
    <t>訪日外国人旅行者数</t>
    <phoneticPr fontId="5"/>
  </si>
  <si>
    <t>地方部での外国人延べ宿泊者数</t>
    <phoneticPr fontId="5"/>
  </si>
  <si>
    <t>外国人リピーター数</t>
    <phoneticPr fontId="5"/>
  </si>
  <si>
    <t>通訳案内士登録情報検索システムへの使用許可件数</t>
    <rPh sb="0" eb="2">
      <t>ツウヤク</t>
    </rPh>
    <rPh sb="2" eb="5">
      <t>アンナイシ</t>
    </rPh>
    <rPh sb="5" eb="7">
      <t>トウロク</t>
    </rPh>
    <rPh sb="7" eb="9">
      <t>ジョウホウ</t>
    </rPh>
    <rPh sb="9" eb="11">
      <t>ケンサク</t>
    </rPh>
    <rPh sb="17" eb="19">
      <t>シヨウ</t>
    </rPh>
    <rPh sb="19" eb="21">
      <t>キョカ</t>
    </rPh>
    <rPh sb="21" eb="23">
      <t>ケンスウ</t>
    </rPh>
    <phoneticPr fontId="5"/>
  </si>
  <si>
    <t>件</t>
    <rPh sb="0" eb="1">
      <t>ケン</t>
    </rPh>
    <phoneticPr fontId="5"/>
  </si>
  <si>
    <t>通訳案内士制度の充実・強化に係る予算額
／
通訳案内士登録情報検索システムへの使用許可件数</t>
    <rPh sb="0" eb="2">
      <t>ツウヤク</t>
    </rPh>
    <rPh sb="2" eb="5">
      <t>アンナイシ</t>
    </rPh>
    <rPh sb="5" eb="7">
      <t>セイド</t>
    </rPh>
    <rPh sb="8" eb="10">
      <t>ジュウジツ</t>
    </rPh>
    <rPh sb="11" eb="13">
      <t>キョウカ</t>
    </rPh>
    <rPh sb="14" eb="15">
      <t>カカ</t>
    </rPh>
    <phoneticPr fontId="5"/>
  </si>
  <si>
    <t>事務局運営費</t>
    <rPh sb="0" eb="3">
      <t>ジムキョク</t>
    </rPh>
    <rPh sb="3" eb="6">
      <t>ウンエイヒ</t>
    </rPh>
    <phoneticPr fontId="5"/>
  </si>
  <si>
    <t>テキスト印刷費</t>
    <rPh sb="4" eb="7">
      <t>インサツヒ</t>
    </rPh>
    <phoneticPr fontId="5"/>
  </si>
  <si>
    <t>観光庁研修で使用するテキストの印刷にかかる費用</t>
    <rPh sb="0" eb="3">
      <t>カンコウチョウ</t>
    </rPh>
    <rPh sb="3" eb="5">
      <t>ケンシュウ</t>
    </rPh>
    <rPh sb="6" eb="8">
      <t>シヨウ</t>
    </rPh>
    <rPh sb="15" eb="17">
      <t>インサツ</t>
    </rPh>
    <rPh sb="21" eb="23">
      <t>ヒヨウ</t>
    </rPh>
    <phoneticPr fontId="5"/>
  </si>
  <si>
    <t>観光庁研修事務局の運営に係る費用</t>
    <rPh sb="0" eb="3">
      <t>カンコウチョウ</t>
    </rPh>
    <rPh sb="3" eb="5">
      <t>ケンシュウ</t>
    </rPh>
    <rPh sb="5" eb="8">
      <t>ジムキョク</t>
    </rPh>
    <rPh sb="9" eb="10">
      <t>ウン</t>
    </rPh>
    <rPh sb="10" eb="11">
      <t>エイ</t>
    </rPh>
    <rPh sb="12" eb="13">
      <t>カカ</t>
    </rPh>
    <rPh sb="14" eb="16">
      <t>ヒヨウ</t>
    </rPh>
    <phoneticPr fontId="5"/>
  </si>
  <si>
    <t>通訳案内士情報検索サービスシステムの保守運用に係る費用</t>
    <rPh sb="0" eb="2">
      <t>ツウヤク</t>
    </rPh>
    <rPh sb="2" eb="5">
      <t>アンナイシ</t>
    </rPh>
    <rPh sb="5" eb="7">
      <t>ジョウホウ</t>
    </rPh>
    <rPh sb="7" eb="9">
      <t>ケンサク</t>
    </rPh>
    <rPh sb="18" eb="20">
      <t>ホシュ</t>
    </rPh>
    <rPh sb="20" eb="22">
      <t>ウンヨウ</t>
    </rPh>
    <rPh sb="23" eb="24">
      <t>カカ</t>
    </rPh>
    <rPh sb="25" eb="27">
      <t>ヒヨウ</t>
    </rPh>
    <phoneticPr fontId="5"/>
  </si>
  <si>
    <t>調査費</t>
    <rPh sb="0" eb="3">
      <t>チョウサヒ</t>
    </rPh>
    <phoneticPr fontId="5"/>
  </si>
  <si>
    <t>通訳ガイドの実態の調査に係る費用</t>
    <rPh sb="0" eb="2">
      <t>ツウヤク</t>
    </rPh>
    <rPh sb="6" eb="8">
      <t>ジッタイ</t>
    </rPh>
    <rPh sb="9" eb="11">
      <t>チョウサ</t>
    </rPh>
    <rPh sb="12" eb="13">
      <t>カカ</t>
    </rPh>
    <rPh sb="14" eb="16">
      <t>ヒヨウ</t>
    </rPh>
    <phoneticPr fontId="5"/>
  </si>
  <si>
    <t>観光庁研修で使用するテキストの増刷にかかる費用</t>
    <rPh sb="0" eb="3">
      <t>カンコウチョウ</t>
    </rPh>
    <rPh sb="3" eb="5">
      <t>ケンシュウ</t>
    </rPh>
    <rPh sb="6" eb="8">
      <t>シヨウ</t>
    </rPh>
    <rPh sb="15" eb="17">
      <t>ゾウサツ</t>
    </rPh>
    <rPh sb="21" eb="23">
      <t>ヒヨウ</t>
    </rPh>
    <phoneticPr fontId="5"/>
  </si>
  <si>
    <t>テキスト印刷(増刷)費</t>
    <rPh sb="7" eb="8">
      <t>フ</t>
    </rPh>
    <rPh sb="8" eb="9">
      <t>サツ</t>
    </rPh>
    <phoneticPr fontId="5"/>
  </si>
  <si>
    <t>通訳案内士改正情報総合サイト運用に係る費用</t>
    <rPh sb="0" eb="2">
      <t>ツウヤク</t>
    </rPh>
    <rPh sb="2" eb="5">
      <t>アンナイシ</t>
    </rPh>
    <rPh sb="5" eb="7">
      <t>カイセイ</t>
    </rPh>
    <rPh sb="7" eb="9">
      <t>ジョウホウ</t>
    </rPh>
    <rPh sb="9" eb="11">
      <t>ソウゴウ</t>
    </rPh>
    <rPh sb="14" eb="16">
      <t>ウンヨウ</t>
    </rPh>
    <rPh sb="17" eb="18">
      <t>カカ</t>
    </rPh>
    <rPh sb="19" eb="21">
      <t>ヒヨウ</t>
    </rPh>
    <phoneticPr fontId="5"/>
  </si>
  <si>
    <t>通訳案内士に関する魅力調査・コンテンツ制作事業費</t>
    <rPh sb="0" eb="2">
      <t>ツウヤク</t>
    </rPh>
    <rPh sb="2" eb="5">
      <t>アンナイシ</t>
    </rPh>
    <rPh sb="6" eb="7">
      <t>カン</t>
    </rPh>
    <rPh sb="9" eb="11">
      <t>ミリョク</t>
    </rPh>
    <rPh sb="11" eb="13">
      <t>チョウサ</t>
    </rPh>
    <rPh sb="19" eb="21">
      <t>セイサク</t>
    </rPh>
    <rPh sb="21" eb="24">
      <t>ジギョウヒ</t>
    </rPh>
    <phoneticPr fontId="5"/>
  </si>
  <si>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5"/>
  </si>
  <si>
    <t>Ｔｒｕｅ　Ｊａｐａｎ　Ｔｏｕｒ(株)</t>
    <rPh sb="15" eb="18">
      <t>カブ</t>
    </rPh>
    <phoneticPr fontId="5"/>
  </si>
  <si>
    <t>観光庁研修事務局の運営</t>
    <rPh sb="0" eb="3">
      <t>カンコウチョウ</t>
    </rPh>
    <rPh sb="3" eb="5">
      <t>ケンシュウ</t>
    </rPh>
    <rPh sb="5" eb="8">
      <t>ジムキョク</t>
    </rPh>
    <rPh sb="9" eb="11">
      <t>ウンエイ</t>
    </rPh>
    <phoneticPr fontId="5"/>
  </si>
  <si>
    <t>協友印刷(株)</t>
    <rPh sb="0" eb="2">
      <t>キョウユウ</t>
    </rPh>
    <rPh sb="2" eb="4">
      <t>インサツ</t>
    </rPh>
    <rPh sb="4" eb="7">
      <t>カブ</t>
    </rPh>
    <phoneticPr fontId="5"/>
  </si>
  <si>
    <t>観光庁研修で使用するテキストの印刷</t>
    <rPh sb="0" eb="3">
      <t>カンコウチョウ</t>
    </rPh>
    <rPh sb="3" eb="5">
      <t>ケンシュウ</t>
    </rPh>
    <rPh sb="6" eb="8">
      <t>シヨウ</t>
    </rPh>
    <rPh sb="15" eb="17">
      <t>インサツ</t>
    </rPh>
    <phoneticPr fontId="5"/>
  </si>
  <si>
    <t>観光庁研修で使用するテキストの増刷</t>
    <rPh sb="0" eb="3">
      <t>カンコウチョウ</t>
    </rPh>
    <rPh sb="3" eb="5">
      <t>ケンシュウ</t>
    </rPh>
    <rPh sb="6" eb="8">
      <t>シヨウ</t>
    </rPh>
    <rPh sb="15" eb="17">
      <t>ゾウサツ</t>
    </rPh>
    <phoneticPr fontId="5"/>
  </si>
  <si>
    <t>キュリオシティ(株)</t>
    <rPh sb="7" eb="10">
      <t>カブ</t>
    </rPh>
    <phoneticPr fontId="5"/>
  </si>
  <si>
    <t>調査・制作事業費</t>
    <rPh sb="0" eb="2">
      <t>チョウサ</t>
    </rPh>
    <rPh sb="3" eb="5">
      <t>セイサク</t>
    </rPh>
    <rPh sb="5" eb="8">
      <t>ジギョウヒ</t>
    </rPh>
    <phoneticPr fontId="5"/>
  </si>
  <si>
    <t>通訳案内士に関する魅力調査・コンテンツ制作事業</t>
    <phoneticPr fontId="5"/>
  </si>
  <si>
    <t>(株)TEI</t>
    <rPh sb="0" eb="3">
      <t>カブ</t>
    </rPh>
    <phoneticPr fontId="5"/>
  </si>
  <si>
    <t>通訳ガイドの実態の調査</t>
    <phoneticPr fontId="5"/>
  </si>
  <si>
    <t>通訳案内士法改正情報総合サイトの管理運営</t>
    <rPh sb="0" eb="2">
      <t>ツウヤク</t>
    </rPh>
    <rPh sb="2" eb="5">
      <t>アンナイシ</t>
    </rPh>
    <rPh sb="5" eb="6">
      <t>ホウ</t>
    </rPh>
    <rPh sb="6" eb="8">
      <t>カイセイ</t>
    </rPh>
    <rPh sb="8" eb="10">
      <t>ジョウホウ</t>
    </rPh>
    <rPh sb="10" eb="12">
      <t>ソウゴウ</t>
    </rPh>
    <rPh sb="16" eb="18">
      <t>カンリ</t>
    </rPh>
    <rPh sb="18" eb="20">
      <t>ウンエイ</t>
    </rPh>
    <phoneticPr fontId="5"/>
  </si>
  <si>
    <t>-</t>
    <phoneticPr fontId="5"/>
  </si>
  <si>
    <t>21/22</t>
    <phoneticPr fontId="5"/>
  </si>
  <si>
    <t>15/46</t>
    <phoneticPr fontId="5"/>
  </si>
  <si>
    <t>就業率において前回調査から上昇し、成果目標の達成に向け見合った結果となった。</t>
    <rPh sb="0" eb="3">
      <t>シュウギョウリツ</t>
    </rPh>
    <rPh sb="7" eb="9">
      <t>ゼンカイ</t>
    </rPh>
    <rPh sb="9" eb="11">
      <t>チョウサ</t>
    </rPh>
    <rPh sb="13" eb="15">
      <t>ジョウショウ</t>
    </rPh>
    <rPh sb="17" eb="19">
      <t>セイカ</t>
    </rPh>
    <rPh sb="18" eb="19">
      <t>タッセイ</t>
    </rPh>
    <rPh sb="19" eb="21">
      <t>モクヒョウ</t>
    </rPh>
    <rPh sb="22" eb="24">
      <t>タッセイ</t>
    </rPh>
    <rPh sb="25" eb="26">
      <t>ム</t>
    </rPh>
    <rPh sb="27" eb="29">
      <t>ミア</t>
    </rPh>
    <rPh sb="31" eb="33">
      <t>ケッカ</t>
    </rPh>
    <phoneticPr fontId="5"/>
  </si>
  <si>
    <t>おおよそ見込み通り通訳案内士登録情報検索システムの使用の許可を行った。</t>
    <rPh sb="4" eb="6">
      <t>ミコ</t>
    </rPh>
    <rPh sb="7" eb="8">
      <t>ドオ</t>
    </rPh>
    <rPh sb="9" eb="11">
      <t>ツウヤク</t>
    </rPh>
    <rPh sb="11" eb="14">
      <t>アンナイシ</t>
    </rPh>
    <rPh sb="14" eb="16">
      <t>トウロク</t>
    </rPh>
    <rPh sb="16" eb="18">
      <t>ジョウホウ</t>
    </rPh>
    <rPh sb="18" eb="20">
      <t>ケンサク</t>
    </rPh>
    <rPh sb="25" eb="27">
      <t>シヨウ</t>
    </rPh>
    <rPh sb="28" eb="30">
      <t>キョカ</t>
    </rPh>
    <rPh sb="31" eb="32">
      <t>オコナ</t>
    </rPh>
    <phoneticPr fontId="5"/>
  </si>
  <si>
    <t>H25年度実施の調査では、全国通訳案内士の就業率（専業又は兼業と答えた者の割合）は２５％であり、未就業のうち、3分の1は条件さえ合えば就業を希望。
H30年度より観光庁が実施した研修の調査結果による。
就業率：「就業している」と答えた者の数／回答数</t>
    <rPh sb="3" eb="5">
      <t>ネンド</t>
    </rPh>
    <rPh sb="5" eb="7">
      <t>ジッシ</t>
    </rPh>
    <rPh sb="8" eb="10">
      <t>チョウサ</t>
    </rPh>
    <rPh sb="13" eb="15">
      <t>ゼンコク</t>
    </rPh>
    <rPh sb="15" eb="17">
      <t>ツウヤク</t>
    </rPh>
    <rPh sb="17" eb="20">
      <t>アンナイシ</t>
    </rPh>
    <rPh sb="21" eb="23">
      <t>シュウギョウ</t>
    </rPh>
    <rPh sb="23" eb="24">
      <t>リツ</t>
    </rPh>
    <rPh sb="25" eb="27">
      <t>センギョウ</t>
    </rPh>
    <rPh sb="27" eb="28">
      <t>マタ</t>
    </rPh>
    <rPh sb="29" eb="31">
      <t>ケンギョウ</t>
    </rPh>
    <rPh sb="32" eb="33">
      <t>コタ</t>
    </rPh>
    <rPh sb="35" eb="36">
      <t>モノ</t>
    </rPh>
    <rPh sb="37" eb="39">
      <t>ワリアイ</t>
    </rPh>
    <rPh sb="48" eb="49">
      <t>ミ</t>
    </rPh>
    <rPh sb="49" eb="51">
      <t>シュウギョウ</t>
    </rPh>
    <rPh sb="56" eb="57">
      <t>ブン</t>
    </rPh>
    <rPh sb="60" eb="62">
      <t>ジョウケン</t>
    </rPh>
    <rPh sb="64" eb="65">
      <t>ア</t>
    </rPh>
    <rPh sb="67" eb="69">
      <t>シュウギョウ</t>
    </rPh>
    <rPh sb="70" eb="72">
      <t>キボウ</t>
    </rPh>
    <rPh sb="81" eb="84">
      <t>カンコウチョウ</t>
    </rPh>
    <rPh sb="85" eb="87">
      <t>ジッシ</t>
    </rPh>
    <rPh sb="89" eb="91">
      <t>ケンシュウ</t>
    </rPh>
    <rPh sb="92" eb="94">
      <t>チョウサ</t>
    </rPh>
    <rPh sb="94" eb="96">
      <t>ケッカ</t>
    </rPh>
    <rPh sb="101" eb="104">
      <t>シュウギョウリツ</t>
    </rPh>
    <rPh sb="106" eb="108">
      <t>シュウギョウ</t>
    </rPh>
    <rPh sb="114" eb="115">
      <t>コタ</t>
    </rPh>
    <rPh sb="117" eb="118">
      <t>シャ</t>
    </rPh>
    <rPh sb="119" eb="120">
      <t>カズ</t>
    </rPh>
    <rPh sb="121" eb="124">
      <t>カイトウスウ</t>
    </rPh>
    <phoneticPr fontId="5"/>
  </si>
  <si>
    <t>予算の7割が登録者の検索システムに使われ、2割が魅力発信動画に使用されている。人手不足なのに、検索システムの利用者が年間46件しかないのは、閲覧対象者が旅行社等に限られているから。会計監査等で文書作成者の資格を確認する手続があるが、このシステム上では旅行社等以外は資格の確認が困難になるのではないか。公正な競争を促進し、フリーランスの通訳案内士が利幅の高い案件を個人で直接受注できるように登録者の内、公開を希望しない者以外は広く一般に閲覧をさせるべきではないか。アウトカム指標には就業率に加えてガイド報酬（総額、一人当たり）の採用も御検討頂きたい。</t>
    <rPh sb="0" eb="2">
      <t>ヨサン</t>
    </rPh>
    <rPh sb="4" eb="5">
      <t>ワリ</t>
    </rPh>
    <rPh sb="6" eb="9">
      <t>トウロクシャ</t>
    </rPh>
    <rPh sb="10" eb="12">
      <t>ケンサク</t>
    </rPh>
    <rPh sb="17" eb="18">
      <t>ツカ</t>
    </rPh>
    <rPh sb="22" eb="23">
      <t>ワリ</t>
    </rPh>
    <rPh sb="24" eb="26">
      <t>ミリョク</t>
    </rPh>
    <rPh sb="26" eb="28">
      <t>ハッシン</t>
    </rPh>
    <rPh sb="28" eb="30">
      <t>ドウガ</t>
    </rPh>
    <rPh sb="31" eb="33">
      <t>_x0000__x0000__x0002_</t>
    </rPh>
    <rPh sb="47" eb="49">
      <t>ケンサク</t>
    </rPh>
    <rPh sb="54" eb="56">
      <t>リヨウ</t>
    </rPh>
    <rPh sb="56" eb="57">
      <t>シャ</t>
    </rPh>
    <rPh sb="70" eb="72">
      <t>_x0004__x0002__x0002__x0008_</t>
    </rPh>
    <rPh sb="72" eb="74">
      <t>_x0004__x0001_	_x0006__x0002_</t>
    </rPh>
    <rPh sb="74" eb="75">
      <t xml:space="preserve">_x000C_	</t>
    </rPh>
    <rPh sb="81" eb="82">
      <t>_x0002__x0010_</t>
    </rPh>
    <rPh sb="90" eb="92">
      <t>カイケイ</t>
    </rPh>
    <rPh sb="92" eb="95">
      <t>カンサトウ</t>
    </rPh>
    <rPh sb="96" eb="98">
      <t>ブンショ</t>
    </rPh>
    <rPh sb="98" eb="100">
      <t>サクセイ</t>
    </rPh>
    <rPh sb="100" eb="101">
      <t>シャ</t>
    </rPh>
    <rPh sb="102" eb="104">
      <t>シカク</t>
    </rPh>
    <rPh sb="105" eb="107">
      <t>カクニン</t>
    </rPh>
    <rPh sb="109" eb="111">
      <t>テツヅ</t>
    </rPh>
    <rPh sb="122" eb="123">
      <t>ジョウ</t>
    </rPh>
    <rPh sb="125" eb="128">
      <t>リョコウシャ</t>
    </rPh>
    <rPh sb="128" eb="129">
      <t>トウ</t>
    </rPh>
    <rPh sb="129" eb="131">
      <t>イガイ</t>
    </rPh>
    <rPh sb="132" eb="134">
      <t>シカク</t>
    </rPh>
    <rPh sb="135" eb="137">
      <t>カクニン</t>
    </rPh>
    <rPh sb="138" eb="140">
      <t>コンナン</t>
    </rPh>
    <rPh sb="150" eb="152">
      <t>コウセイ</t>
    </rPh>
    <rPh sb="153" eb="155">
      <t>キョウソウ</t>
    </rPh>
    <rPh sb="156" eb="158">
      <t>ソクシン</t>
    </rPh>
    <rPh sb="167" eb="169">
      <t>ツウヤク</t>
    </rPh>
    <rPh sb="169" eb="171">
      <t>アンナイ</t>
    </rPh>
    <rPh sb="171" eb="172">
      <t>シ</t>
    </rPh>
    <rPh sb="173" eb="175">
      <t>リハバ</t>
    </rPh>
    <rPh sb="176" eb="177">
      <t>タカ</t>
    </rPh>
    <rPh sb="178" eb="180">
      <t>アンケン</t>
    </rPh>
    <rPh sb="181" eb="183">
      <t>コジン</t>
    </rPh>
    <rPh sb="184" eb="186">
      <t>チョクセツ</t>
    </rPh>
    <rPh sb="186" eb="188">
      <t>ジュチュウ</t>
    </rPh>
    <rPh sb="194" eb="197">
      <t>_x0002_.:_x0001_0?</t>
    </rPh>
    <rPh sb="198" eb="199">
      <t>_x0001_2</t>
    </rPh>
    <rPh sb="200" eb="202">
      <t>コウカイ</t>
    </rPh>
    <rPh sb="203" eb="205">
      <t>キボウ</t>
    </rPh>
    <rPh sb="208" eb="209">
      <t>モノ</t>
    </rPh>
    <rPh sb="209" eb="211">
      <t>イガイ</t>
    </rPh>
    <rPh sb="212" eb="213">
      <t>ヒロ</t>
    </rPh>
    <rPh sb="214" eb="216">
      <t>:E_x0002_=</t>
    </rPh>
    <rPh sb="217" eb="219">
      <t>H_x0002_@</t>
    </rPh>
    <rPh sb="236" eb="238">
      <t>シヒョウ</t>
    </rPh>
    <rPh sb="263" eb="265">
      <t>_x0002_D_x0002_</t>
    </rPh>
    <rPh sb="266" eb="269">
      <t>I_x0001_K</t>
    </rPh>
    <rPh sb="269" eb="270">
      <t/>
    </rPh>
    <phoneticPr fontId="5"/>
  </si>
  <si>
    <t>検索システムについて、個人情報の扱いや費用対効果等に留意しつつ広く公開すること及び通訳ガイドの報酬面に着目したアウトカムの設定について検討されたい。併せてアウトプットを適切な表現に修正すべき。</t>
    <phoneticPr fontId="5"/>
  </si>
  <si>
    <t>参事官　小熊　弘明</t>
    <rPh sb="4" eb="6">
      <t>コクマ</t>
    </rPh>
    <rPh sb="7" eb="9">
      <t>ヒロアキ</t>
    </rPh>
    <phoneticPr fontId="5"/>
  </si>
  <si>
    <t>A.　ＮＥＣソリューションイノベータ(株)</t>
    <phoneticPr fontId="5"/>
  </si>
  <si>
    <t>B.　Ｔｒｕｅ　Ｊａｐａｎ　Ｔｏｕｒ(株)</t>
    <phoneticPr fontId="5"/>
  </si>
  <si>
    <t>C.　協友印刷(株)</t>
    <phoneticPr fontId="5"/>
  </si>
  <si>
    <t>D.　キュリオシティ(株)</t>
    <phoneticPr fontId="5"/>
  </si>
  <si>
    <t>E.　(株)TEI</t>
    <phoneticPr fontId="5"/>
  </si>
  <si>
    <t>F.　Ｔｒｕｅ　Ｊａｐａｎ　Ｔｏｕｒ(株)</t>
    <phoneticPr fontId="5"/>
  </si>
  <si>
    <t>執行等改善</t>
  </si>
  <si>
    <t>本システムは通訳案内士の個人情報を扱うため、システム構築時に通訳案内士団体から閲覧権限の設定について要望があったところ。また、本システムを広く一般的に公開してしまうとアクセス数が急増し、サーバーへの負荷が増え、システムの保守・運用費用が高価になる等の事情もあり、現在は閲覧権限を設定している。直接受注に対応する場合、システムの多言語化等の追加改修も必要になることから、費用面や構築時などの背景なども踏まえ、閲覧権限の範囲拡大の可否について、検討して参りたい。また、通訳ガイドの報酬面に係るアウトカムの設定についても、設定の可否について併せて検討して参りたい。なお、アウトプットの表現ぶりについては、次年度に修正することとする。</t>
    <rPh sb="35" eb="37">
      <t>ダンタイ</t>
    </rPh>
    <rPh sb="63" eb="64">
      <t>ホン</t>
    </rPh>
    <rPh sb="123" eb="124">
      <t>トウ</t>
    </rPh>
    <rPh sb="125" eb="127">
      <t>ジジョウ</t>
    </rPh>
    <rPh sb="131" eb="133">
      <t>ゲンザイ</t>
    </rPh>
    <rPh sb="151" eb="153">
      <t>タイオウ</t>
    </rPh>
    <rPh sb="155" eb="157">
      <t>バアイ</t>
    </rPh>
    <rPh sb="184" eb="187">
      <t>ヒヨウメン</t>
    </rPh>
    <rPh sb="188" eb="191">
      <t>コウチクジ</t>
    </rPh>
    <rPh sb="194" eb="196">
      <t>ハイケイ</t>
    </rPh>
    <rPh sb="199" eb="200">
      <t>フ</t>
    </rPh>
    <rPh sb="232" eb="234">
      <t>ツウヤク</t>
    </rPh>
    <rPh sb="238" eb="240">
      <t>ホウシュウ</t>
    </rPh>
    <rPh sb="240" eb="241">
      <t>メン</t>
    </rPh>
    <rPh sb="242" eb="243">
      <t>カカ</t>
    </rPh>
    <rPh sb="250" eb="252">
      <t>セッテイ</t>
    </rPh>
    <rPh sb="258" eb="260">
      <t>セッテイ</t>
    </rPh>
    <rPh sb="261" eb="263">
      <t>カヒ</t>
    </rPh>
    <rPh sb="267" eb="268">
      <t>アワ</t>
    </rPh>
    <rPh sb="270" eb="272">
      <t>ケントウ</t>
    </rPh>
    <rPh sb="274" eb="275">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</si>
</sst>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49247</xdr:colOff>
      <xdr:row>740</xdr:row>
      <xdr:rowOff>334147</xdr:rowOff>
    </xdr:from>
    <xdr:to>
      <xdr:col>34</xdr:col>
      <xdr:colOff>104775</xdr:colOff>
      <xdr:row>743</xdr:row>
      <xdr:rowOff>50938</xdr:rowOff>
    </xdr:to>
    <xdr:sp macro="" textlink="">
      <xdr:nvSpPr>
        <xdr:cNvPr id="4" name="正方形/長方形 3"/>
        <xdr:cNvSpPr/>
      </xdr:nvSpPr>
      <xdr:spPr>
        <a:xfrm>
          <a:off x="2049497" y="45406447"/>
          <a:ext cx="4856128" cy="77406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22</a:t>
          </a:r>
          <a:r>
            <a:rPr kumimoji="1" lang="ja-JP" altLang="en-US" sz="1100"/>
            <a:t>百万円</a:t>
          </a:r>
          <a:endParaRPr kumimoji="1" lang="en-US" altLang="ja-JP" sz="1100"/>
        </a:p>
      </xdr:txBody>
    </xdr:sp>
    <xdr:clientData/>
  </xdr:twoCellAnchor>
  <xdr:twoCellAnchor>
    <xdr:from>
      <xdr:col>10</xdr:col>
      <xdr:colOff>17247</xdr:colOff>
      <xdr:row>743</xdr:row>
      <xdr:rowOff>151901</xdr:rowOff>
    </xdr:from>
    <xdr:to>
      <xdr:col>34</xdr:col>
      <xdr:colOff>66674</xdr:colOff>
      <xdr:row>744</xdr:row>
      <xdr:rowOff>220164</xdr:rowOff>
    </xdr:to>
    <xdr:sp macro="" textlink="">
      <xdr:nvSpPr>
        <xdr:cNvPr id="5" name="大かっこ 4"/>
        <xdr:cNvSpPr/>
      </xdr:nvSpPr>
      <xdr:spPr>
        <a:xfrm>
          <a:off x="2017497" y="46281476"/>
          <a:ext cx="4850027" cy="42068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7</xdr:col>
      <xdr:colOff>15762</xdr:colOff>
      <xdr:row>747</xdr:row>
      <xdr:rowOff>308425</xdr:rowOff>
    </xdr:from>
    <xdr:to>
      <xdr:col>12</xdr:col>
      <xdr:colOff>71439</xdr:colOff>
      <xdr:row>750</xdr:row>
      <xdr:rowOff>30955</xdr:rowOff>
    </xdr:to>
    <xdr:sp macro="" textlink="">
      <xdr:nvSpPr>
        <xdr:cNvPr id="6" name="正方形/長方形 5"/>
        <xdr:cNvSpPr/>
      </xdr:nvSpPr>
      <xdr:spPr>
        <a:xfrm>
          <a:off x="1432606" y="47802456"/>
          <a:ext cx="1067708"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6</xdr:col>
      <xdr:colOff>122885</xdr:colOff>
      <xdr:row>750</xdr:row>
      <xdr:rowOff>195262</xdr:rowOff>
    </xdr:from>
    <xdr:to>
      <xdr:col>12</xdr:col>
      <xdr:colOff>130969</xdr:colOff>
      <xdr:row>755</xdr:row>
      <xdr:rowOff>250030</xdr:rowOff>
    </xdr:to>
    <xdr:sp macro="" textlink="">
      <xdr:nvSpPr>
        <xdr:cNvPr id="7" name="大かっこ 6"/>
        <xdr:cNvSpPr/>
      </xdr:nvSpPr>
      <xdr:spPr>
        <a:xfrm>
          <a:off x="1337323" y="50368200"/>
          <a:ext cx="1222521" cy="184070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9</xdr:col>
      <xdr:colOff>123825</xdr:colOff>
      <xdr:row>744</xdr:row>
      <xdr:rowOff>295275</xdr:rowOff>
    </xdr:from>
    <xdr:to>
      <xdr:col>10</xdr:col>
      <xdr:colOff>95250</xdr:colOff>
      <xdr:row>746</xdr:row>
      <xdr:rowOff>169069</xdr:rowOff>
    </xdr:to>
    <xdr:cxnSp macro="">
      <xdr:nvCxnSpPr>
        <xdr:cNvPr id="8" name="直線矢印コネクタ 7"/>
        <xdr:cNvCxnSpPr>
          <a:endCxn id="14" idx="0"/>
        </xdr:cNvCxnSpPr>
      </xdr:nvCxnSpPr>
      <xdr:spPr>
        <a:xfrm flipH="1">
          <a:off x="1945481" y="46717744"/>
          <a:ext cx="173832" cy="58816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8456</xdr:colOff>
      <xdr:row>741</xdr:row>
      <xdr:rowOff>191143</xdr:rowOff>
    </xdr:from>
    <xdr:to>
      <xdr:col>46</xdr:col>
      <xdr:colOff>47624</xdr:colOff>
      <xdr:row>742</xdr:row>
      <xdr:rowOff>142875</xdr:rowOff>
    </xdr:to>
    <xdr:sp macro="" textlink="">
      <xdr:nvSpPr>
        <xdr:cNvPr id="9" name="大かっこ 8"/>
        <xdr:cNvSpPr/>
      </xdr:nvSpPr>
      <xdr:spPr bwMode="auto">
        <a:xfrm>
          <a:off x="7699894" y="46506456"/>
          <a:ext cx="1658418" cy="308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　</a:t>
          </a:r>
          <a:endParaRPr kumimoji="1" lang="en-US" altLang="ja-JP" sz="1100">
            <a:solidFill>
              <a:schemeClr val="tx1"/>
            </a:solidFill>
          </a:endParaRPr>
        </a:p>
      </xdr:txBody>
    </xdr:sp>
    <xdr:clientData/>
  </xdr:twoCellAnchor>
  <xdr:twoCellAnchor>
    <xdr:from>
      <xdr:col>38</xdr:col>
      <xdr:colOff>-1</xdr:colOff>
      <xdr:row>747</xdr:row>
      <xdr:rowOff>309264</xdr:rowOff>
    </xdr:from>
    <xdr:to>
      <xdr:col>42</xdr:col>
      <xdr:colOff>95249</xdr:colOff>
      <xdr:row>750</xdr:row>
      <xdr:rowOff>164306</xdr:rowOff>
    </xdr:to>
    <xdr:sp macro="" textlink="">
      <xdr:nvSpPr>
        <xdr:cNvPr id="10" name="正方形/長方形 9"/>
        <xdr:cNvSpPr/>
      </xdr:nvSpPr>
      <xdr:spPr>
        <a:xfrm>
          <a:off x="7691437" y="47803295"/>
          <a:ext cx="904875" cy="92660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民間会社（１社）</a:t>
          </a:r>
          <a:endParaRPr kumimoji="1" lang="en-US" altLang="ja-JP" sz="1100"/>
        </a:p>
        <a:p>
          <a:pPr algn="ctr"/>
          <a:r>
            <a:rPr kumimoji="1" lang="en-US" altLang="ja-JP" sz="1100"/>
            <a:t>0.4</a:t>
          </a:r>
          <a:r>
            <a:rPr kumimoji="1" lang="ja-JP" altLang="en-US" sz="1100"/>
            <a:t>百万円</a:t>
          </a:r>
          <a:endParaRPr kumimoji="1" lang="en-US" altLang="ja-JP" sz="1100"/>
        </a:p>
      </xdr:txBody>
    </xdr:sp>
    <xdr:clientData/>
  </xdr:twoCellAnchor>
  <xdr:twoCellAnchor>
    <xdr:from>
      <xdr:col>36</xdr:col>
      <xdr:colOff>178594</xdr:colOff>
      <xdr:row>750</xdr:row>
      <xdr:rowOff>303665</xdr:rowOff>
    </xdr:from>
    <xdr:to>
      <xdr:col>44</xdr:col>
      <xdr:colOff>11906</xdr:colOff>
      <xdr:row>756</xdr:row>
      <xdr:rowOff>333374</xdr:rowOff>
    </xdr:to>
    <xdr:sp macro="" textlink="">
      <xdr:nvSpPr>
        <xdr:cNvPr id="12" name="大かっこ 11"/>
        <xdr:cNvSpPr/>
      </xdr:nvSpPr>
      <xdr:spPr>
        <a:xfrm>
          <a:off x="7465219" y="50476603"/>
          <a:ext cx="1452562" cy="217283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観光地（都内）において、通訳ガイドの実態についてヒアリングにて調査するとともに、悪質ガイドに関する啓発活動を実施した。</a:t>
          </a:r>
          <a:endParaRPr kumimoji="1" lang="en-US" altLang="ja-JP" sz="1100"/>
        </a:p>
      </xdr:txBody>
    </xdr:sp>
    <xdr:clientData/>
  </xdr:twoCellAnchor>
  <xdr:twoCellAnchor>
    <xdr:from>
      <xdr:col>34</xdr:col>
      <xdr:colOff>169069</xdr:colOff>
      <xdr:row>744</xdr:row>
      <xdr:rowOff>197644</xdr:rowOff>
    </xdr:from>
    <xdr:to>
      <xdr:col>45</xdr:col>
      <xdr:colOff>95250</xdr:colOff>
      <xdr:row>746</xdr:row>
      <xdr:rowOff>214312</xdr:rowOff>
    </xdr:to>
    <xdr:cxnSp macro="">
      <xdr:nvCxnSpPr>
        <xdr:cNvPr id="13" name="直線矢印コネクタ 12"/>
        <xdr:cNvCxnSpPr/>
      </xdr:nvCxnSpPr>
      <xdr:spPr>
        <a:xfrm>
          <a:off x="7050882" y="46620113"/>
          <a:ext cx="2152649" cy="73104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57149</xdr:colOff>
      <xdr:row>746</xdr:row>
      <xdr:rowOff>169069</xdr:rowOff>
    </xdr:from>
    <xdr:ext cx="1347787" cy="442429"/>
    <xdr:sp macro="" textlink="">
      <xdr:nvSpPr>
        <xdr:cNvPr id="14" name="テキスト ボックス 13"/>
        <xdr:cNvSpPr txBox="1"/>
      </xdr:nvSpPr>
      <xdr:spPr>
        <a:xfrm>
          <a:off x="1271587" y="47305913"/>
          <a:ext cx="1347787"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endParaRPr kumimoji="1" lang="en-US" altLang="ja-JP" sz="1050"/>
        </a:p>
        <a:p>
          <a:r>
            <a:rPr kumimoji="1" lang="en-US" altLang="ja-JP" sz="1050"/>
            <a:t>(</a:t>
          </a:r>
          <a:r>
            <a:rPr kumimoji="1" lang="ja-JP" altLang="en-US" sz="1050"/>
            <a:t>最低価格</a:t>
          </a:r>
          <a:r>
            <a:rPr kumimoji="1" lang="en-US" altLang="ja-JP" sz="1050"/>
            <a:t>)】</a:t>
          </a:r>
          <a:endParaRPr kumimoji="1" lang="ja-JP" altLang="en-US" sz="1050"/>
        </a:p>
      </xdr:txBody>
    </xdr:sp>
    <xdr:clientData/>
  </xdr:oneCellAnchor>
  <xdr:twoCellAnchor>
    <xdr:from>
      <xdr:col>14</xdr:col>
      <xdr:colOff>144348</xdr:colOff>
      <xdr:row>748</xdr:row>
      <xdr:rowOff>35032</xdr:rowOff>
    </xdr:from>
    <xdr:to>
      <xdr:col>19</xdr:col>
      <xdr:colOff>178594</xdr:colOff>
      <xdr:row>750</xdr:row>
      <xdr:rowOff>114750</xdr:rowOff>
    </xdr:to>
    <xdr:sp macro="" textlink="">
      <xdr:nvSpPr>
        <xdr:cNvPr id="15" name="正方形/長方形 14"/>
        <xdr:cNvSpPr/>
      </xdr:nvSpPr>
      <xdr:spPr>
        <a:xfrm>
          <a:off x="2978036" y="47886251"/>
          <a:ext cx="1046277"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16</xdr:col>
      <xdr:colOff>126400</xdr:colOff>
      <xdr:row>744</xdr:row>
      <xdr:rowOff>271462</xdr:rowOff>
    </xdr:from>
    <xdr:to>
      <xdr:col>16</xdr:col>
      <xdr:colOff>130969</xdr:colOff>
      <xdr:row>746</xdr:row>
      <xdr:rowOff>333375</xdr:rowOff>
    </xdr:to>
    <xdr:cxnSp macro="">
      <xdr:nvCxnSpPr>
        <xdr:cNvPr id="17" name="直線矢印コネクタ 16"/>
        <xdr:cNvCxnSpPr/>
      </xdr:nvCxnSpPr>
      <xdr:spPr>
        <a:xfrm>
          <a:off x="3364900" y="46693931"/>
          <a:ext cx="4569" cy="77628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73819</xdr:colOff>
      <xdr:row>747</xdr:row>
      <xdr:rowOff>24264</xdr:rowOff>
    </xdr:from>
    <xdr:ext cx="1485900" cy="267381"/>
    <xdr:sp macro="" textlink="">
      <xdr:nvSpPr>
        <xdr:cNvPr id="19" name="テキスト ボックス 18"/>
        <xdr:cNvSpPr txBox="1"/>
      </xdr:nvSpPr>
      <xdr:spPr>
        <a:xfrm>
          <a:off x="2705100" y="47518295"/>
          <a:ext cx="14859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twoCellAnchor>
    <xdr:from>
      <xdr:col>24</xdr:col>
      <xdr:colOff>80964</xdr:colOff>
      <xdr:row>744</xdr:row>
      <xdr:rowOff>321468</xdr:rowOff>
    </xdr:from>
    <xdr:to>
      <xdr:col>24</xdr:col>
      <xdr:colOff>83344</xdr:colOff>
      <xdr:row>746</xdr:row>
      <xdr:rowOff>238125</xdr:rowOff>
    </xdr:to>
    <xdr:cxnSp macro="">
      <xdr:nvCxnSpPr>
        <xdr:cNvPr id="27" name="直線矢印コネクタ 26"/>
        <xdr:cNvCxnSpPr/>
      </xdr:nvCxnSpPr>
      <xdr:spPr>
        <a:xfrm>
          <a:off x="4938714" y="46743937"/>
          <a:ext cx="2380" cy="63103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61004</xdr:colOff>
      <xdr:row>748</xdr:row>
      <xdr:rowOff>54083</xdr:rowOff>
    </xdr:from>
    <xdr:to>
      <xdr:col>26</xdr:col>
      <xdr:colOff>202405</xdr:colOff>
      <xdr:row>750</xdr:row>
      <xdr:rowOff>133801</xdr:rowOff>
    </xdr:to>
    <xdr:sp macro="" textlink="">
      <xdr:nvSpPr>
        <xdr:cNvPr id="38" name="正方形/長方形 37"/>
        <xdr:cNvSpPr/>
      </xdr:nvSpPr>
      <xdr:spPr>
        <a:xfrm>
          <a:off x="4513942" y="47905302"/>
          <a:ext cx="951026"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twoCellAnchor>
  <xdr:twoCellAnchor>
    <xdr:from>
      <xdr:col>22</xdr:col>
      <xdr:colOff>34778</xdr:colOff>
      <xdr:row>750</xdr:row>
      <xdr:rowOff>292314</xdr:rowOff>
    </xdr:from>
    <xdr:to>
      <xdr:col>27</xdr:col>
      <xdr:colOff>35719</xdr:colOff>
      <xdr:row>755</xdr:row>
      <xdr:rowOff>83344</xdr:rowOff>
    </xdr:to>
    <xdr:sp macro="" textlink="">
      <xdr:nvSpPr>
        <xdr:cNvPr id="39" name="大かっこ 38"/>
        <xdr:cNvSpPr/>
      </xdr:nvSpPr>
      <xdr:spPr>
        <a:xfrm>
          <a:off x="4487716" y="50465252"/>
          <a:ext cx="1012972" cy="157696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観光庁研修で使用するテキストの印刷。</a:t>
          </a:r>
          <a:endParaRPr kumimoji="1" lang="en-US" altLang="ja-JP" sz="1100"/>
        </a:p>
      </xdr:txBody>
    </xdr:sp>
    <xdr:clientData/>
  </xdr:twoCellAnchor>
  <xdr:twoCellAnchor>
    <xdr:from>
      <xdr:col>29</xdr:col>
      <xdr:colOff>166688</xdr:colOff>
      <xdr:row>744</xdr:row>
      <xdr:rowOff>321469</xdr:rowOff>
    </xdr:from>
    <xdr:to>
      <xdr:col>30</xdr:col>
      <xdr:colOff>119062</xdr:colOff>
      <xdr:row>746</xdr:row>
      <xdr:rowOff>333375</xdr:rowOff>
    </xdr:to>
    <xdr:cxnSp macro="">
      <xdr:nvCxnSpPr>
        <xdr:cNvPr id="40" name="直線矢印コネクタ 39"/>
        <xdr:cNvCxnSpPr/>
      </xdr:nvCxnSpPr>
      <xdr:spPr>
        <a:xfrm>
          <a:off x="6036469" y="46743938"/>
          <a:ext cx="154781" cy="7262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178595</xdr:colOff>
      <xdr:row>750</xdr:row>
      <xdr:rowOff>340516</xdr:rowOff>
    </xdr:from>
    <xdr:to>
      <xdr:col>21</xdr:col>
      <xdr:colOff>23814</xdr:colOff>
      <xdr:row>756</xdr:row>
      <xdr:rowOff>357186</xdr:rowOff>
    </xdr:to>
    <xdr:sp macro="" textlink="">
      <xdr:nvSpPr>
        <xdr:cNvPr id="51" name="大かっこ 50"/>
        <xdr:cNvSpPr/>
      </xdr:nvSpPr>
      <xdr:spPr>
        <a:xfrm>
          <a:off x="2809876" y="50513454"/>
          <a:ext cx="1464469" cy="21597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法改正に伴い全国通訳案内士試験の試験科目に追加された「通訳案内の実務」に関する経過措置研修（以下「観光庁研修」とする）の事務局運営。</a:t>
          </a:r>
          <a:endParaRPr kumimoji="1" lang="en-US" altLang="ja-JP" sz="1100"/>
        </a:p>
      </xdr:txBody>
    </xdr:sp>
    <xdr:clientData/>
  </xdr:twoCellAnchor>
  <xdr:twoCellAnchor>
    <xdr:from>
      <xdr:col>29</xdr:col>
      <xdr:colOff>134823</xdr:colOff>
      <xdr:row>747</xdr:row>
      <xdr:rowOff>348908</xdr:rowOff>
    </xdr:from>
    <xdr:to>
      <xdr:col>34</xdr:col>
      <xdr:colOff>102393</xdr:colOff>
      <xdr:row>750</xdr:row>
      <xdr:rowOff>71438</xdr:rowOff>
    </xdr:to>
    <xdr:sp macro="" textlink="">
      <xdr:nvSpPr>
        <xdr:cNvPr id="53" name="正方形/長方形 52"/>
        <xdr:cNvSpPr/>
      </xdr:nvSpPr>
      <xdr:spPr>
        <a:xfrm>
          <a:off x="6004604" y="47842939"/>
          <a:ext cx="979602"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5</a:t>
          </a:r>
          <a:r>
            <a:rPr kumimoji="1" lang="ja-JP" altLang="en-US" sz="1100"/>
            <a:t>百万円</a:t>
          </a:r>
          <a:endParaRPr kumimoji="1" lang="en-US" altLang="ja-JP" sz="1100"/>
        </a:p>
      </xdr:txBody>
    </xdr:sp>
    <xdr:clientData/>
  </xdr:twoCellAnchor>
  <xdr:twoCellAnchor>
    <xdr:from>
      <xdr:col>28</xdr:col>
      <xdr:colOff>146696</xdr:colOff>
      <xdr:row>750</xdr:row>
      <xdr:rowOff>220425</xdr:rowOff>
    </xdr:from>
    <xdr:to>
      <xdr:col>35</xdr:col>
      <xdr:colOff>119062</xdr:colOff>
      <xdr:row>756</xdr:row>
      <xdr:rowOff>321468</xdr:rowOff>
    </xdr:to>
    <xdr:sp macro="" textlink="">
      <xdr:nvSpPr>
        <xdr:cNvPr id="54" name="大かっこ 53"/>
        <xdr:cNvSpPr/>
      </xdr:nvSpPr>
      <xdr:spPr>
        <a:xfrm>
          <a:off x="5814071" y="50393363"/>
          <a:ext cx="1389210" cy="224416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通訳案内士の利用を促進するため、通訳案内士の魅力・ニーズ等を調査し、魅力の発信としてコンテンツ</a:t>
          </a:r>
          <a:r>
            <a:rPr kumimoji="1" lang="en-US" altLang="ja-JP" sz="1100"/>
            <a:t>(</a:t>
          </a:r>
          <a:r>
            <a:rPr kumimoji="1" lang="ja-JP" altLang="en-US" sz="1100"/>
            <a:t>動画</a:t>
          </a:r>
          <a:r>
            <a:rPr kumimoji="1" lang="en-US" altLang="ja-JP" sz="1100"/>
            <a:t>)</a:t>
          </a:r>
          <a:r>
            <a:rPr kumimoji="1" lang="ja-JP" altLang="en-US" sz="1100"/>
            <a:t>を作成し発信を行った。</a:t>
          </a:r>
          <a:endParaRPr kumimoji="1" lang="en-US" altLang="ja-JP" sz="1100"/>
        </a:p>
        <a:p>
          <a:pPr algn="l"/>
          <a:endParaRPr kumimoji="1" lang="en-US" altLang="ja-JP" sz="1100"/>
        </a:p>
      </xdr:txBody>
    </xdr:sp>
    <xdr:clientData/>
  </xdr:twoCellAnchor>
  <xdr:oneCellAnchor>
    <xdr:from>
      <xdr:col>20</xdr:col>
      <xdr:colOff>130969</xdr:colOff>
      <xdr:row>747</xdr:row>
      <xdr:rowOff>26196</xdr:rowOff>
    </xdr:from>
    <xdr:ext cx="1563950" cy="267381"/>
    <xdr:sp macro="" textlink="">
      <xdr:nvSpPr>
        <xdr:cNvPr id="56" name="テキスト ボックス 55"/>
        <xdr:cNvSpPr txBox="1"/>
      </xdr:nvSpPr>
      <xdr:spPr>
        <a:xfrm>
          <a:off x="4179094" y="47520227"/>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oneCellAnchor>
    <xdr:from>
      <xdr:col>28</xdr:col>
      <xdr:colOff>152401</xdr:colOff>
      <xdr:row>746</xdr:row>
      <xdr:rowOff>340518</xdr:rowOff>
    </xdr:from>
    <xdr:ext cx="1390650" cy="267381"/>
    <xdr:sp macro="" textlink="">
      <xdr:nvSpPr>
        <xdr:cNvPr id="63" name="テキスト ボックス 62"/>
        <xdr:cNvSpPr txBox="1"/>
      </xdr:nvSpPr>
      <xdr:spPr>
        <a:xfrm>
          <a:off x="5819776" y="47477362"/>
          <a:ext cx="13906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企画競争入札</a:t>
          </a:r>
          <a:r>
            <a:rPr kumimoji="1" lang="en-US" altLang="ja-JP" sz="1050"/>
            <a:t>】</a:t>
          </a:r>
          <a:endParaRPr kumimoji="1" lang="ja-JP" altLang="en-US" sz="1050"/>
        </a:p>
      </xdr:txBody>
    </xdr:sp>
    <xdr:clientData/>
  </xdr:oneCellAnchor>
  <xdr:oneCellAnchor>
    <xdr:from>
      <xdr:col>36</xdr:col>
      <xdr:colOff>90489</xdr:colOff>
      <xdr:row>747</xdr:row>
      <xdr:rowOff>19051</xdr:rowOff>
    </xdr:from>
    <xdr:ext cx="1563950" cy="267381"/>
    <xdr:sp macro="" textlink="">
      <xdr:nvSpPr>
        <xdr:cNvPr id="64" name="テキスト ボックス 63"/>
        <xdr:cNvSpPr txBox="1"/>
      </xdr:nvSpPr>
      <xdr:spPr>
        <a:xfrm>
          <a:off x="7377114" y="47513082"/>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少額</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45</xdr:col>
      <xdr:colOff>18143</xdr:colOff>
      <xdr:row>747</xdr:row>
      <xdr:rowOff>327476</xdr:rowOff>
    </xdr:from>
    <xdr:to>
      <xdr:col>49</xdr:col>
      <xdr:colOff>142875</xdr:colOff>
      <xdr:row>750</xdr:row>
      <xdr:rowOff>50006</xdr:rowOff>
    </xdr:to>
    <xdr:sp macro="" textlink="">
      <xdr:nvSpPr>
        <xdr:cNvPr id="67" name="正方形/長方形 66"/>
        <xdr:cNvSpPr/>
      </xdr:nvSpPr>
      <xdr:spPr>
        <a:xfrm>
          <a:off x="9126424" y="47821507"/>
          <a:ext cx="934357" cy="7940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45</xdr:col>
      <xdr:colOff>46685</xdr:colOff>
      <xdr:row>750</xdr:row>
      <xdr:rowOff>354354</xdr:rowOff>
    </xdr:from>
    <xdr:to>
      <xdr:col>49</xdr:col>
      <xdr:colOff>345281</xdr:colOff>
      <xdr:row>756</xdr:row>
      <xdr:rowOff>83342</xdr:rowOff>
    </xdr:to>
    <xdr:sp macro="" textlink="">
      <xdr:nvSpPr>
        <xdr:cNvPr id="68" name="大かっこ 67"/>
        <xdr:cNvSpPr/>
      </xdr:nvSpPr>
      <xdr:spPr>
        <a:xfrm>
          <a:off x="9154966" y="50527292"/>
          <a:ext cx="1108221" cy="18721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通訳案内士法が改正されたことを周知するための情報サイト運営</a:t>
          </a:r>
          <a:r>
            <a:rPr kumimoji="1" lang="en-US" altLang="ja-JP" sz="1100"/>
            <a:t>(</a:t>
          </a:r>
          <a:r>
            <a:rPr kumimoji="1" lang="ja-JP" altLang="en-US" sz="1100"/>
            <a:t>継続</a:t>
          </a:r>
          <a:r>
            <a:rPr kumimoji="1" lang="en-US" altLang="ja-JP" sz="1100"/>
            <a:t>)</a:t>
          </a:r>
          <a:r>
            <a:rPr kumimoji="1" lang="ja-JP" altLang="en-US" sz="1100"/>
            <a:t>。</a:t>
          </a:r>
          <a:endParaRPr kumimoji="1" lang="en-US" altLang="ja-JP" sz="1100"/>
        </a:p>
      </xdr:txBody>
    </xdr:sp>
    <xdr:clientData/>
  </xdr:twoCellAnchor>
  <xdr:twoCellAnchor>
    <xdr:from>
      <xdr:col>33</xdr:col>
      <xdr:colOff>130970</xdr:colOff>
      <xdr:row>745</xdr:row>
      <xdr:rowOff>14288</xdr:rowOff>
    </xdr:from>
    <xdr:to>
      <xdr:col>37</xdr:col>
      <xdr:colOff>107156</xdr:colOff>
      <xdr:row>746</xdr:row>
      <xdr:rowOff>321468</xdr:rowOff>
    </xdr:to>
    <xdr:cxnSp macro="">
      <xdr:nvCxnSpPr>
        <xdr:cNvPr id="71" name="直線矢印コネクタ 70"/>
        <xdr:cNvCxnSpPr/>
      </xdr:nvCxnSpPr>
      <xdr:spPr>
        <a:xfrm>
          <a:off x="6810376" y="46793944"/>
          <a:ext cx="785811" cy="66436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169069</xdr:colOff>
      <xdr:row>747</xdr:row>
      <xdr:rowOff>19051</xdr:rowOff>
    </xdr:from>
    <xdr:ext cx="1563950" cy="267381"/>
    <xdr:sp macro="" textlink="">
      <xdr:nvSpPr>
        <xdr:cNvPr id="75" name="テキスト ボックス 74"/>
        <xdr:cNvSpPr txBox="1"/>
      </xdr:nvSpPr>
      <xdr:spPr>
        <a:xfrm>
          <a:off x="8872538" y="47513082"/>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J904" sqref="J904:O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230</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610</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566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185</v>
      </c>
      <c r="H5" s="841"/>
      <c r="I5" s="841"/>
      <c r="J5" s="841"/>
      <c r="K5" s="841"/>
      <c r="L5" s="841"/>
      <c r="M5" s="842" t="s">
        <v>66</v>
      </c>
      <c r="N5" s="843"/>
      <c r="O5" s="843"/>
      <c r="P5" s="843"/>
      <c r="Q5" s="843"/>
      <c r="R5" s="844"/>
      <c r="S5" s="845" t="s">
        <v>131</v>
      </c>
      <c r="T5" s="841"/>
      <c r="U5" s="841"/>
      <c r="V5" s="841"/>
      <c r="W5" s="841"/>
      <c r="X5" s="846"/>
      <c r="Y5" s="700" t="s">
        <v>3</v>
      </c>
      <c r="Z5" s="544"/>
      <c r="AA5" s="544"/>
      <c r="AB5" s="544"/>
      <c r="AC5" s="544"/>
      <c r="AD5" s="545"/>
      <c r="AE5" s="701" t="s">
        <v>568</v>
      </c>
      <c r="AF5" s="701"/>
      <c r="AG5" s="701"/>
      <c r="AH5" s="701"/>
      <c r="AI5" s="701"/>
      <c r="AJ5" s="701"/>
      <c r="AK5" s="701"/>
      <c r="AL5" s="701"/>
      <c r="AM5" s="701"/>
      <c r="AN5" s="701"/>
      <c r="AO5" s="701"/>
      <c r="AP5" s="702"/>
      <c r="AQ5" s="703" t="s">
        <v>654</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23" t="s">
        <v>511</v>
      </c>
      <c r="Z7" s="444"/>
      <c r="AA7" s="444"/>
      <c r="AB7" s="444"/>
      <c r="AC7" s="444"/>
      <c r="AD7" s="924"/>
      <c r="AE7" s="913" t="s">
        <v>570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観光立国</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69" customHeight="1" x14ac:dyDescent="0.15">
      <c r="A9" s="850" t="s">
        <v>23</v>
      </c>
      <c r="B9" s="851"/>
      <c r="C9" s="851"/>
      <c r="D9" s="851"/>
      <c r="E9" s="851"/>
      <c r="F9" s="851"/>
      <c r="G9" s="852" t="s">
        <v>571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8.5" customHeight="1" x14ac:dyDescent="0.15">
      <c r="A10" s="662" t="s">
        <v>30</v>
      </c>
      <c r="B10" s="663"/>
      <c r="C10" s="663"/>
      <c r="D10" s="663"/>
      <c r="E10" s="663"/>
      <c r="F10" s="663"/>
      <c r="G10" s="756" t="s">
        <v>614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20</v>
      </c>
      <c r="Q13" s="660"/>
      <c r="R13" s="660"/>
      <c r="S13" s="660"/>
      <c r="T13" s="660"/>
      <c r="U13" s="660"/>
      <c r="V13" s="661"/>
      <c r="W13" s="659">
        <v>30</v>
      </c>
      <c r="X13" s="660"/>
      <c r="Y13" s="660"/>
      <c r="Z13" s="660"/>
      <c r="AA13" s="660"/>
      <c r="AB13" s="660"/>
      <c r="AC13" s="661"/>
      <c r="AD13" s="659">
        <v>26</v>
      </c>
      <c r="AE13" s="660"/>
      <c r="AF13" s="660"/>
      <c r="AG13" s="660"/>
      <c r="AH13" s="660"/>
      <c r="AI13" s="660"/>
      <c r="AJ13" s="661"/>
      <c r="AK13" s="659">
        <v>55</v>
      </c>
      <c r="AL13" s="660"/>
      <c r="AM13" s="660"/>
      <c r="AN13" s="660"/>
      <c r="AO13" s="660"/>
      <c r="AP13" s="660"/>
      <c r="AQ13" s="661"/>
      <c r="AR13" s="920">
        <v>60</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t="s">
        <v>572</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t="s">
        <v>572</v>
      </c>
      <c r="AL15" s="660"/>
      <c r="AM15" s="660"/>
      <c r="AN15" s="660"/>
      <c r="AO15" s="660"/>
      <c r="AP15" s="660"/>
      <c r="AQ15" s="661"/>
      <c r="AR15" s="659">
        <v>0</v>
      </c>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t="s">
        <v>572</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t="s">
        <v>572</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9">
        <f>SUM(P13:V17)</f>
        <v>20</v>
      </c>
      <c r="Q18" s="880"/>
      <c r="R18" s="880"/>
      <c r="S18" s="880"/>
      <c r="T18" s="880"/>
      <c r="U18" s="880"/>
      <c r="V18" s="881"/>
      <c r="W18" s="879">
        <f>SUM(W13:AC17)</f>
        <v>30</v>
      </c>
      <c r="X18" s="880"/>
      <c r="Y18" s="880"/>
      <c r="Z18" s="880"/>
      <c r="AA18" s="880"/>
      <c r="AB18" s="880"/>
      <c r="AC18" s="881"/>
      <c r="AD18" s="879">
        <f>SUM(AD13:AJ17)</f>
        <v>26</v>
      </c>
      <c r="AE18" s="880"/>
      <c r="AF18" s="880"/>
      <c r="AG18" s="880"/>
      <c r="AH18" s="880"/>
      <c r="AI18" s="880"/>
      <c r="AJ18" s="881"/>
      <c r="AK18" s="879">
        <f>SUM(AK13:AQ17)</f>
        <v>55</v>
      </c>
      <c r="AL18" s="880"/>
      <c r="AM18" s="880"/>
      <c r="AN18" s="880"/>
      <c r="AO18" s="880"/>
      <c r="AP18" s="880"/>
      <c r="AQ18" s="881"/>
      <c r="AR18" s="879">
        <f>SUM(AR13:AX17)</f>
        <v>60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16</v>
      </c>
      <c r="Q19" s="660"/>
      <c r="R19" s="660"/>
      <c r="S19" s="660"/>
      <c r="T19" s="660"/>
      <c r="U19" s="660"/>
      <c r="V19" s="661"/>
      <c r="W19" s="659">
        <v>23</v>
      </c>
      <c r="X19" s="660"/>
      <c r="Y19" s="660"/>
      <c r="Z19" s="660"/>
      <c r="AA19" s="660"/>
      <c r="AB19" s="660"/>
      <c r="AC19" s="661"/>
      <c r="AD19" s="659">
        <v>22</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v>
      </c>
      <c r="Q20" s="319"/>
      <c r="R20" s="319"/>
      <c r="S20" s="319"/>
      <c r="T20" s="319"/>
      <c r="U20" s="319"/>
      <c r="V20" s="319"/>
      <c r="W20" s="319">
        <f t="shared" ref="W20" si="0">IF(W18=0, "-", SUM(W19)/W18)</f>
        <v>0.76666666666666672</v>
      </c>
      <c r="X20" s="319"/>
      <c r="Y20" s="319"/>
      <c r="Z20" s="319"/>
      <c r="AA20" s="319"/>
      <c r="AB20" s="319"/>
      <c r="AC20" s="319"/>
      <c r="AD20" s="319">
        <f t="shared" ref="AD20" si="1">IF(AD18=0, "-", SUM(AD19)/AD18)</f>
        <v>0.84615384615384615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474</v>
      </c>
      <c r="H21" s="318"/>
      <c r="I21" s="318"/>
      <c r="J21" s="318"/>
      <c r="K21" s="318"/>
      <c r="L21" s="318"/>
      <c r="M21" s="318"/>
      <c r="N21" s="318"/>
      <c r="O21" s="318"/>
      <c r="P21" s="319">
        <f>IF(P19=0, "-", SUM(P19)/SUM(P13,P14))</f>
        <v>0.8</v>
      </c>
      <c r="Q21" s="319"/>
      <c r="R21" s="319"/>
      <c r="S21" s="319"/>
      <c r="T21" s="319"/>
      <c r="U21" s="319"/>
      <c r="V21" s="319"/>
      <c r="W21" s="319">
        <f t="shared" ref="W21" si="2">IF(W19=0, "-", SUM(W19)/SUM(W13,W14))</f>
        <v>0.76666666666666672</v>
      </c>
      <c r="X21" s="319"/>
      <c r="Y21" s="319"/>
      <c r="Z21" s="319"/>
      <c r="AA21" s="319"/>
      <c r="AB21" s="319"/>
      <c r="AC21" s="319"/>
      <c r="AD21" s="319">
        <f t="shared" ref="AD21" si="3">IF(AD19=0, "-", SUM(AD19)/SUM(AD13,AD14))</f>
        <v>0.84615384615384615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555</v>
      </c>
      <c r="B22" s="966"/>
      <c r="C22" s="966"/>
      <c r="D22" s="966"/>
      <c r="E22" s="966"/>
      <c r="F22" s="967"/>
      <c r="G22" s="952" t="s">
        <v>453</v>
      </c>
      <c r="H22" s="223"/>
      <c r="I22" s="223"/>
      <c r="J22" s="223"/>
      <c r="K22" s="223"/>
      <c r="L22" s="223"/>
      <c r="M22" s="223"/>
      <c r="N22" s="223"/>
      <c r="O22" s="224"/>
      <c r="P22" s="937" t="s">
        <v>516</v>
      </c>
      <c r="Q22" s="223"/>
      <c r="R22" s="223"/>
      <c r="S22" s="223"/>
      <c r="T22" s="223"/>
      <c r="U22" s="223"/>
      <c r="V22" s="224"/>
      <c r="W22" s="937" t="s">
        <v>512</v>
      </c>
      <c r="X22" s="223"/>
      <c r="Y22" s="223"/>
      <c r="Z22" s="223"/>
      <c r="AA22" s="223"/>
      <c r="AB22" s="223"/>
      <c r="AC22" s="224"/>
      <c r="AD22" s="937" t="s">
        <v>452</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573</v>
      </c>
      <c r="H23" s="954"/>
      <c r="I23" s="954"/>
      <c r="J23" s="954"/>
      <c r="K23" s="954"/>
      <c r="L23" s="954"/>
      <c r="M23" s="954"/>
      <c r="N23" s="954"/>
      <c r="O23" s="955"/>
      <c r="P23" s="920">
        <v>54</v>
      </c>
      <c r="Q23" s="921"/>
      <c r="R23" s="921"/>
      <c r="S23" s="921"/>
      <c r="T23" s="921"/>
      <c r="U23" s="921"/>
      <c r="V23" s="938"/>
      <c r="W23" s="920">
        <v>59</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574</v>
      </c>
      <c r="H24" s="957"/>
      <c r="I24" s="957"/>
      <c r="J24" s="957"/>
      <c r="K24" s="957"/>
      <c r="L24" s="957"/>
      <c r="M24" s="957"/>
      <c r="N24" s="957"/>
      <c r="O24" s="958"/>
      <c r="P24" s="659">
        <v>0.3</v>
      </c>
      <c r="Q24" s="660"/>
      <c r="R24" s="660"/>
      <c r="S24" s="660"/>
      <c r="T24" s="660"/>
      <c r="U24" s="660"/>
      <c r="V24" s="661"/>
      <c r="W24" s="659">
        <v>0.3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575</v>
      </c>
      <c r="H25" s="957"/>
      <c r="I25" s="957"/>
      <c r="J25" s="957"/>
      <c r="K25" s="957"/>
      <c r="L25" s="957"/>
      <c r="M25" s="957"/>
      <c r="N25" s="957"/>
      <c r="O25" s="958"/>
      <c r="P25" s="659">
        <v>0.5</v>
      </c>
      <c r="Q25" s="660"/>
      <c r="R25" s="660"/>
      <c r="S25" s="660"/>
      <c r="T25" s="660"/>
      <c r="U25" s="660"/>
      <c r="V25" s="661"/>
      <c r="W25" s="659">
        <v>0.5</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576</v>
      </c>
      <c r="H26" s="957"/>
      <c r="I26" s="957"/>
      <c r="J26" s="957"/>
      <c r="K26" s="957"/>
      <c r="L26" s="957"/>
      <c r="M26" s="957"/>
      <c r="N26" s="957"/>
      <c r="O26" s="958"/>
      <c r="P26" s="659">
        <v>0.2</v>
      </c>
      <c r="Q26" s="660"/>
      <c r="R26" s="660"/>
      <c r="S26" s="660"/>
      <c r="T26" s="660"/>
      <c r="U26" s="660"/>
      <c r="V26" s="661"/>
      <c r="W26" s="659">
        <v>0.2</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457</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59">
        <f>AK13</f>
        <v>55</v>
      </c>
      <c r="Q29" s="660"/>
      <c r="R29" s="660"/>
      <c r="S29" s="660"/>
      <c r="T29" s="660"/>
      <c r="U29" s="660"/>
      <c r="V29" s="661"/>
      <c r="W29" s="934">
        <f>AR13</f>
        <v>60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hidden="1" customHeight="1" x14ac:dyDescent="0.15">
      <c r="A30" s="862" t="s">
        <v>469</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9" t="s">
        <v>354</v>
      </c>
      <c r="AR30" s="770"/>
      <c r="AS30" s="770"/>
      <c r="AT30" s="771"/>
      <c r="AU30" s="776" t="s">
        <v>253</v>
      </c>
      <c r="AV30" s="776"/>
      <c r="AW30" s="776"/>
      <c r="AX30" s="917"/>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572</v>
      </c>
      <c r="AR31" s="201"/>
      <c r="AS31" s="134" t="s">
        <v>355</v>
      </c>
      <c r="AT31" s="135"/>
      <c r="AU31" s="200">
        <v>32</v>
      </c>
      <c r="AV31" s="200"/>
      <c r="AW31" s="399" t="s">
        <v>300</v>
      </c>
      <c r="AX31" s="400"/>
    </row>
    <row r="32" spans="1:50" ht="23.25" hidden="1" customHeight="1" x14ac:dyDescent="0.15">
      <c r="A32" s="404"/>
      <c r="B32" s="402"/>
      <c r="C32" s="402"/>
      <c r="D32" s="402"/>
      <c r="E32" s="402"/>
      <c r="F32" s="403"/>
      <c r="G32" s="565" t="s">
        <v>577</v>
      </c>
      <c r="H32" s="566"/>
      <c r="I32" s="566"/>
      <c r="J32" s="566"/>
      <c r="K32" s="566"/>
      <c r="L32" s="566"/>
      <c r="M32" s="566"/>
      <c r="N32" s="566"/>
      <c r="O32" s="567"/>
      <c r="P32" s="106" t="s">
        <v>578</v>
      </c>
      <c r="Q32" s="106"/>
      <c r="R32" s="106"/>
      <c r="S32" s="106"/>
      <c r="T32" s="106"/>
      <c r="U32" s="106"/>
      <c r="V32" s="106"/>
      <c r="W32" s="106"/>
      <c r="X32" s="107"/>
      <c r="Y32" s="472" t="s">
        <v>12</v>
      </c>
      <c r="Z32" s="532"/>
      <c r="AA32" s="533"/>
      <c r="AB32" s="462" t="s">
        <v>582</v>
      </c>
      <c r="AC32" s="462"/>
      <c r="AD32" s="462"/>
      <c r="AE32" s="219">
        <v>11307</v>
      </c>
      <c r="AF32" s="220"/>
      <c r="AG32" s="220"/>
      <c r="AH32" s="221"/>
      <c r="AI32" s="219">
        <v>10564</v>
      </c>
      <c r="AJ32" s="220"/>
      <c r="AK32" s="220"/>
      <c r="AL32" s="221"/>
      <c r="AM32" s="219">
        <v>7651</v>
      </c>
      <c r="AN32" s="220"/>
      <c r="AO32" s="220"/>
      <c r="AP32" s="221"/>
      <c r="AQ32" s="341" t="s">
        <v>572</v>
      </c>
      <c r="AR32" s="208"/>
      <c r="AS32" s="208"/>
      <c r="AT32" s="342"/>
      <c r="AU32" s="219" t="s">
        <v>613</v>
      </c>
      <c r="AV32" s="220"/>
      <c r="AW32" s="220"/>
      <c r="AX32" s="222"/>
    </row>
    <row r="33" spans="1:50" ht="23.25" hidden="1" customHeight="1" x14ac:dyDescent="0.15">
      <c r="A33" s="405"/>
      <c r="B33" s="406"/>
      <c r="C33" s="406"/>
      <c r="D33" s="406"/>
      <c r="E33" s="406"/>
      <c r="F33" s="407"/>
      <c r="G33" s="568"/>
      <c r="H33" s="569"/>
      <c r="I33" s="569"/>
      <c r="J33" s="569"/>
      <c r="K33" s="569"/>
      <c r="L33" s="569"/>
      <c r="M33" s="569"/>
      <c r="N33" s="569"/>
      <c r="O33" s="570"/>
      <c r="P33" s="168"/>
      <c r="Q33" s="109"/>
      <c r="R33" s="109"/>
      <c r="S33" s="109"/>
      <c r="T33" s="109"/>
      <c r="U33" s="109"/>
      <c r="V33" s="109"/>
      <c r="W33" s="109"/>
      <c r="X33" s="110"/>
      <c r="Y33" s="416" t="s">
        <v>54</v>
      </c>
      <c r="Z33" s="417"/>
      <c r="AA33" s="418"/>
      <c r="AB33" s="524" t="s">
        <v>582</v>
      </c>
      <c r="AC33" s="524"/>
      <c r="AD33" s="524"/>
      <c r="AE33" s="219">
        <v>15000</v>
      </c>
      <c r="AF33" s="220"/>
      <c r="AG33" s="220"/>
      <c r="AH33" s="221"/>
      <c r="AI33" s="219">
        <v>15000</v>
      </c>
      <c r="AJ33" s="220"/>
      <c r="AK33" s="220"/>
      <c r="AL33" s="221"/>
      <c r="AM33" s="219">
        <v>15000</v>
      </c>
      <c r="AN33" s="220"/>
      <c r="AO33" s="220"/>
      <c r="AP33" s="221"/>
      <c r="AQ33" s="341" t="s">
        <v>572</v>
      </c>
      <c r="AR33" s="208"/>
      <c r="AS33" s="208"/>
      <c r="AT33" s="342"/>
      <c r="AU33" s="220">
        <v>15000</v>
      </c>
      <c r="AV33" s="220"/>
      <c r="AW33" s="220"/>
      <c r="AX33" s="222"/>
    </row>
    <row r="34" spans="1:50" ht="52.5" hidden="1" customHeight="1" x14ac:dyDescent="0.15">
      <c r="A34" s="404"/>
      <c r="B34" s="402"/>
      <c r="C34" s="402"/>
      <c r="D34" s="402"/>
      <c r="E34" s="402"/>
      <c r="F34" s="403"/>
      <c r="G34" s="571"/>
      <c r="H34" s="572"/>
      <c r="I34" s="572"/>
      <c r="J34" s="572"/>
      <c r="K34" s="572"/>
      <c r="L34" s="572"/>
      <c r="M34" s="572"/>
      <c r="N34" s="572"/>
      <c r="O34" s="573"/>
      <c r="P34" s="128"/>
      <c r="Q34" s="112"/>
      <c r="R34" s="112"/>
      <c r="S34" s="112"/>
      <c r="T34" s="112"/>
      <c r="U34" s="112"/>
      <c r="V34" s="112"/>
      <c r="W34" s="112"/>
      <c r="X34" s="113"/>
      <c r="Y34" s="416" t="s">
        <v>13</v>
      </c>
      <c r="Z34" s="417"/>
      <c r="AA34" s="418"/>
      <c r="AB34" s="557" t="s">
        <v>301</v>
      </c>
      <c r="AC34" s="557"/>
      <c r="AD34" s="557"/>
      <c r="AE34" s="219">
        <f>AE32/AE33*100</f>
        <v>75.38</v>
      </c>
      <c r="AF34" s="220"/>
      <c r="AG34" s="220"/>
      <c r="AH34" s="221"/>
      <c r="AI34" s="219">
        <f t="shared" ref="AI34" si="4">AI32/AI33*100</f>
        <v>70.426666666666677</v>
      </c>
      <c r="AJ34" s="220"/>
      <c r="AK34" s="220"/>
      <c r="AL34" s="221"/>
      <c r="AM34" s="219">
        <f t="shared" ref="AM34" si="5">AM32/AM33*100</f>
        <v>51.006666666666668</v>
      </c>
      <c r="AN34" s="220"/>
      <c r="AO34" s="220"/>
      <c r="AP34" s="221"/>
      <c r="AQ34" s="341" t="s">
        <v>572</v>
      </c>
      <c r="AR34" s="208"/>
      <c r="AS34" s="208"/>
      <c r="AT34" s="342"/>
      <c r="AU34" s="219"/>
      <c r="AV34" s="220"/>
      <c r="AW34" s="220"/>
      <c r="AX34" s="222"/>
    </row>
    <row r="35" spans="1:50" ht="23.25" hidden="1" customHeight="1" x14ac:dyDescent="0.15">
      <c r="A35" s="227" t="s">
        <v>501</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2" t="s">
        <v>469</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v>32</v>
      </c>
      <c r="AR38" s="201"/>
      <c r="AS38" s="134" t="s">
        <v>355</v>
      </c>
      <c r="AT38" s="135"/>
      <c r="AU38" s="200">
        <v>39</v>
      </c>
      <c r="AV38" s="200"/>
      <c r="AW38" s="399" t="s">
        <v>300</v>
      </c>
      <c r="AX38" s="400"/>
    </row>
    <row r="39" spans="1:50" ht="23.25" customHeight="1" x14ac:dyDescent="0.15">
      <c r="A39" s="404"/>
      <c r="B39" s="402"/>
      <c r="C39" s="402"/>
      <c r="D39" s="402"/>
      <c r="E39" s="402"/>
      <c r="F39" s="403"/>
      <c r="G39" s="565" t="s">
        <v>580</v>
      </c>
      <c r="H39" s="566"/>
      <c r="I39" s="566"/>
      <c r="J39" s="566"/>
      <c r="K39" s="566"/>
      <c r="L39" s="566"/>
      <c r="M39" s="566"/>
      <c r="N39" s="566"/>
      <c r="O39" s="567"/>
      <c r="P39" s="106" t="s">
        <v>581</v>
      </c>
      <c r="Q39" s="106"/>
      <c r="R39" s="106"/>
      <c r="S39" s="106"/>
      <c r="T39" s="106"/>
      <c r="U39" s="106"/>
      <c r="V39" s="106"/>
      <c r="W39" s="106"/>
      <c r="X39" s="107"/>
      <c r="Y39" s="472" t="s">
        <v>12</v>
      </c>
      <c r="Z39" s="532"/>
      <c r="AA39" s="533"/>
      <c r="AB39" s="462" t="s">
        <v>301</v>
      </c>
      <c r="AC39" s="462"/>
      <c r="AD39" s="462"/>
      <c r="AE39" s="219" t="s">
        <v>572</v>
      </c>
      <c r="AF39" s="220"/>
      <c r="AG39" s="220"/>
      <c r="AH39" s="220"/>
      <c r="AI39" s="219" t="s">
        <v>572</v>
      </c>
      <c r="AJ39" s="220"/>
      <c r="AK39" s="220"/>
      <c r="AL39" s="220"/>
      <c r="AM39" s="219">
        <v>42</v>
      </c>
      <c r="AN39" s="220"/>
      <c r="AO39" s="220"/>
      <c r="AP39" s="220"/>
      <c r="AQ39" s="341" t="s">
        <v>572</v>
      </c>
      <c r="AR39" s="208"/>
      <c r="AS39" s="208"/>
      <c r="AT39" s="342"/>
      <c r="AU39" s="220" t="s">
        <v>572</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301</v>
      </c>
      <c r="AC40" s="524"/>
      <c r="AD40" s="524"/>
      <c r="AE40" s="219" t="s">
        <v>572</v>
      </c>
      <c r="AF40" s="220"/>
      <c r="AG40" s="220"/>
      <c r="AH40" s="220"/>
      <c r="AI40" s="219" t="s">
        <v>572</v>
      </c>
      <c r="AJ40" s="220"/>
      <c r="AK40" s="220"/>
      <c r="AL40" s="220"/>
      <c r="AM40" s="219">
        <v>35</v>
      </c>
      <c r="AN40" s="220"/>
      <c r="AO40" s="220"/>
      <c r="AP40" s="220"/>
      <c r="AQ40" s="341">
        <v>45</v>
      </c>
      <c r="AR40" s="208"/>
      <c r="AS40" s="208"/>
      <c r="AT40" s="342"/>
      <c r="AU40" s="220">
        <v>50</v>
      </c>
      <c r="AV40" s="220"/>
      <c r="AW40" s="220"/>
      <c r="AX40" s="222"/>
    </row>
    <row r="41" spans="1:50" ht="150"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t="s">
        <v>572</v>
      </c>
      <c r="AF41" s="220"/>
      <c r="AG41" s="220"/>
      <c r="AH41" s="220"/>
      <c r="AI41" s="219" t="s">
        <v>572</v>
      </c>
      <c r="AJ41" s="220"/>
      <c r="AK41" s="220"/>
      <c r="AL41" s="220"/>
      <c r="AM41" s="219">
        <f>AM39/AM40</f>
        <v>1.2</v>
      </c>
      <c r="AN41" s="220"/>
      <c r="AO41" s="220"/>
      <c r="AP41" s="220"/>
      <c r="AQ41" s="341"/>
      <c r="AR41" s="208"/>
      <c r="AS41" s="208"/>
      <c r="AT41" s="342"/>
      <c r="AU41" s="220"/>
      <c r="AV41" s="220"/>
      <c r="AW41" s="220"/>
      <c r="AX41" s="222"/>
    </row>
    <row r="42" spans="1:50" ht="23.25" customHeight="1" x14ac:dyDescent="0.15">
      <c r="A42" s="227" t="s">
        <v>501</v>
      </c>
      <c r="B42" s="228"/>
      <c r="C42" s="228"/>
      <c r="D42" s="228"/>
      <c r="E42" s="228"/>
      <c r="F42" s="229"/>
      <c r="G42" s="233" t="s">
        <v>651</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80.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469</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468</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475</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470</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504</v>
      </c>
      <c r="B78" s="337"/>
      <c r="C78" s="337"/>
      <c r="D78" s="337"/>
      <c r="E78" s="334" t="s">
        <v>447</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464</v>
      </c>
      <c r="AP79" s="280"/>
      <c r="AQ79" s="280"/>
      <c r="AR79" s="81" t="s">
        <v>462</v>
      </c>
      <c r="AS79" s="279"/>
      <c r="AT79" s="280"/>
      <c r="AU79" s="280"/>
      <c r="AV79" s="280"/>
      <c r="AW79" s="280"/>
      <c r="AX79" s="948"/>
    </row>
    <row r="80" spans="1:50" ht="18.75" hidden="1" customHeight="1" x14ac:dyDescent="0.15">
      <c r="A80" s="865"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620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621</v>
      </c>
      <c r="AC101" s="462"/>
      <c r="AD101" s="462"/>
      <c r="AE101" s="219" t="s">
        <v>646</v>
      </c>
      <c r="AF101" s="220"/>
      <c r="AG101" s="220"/>
      <c r="AH101" s="221"/>
      <c r="AI101" s="219">
        <v>22</v>
      </c>
      <c r="AJ101" s="220"/>
      <c r="AK101" s="220"/>
      <c r="AL101" s="221"/>
      <c r="AM101" s="219">
        <v>46</v>
      </c>
      <c r="AN101" s="220"/>
      <c r="AO101" s="220"/>
      <c r="AP101" s="221"/>
      <c r="AQ101" s="219"/>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621</v>
      </c>
      <c r="AC102" s="462"/>
      <c r="AD102" s="462"/>
      <c r="AE102" s="419" t="s">
        <v>646</v>
      </c>
      <c r="AF102" s="419"/>
      <c r="AG102" s="419"/>
      <c r="AH102" s="419"/>
      <c r="AI102" s="419"/>
      <c r="AJ102" s="419"/>
      <c r="AK102" s="419"/>
      <c r="AL102" s="419"/>
      <c r="AM102" s="419">
        <v>40</v>
      </c>
      <c r="AN102" s="419"/>
      <c r="AO102" s="419"/>
      <c r="AP102" s="419"/>
      <c r="AQ102" s="274">
        <v>40</v>
      </c>
      <c r="AR102" s="275"/>
      <c r="AS102" s="275"/>
      <c r="AT102" s="320"/>
      <c r="AU102" s="274"/>
      <c r="AV102" s="275"/>
      <c r="AW102" s="275"/>
      <c r="AX102" s="320"/>
    </row>
    <row r="103" spans="1:60" ht="31.5" hidden="1" customHeight="1" x14ac:dyDescent="0.15">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622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583</v>
      </c>
      <c r="AC116" s="464"/>
      <c r="AD116" s="465"/>
      <c r="AE116" s="219" t="s">
        <v>646</v>
      </c>
      <c r="AF116" s="220"/>
      <c r="AG116" s="220"/>
      <c r="AH116" s="221"/>
      <c r="AI116" s="419">
        <v>1</v>
      </c>
      <c r="AJ116" s="419"/>
      <c r="AK116" s="419"/>
      <c r="AL116" s="419"/>
      <c r="AM116" s="419">
        <v>0.3</v>
      </c>
      <c r="AN116" s="419"/>
      <c r="AO116" s="419"/>
      <c r="AP116" s="419"/>
      <c r="AQ116" s="219"/>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478</v>
      </c>
      <c r="AC117" s="474"/>
      <c r="AD117" s="475"/>
      <c r="AE117" s="219" t="s">
        <v>646</v>
      </c>
      <c r="AF117" s="220"/>
      <c r="AG117" s="220"/>
      <c r="AH117" s="221"/>
      <c r="AI117" s="552" t="s">
        <v>647</v>
      </c>
      <c r="AJ117" s="552"/>
      <c r="AK117" s="552"/>
      <c r="AL117" s="552"/>
      <c r="AM117" s="552" t="s">
        <v>648</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479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480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480</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478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480</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561</v>
      </c>
      <c r="B130" s="186"/>
      <c r="C130" s="185" t="s">
        <v>358</v>
      </c>
      <c r="D130" s="186"/>
      <c r="E130" s="170" t="s">
        <v>387</v>
      </c>
      <c r="F130" s="171"/>
      <c r="G130" s="172" t="s">
        <v>584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572</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617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586</v>
      </c>
      <c r="AC134" s="206"/>
      <c r="AD134" s="206"/>
      <c r="AE134" s="207">
        <v>2404</v>
      </c>
      <c r="AF134" s="208"/>
      <c r="AG134" s="208"/>
      <c r="AH134" s="208"/>
      <c r="AI134" s="207">
        <v>2869</v>
      </c>
      <c r="AJ134" s="208"/>
      <c r="AK134" s="208"/>
      <c r="AL134" s="208"/>
      <c r="AM134" s="207">
        <v>3119</v>
      </c>
      <c r="AN134" s="208"/>
      <c r="AO134" s="208"/>
      <c r="AP134" s="208"/>
      <c r="AQ134" s="207" t="s">
        <v>572</v>
      </c>
      <c r="AR134" s="208"/>
      <c r="AS134" s="208"/>
      <c r="AT134" s="208"/>
      <c r="AU134" s="207" t="s">
        <v>613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t="s">
        <v>572</v>
      </c>
      <c r="AF135" s="208"/>
      <c r="AG135" s="208"/>
      <c r="AH135" s="208"/>
      <c r="AI135" s="207" t="s">
        <v>572</v>
      </c>
      <c r="AJ135" s="208"/>
      <c r="AK135" s="208"/>
      <c r="AL135" s="208"/>
      <c r="AM135" s="207" t="s">
        <v>572</v>
      </c>
      <c r="AN135" s="208"/>
      <c r="AO135" s="208"/>
      <c r="AP135" s="208"/>
      <c r="AQ135" s="207" t="s">
        <v>572</v>
      </c>
      <c r="AR135" s="208"/>
      <c r="AS135" s="208"/>
      <c r="AT135" s="208"/>
      <c r="AU135" s="207">
        <v>4000</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572</v>
      </c>
      <c r="AR137" s="200"/>
      <c r="AS137" s="134" t="s">
        <v>355</v>
      </c>
      <c r="AT137" s="135"/>
      <c r="AU137" s="201">
        <v>32</v>
      </c>
      <c r="AV137" s="201"/>
      <c r="AW137" s="134" t="s">
        <v>300</v>
      </c>
      <c r="AX137" s="196"/>
    </row>
    <row r="138" spans="1:50" ht="39.75" customHeight="1" x14ac:dyDescent="0.15">
      <c r="A138" s="190"/>
      <c r="B138" s="187"/>
      <c r="C138" s="181"/>
      <c r="D138" s="187"/>
      <c r="E138" s="181"/>
      <c r="F138" s="182"/>
      <c r="G138" s="105" t="s">
        <v>616</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587</v>
      </c>
      <c r="AC138" s="206"/>
      <c r="AD138" s="206"/>
      <c r="AE138" s="207">
        <v>3.7</v>
      </c>
      <c r="AF138" s="208"/>
      <c r="AG138" s="208"/>
      <c r="AH138" s="208"/>
      <c r="AI138" s="207">
        <v>4.4000000000000004</v>
      </c>
      <c r="AJ138" s="208"/>
      <c r="AK138" s="208"/>
      <c r="AL138" s="208"/>
      <c r="AM138" s="207">
        <v>4.5</v>
      </c>
      <c r="AN138" s="208"/>
      <c r="AO138" s="208"/>
      <c r="AP138" s="208"/>
      <c r="AQ138" s="207" t="s">
        <v>572</v>
      </c>
      <c r="AR138" s="208"/>
      <c r="AS138" s="208"/>
      <c r="AT138" s="208"/>
      <c r="AU138" s="207" t="s">
        <v>613</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587</v>
      </c>
      <c r="AC139" s="214"/>
      <c r="AD139" s="214"/>
      <c r="AE139" s="207" t="s">
        <v>572</v>
      </c>
      <c r="AF139" s="208"/>
      <c r="AG139" s="208"/>
      <c r="AH139" s="208"/>
      <c r="AI139" s="207" t="s">
        <v>572</v>
      </c>
      <c r="AJ139" s="208"/>
      <c r="AK139" s="208"/>
      <c r="AL139" s="208"/>
      <c r="AM139" s="207" t="s">
        <v>572</v>
      </c>
      <c r="AN139" s="208"/>
      <c r="AO139" s="208"/>
      <c r="AP139" s="208"/>
      <c r="AQ139" s="207" t="s">
        <v>572</v>
      </c>
      <c r="AR139" s="208"/>
      <c r="AS139" s="208"/>
      <c r="AT139" s="208"/>
      <c r="AU139" s="207">
        <v>8</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572</v>
      </c>
      <c r="AR141" s="200"/>
      <c r="AS141" s="134" t="s">
        <v>355</v>
      </c>
      <c r="AT141" s="135"/>
      <c r="AU141" s="201">
        <v>32</v>
      </c>
      <c r="AV141" s="201"/>
      <c r="AW141" s="134" t="s">
        <v>300</v>
      </c>
      <c r="AX141" s="196"/>
    </row>
    <row r="142" spans="1:50" ht="39.75" customHeight="1" x14ac:dyDescent="0.15">
      <c r="A142" s="190"/>
      <c r="B142" s="187"/>
      <c r="C142" s="181"/>
      <c r="D142" s="187"/>
      <c r="E142" s="181"/>
      <c r="F142" s="182"/>
      <c r="G142" s="105" t="s">
        <v>618</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588</v>
      </c>
      <c r="AC142" s="206"/>
      <c r="AD142" s="206"/>
      <c r="AE142" s="207">
        <v>2753</v>
      </c>
      <c r="AF142" s="208"/>
      <c r="AG142" s="208"/>
      <c r="AH142" s="208"/>
      <c r="AI142" s="207">
        <v>3266</v>
      </c>
      <c r="AJ142" s="208"/>
      <c r="AK142" s="208"/>
      <c r="AL142" s="208"/>
      <c r="AM142" s="207">
        <v>3636</v>
      </c>
      <c r="AN142" s="208"/>
      <c r="AO142" s="208"/>
      <c r="AP142" s="208"/>
      <c r="AQ142" s="207" t="s">
        <v>572</v>
      </c>
      <c r="AR142" s="208"/>
      <c r="AS142" s="208"/>
      <c r="AT142" s="208"/>
      <c r="AU142" s="207" t="s">
        <v>613</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588</v>
      </c>
      <c r="AC143" s="214"/>
      <c r="AD143" s="214"/>
      <c r="AE143" s="207" t="s">
        <v>572</v>
      </c>
      <c r="AF143" s="208"/>
      <c r="AG143" s="208"/>
      <c r="AH143" s="208"/>
      <c r="AI143" s="207" t="s">
        <v>572</v>
      </c>
      <c r="AJ143" s="208"/>
      <c r="AK143" s="208"/>
      <c r="AL143" s="208"/>
      <c r="AM143" s="207" t="s">
        <v>572</v>
      </c>
      <c r="AN143" s="208"/>
      <c r="AO143" s="208"/>
      <c r="AP143" s="208"/>
      <c r="AQ143" s="207" t="s">
        <v>572</v>
      </c>
      <c r="AR143" s="208"/>
      <c r="AS143" s="208"/>
      <c r="AT143" s="208"/>
      <c r="AU143" s="207">
        <v>7000</v>
      </c>
      <c r="AV143" s="208"/>
      <c r="AW143" s="208"/>
      <c r="AX143" s="209"/>
    </row>
    <row r="144" spans="1:50" ht="18.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572</v>
      </c>
      <c r="AR145" s="200"/>
      <c r="AS145" s="134" t="s">
        <v>355</v>
      </c>
      <c r="AT145" s="135"/>
      <c r="AU145" s="201">
        <v>32</v>
      </c>
      <c r="AV145" s="201"/>
      <c r="AW145" s="134" t="s">
        <v>300</v>
      </c>
      <c r="AX145" s="196"/>
    </row>
    <row r="146" spans="1:50" ht="39.75" customHeight="1" x14ac:dyDescent="0.15">
      <c r="A146" s="190"/>
      <c r="B146" s="187"/>
      <c r="C146" s="181"/>
      <c r="D146" s="187"/>
      <c r="E146" s="181"/>
      <c r="F146" s="182"/>
      <c r="G146" s="105" t="s">
        <v>619</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586</v>
      </c>
      <c r="AC146" s="206"/>
      <c r="AD146" s="206"/>
      <c r="AE146" s="207">
        <v>1426</v>
      </c>
      <c r="AF146" s="208"/>
      <c r="AG146" s="208"/>
      <c r="AH146" s="208"/>
      <c r="AI146" s="207">
        <v>1761</v>
      </c>
      <c r="AJ146" s="208"/>
      <c r="AK146" s="208"/>
      <c r="AL146" s="208"/>
      <c r="AM146" s="207">
        <v>1938</v>
      </c>
      <c r="AN146" s="208"/>
      <c r="AO146" s="208"/>
      <c r="AP146" s="208"/>
      <c r="AQ146" s="207" t="s">
        <v>572</v>
      </c>
      <c r="AR146" s="208"/>
      <c r="AS146" s="208"/>
      <c r="AT146" s="208"/>
      <c r="AU146" s="207" t="s">
        <v>613</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586</v>
      </c>
      <c r="AC147" s="214"/>
      <c r="AD147" s="214"/>
      <c r="AE147" s="207" t="s">
        <v>572</v>
      </c>
      <c r="AF147" s="208"/>
      <c r="AG147" s="208"/>
      <c r="AH147" s="208"/>
      <c r="AI147" s="207" t="s">
        <v>572</v>
      </c>
      <c r="AJ147" s="208"/>
      <c r="AK147" s="208"/>
      <c r="AL147" s="208"/>
      <c r="AM147" s="207" t="s">
        <v>572</v>
      </c>
      <c r="AN147" s="208"/>
      <c r="AO147" s="208"/>
      <c r="AP147" s="208"/>
      <c r="AQ147" s="207" t="s">
        <v>572</v>
      </c>
      <c r="AR147" s="208"/>
      <c r="AS147" s="208"/>
      <c r="AT147" s="208"/>
      <c r="AU147" s="207">
        <v>2400</v>
      </c>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613</v>
      </c>
      <c r="H154" s="106"/>
      <c r="I154" s="106"/>
      <c r="J154" s="106"/>
      <c r="K154" s="106"/>
      <c r="L154" s="106"/>
      <c r="M154" s="106"/>
      <c r="N154" s="106"/>
      <c r="O154" s="106"/>
      <c r="P154" s="107"/>
      <c r="Q154" s="126" t="s">
        <v>613</v>
      </c>
      <c r="R154" s="106"/>
      <c r="S154" s="106"/>
      <c r="T154" s="106"/>
      <c r="U154" s="106"/>
      <c r="V154" s="106"/>
      <c r="W154" s="106"/>
      <c r="X154" s="106"/>
      <c r="Y154" s="106"/>
      <c r="Z154" s="106"/>
      <c r="AA154" s="294"/>
      <c r="AB154" s="142" t="s">
        <v>613</v>
      </c>
      <c r="AC154" s="143"/>
      <c r="AD154" s="143"/>
      <c r="AE154" s="148" t="s">
        <v>613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613</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32"/>
      <c r="E430" s="175" t="s">
        <v>541</v>
      </c>
      <c r="F430" s="899"/>
      <c r="G430" s="900" t="s">
        <v>374</v>
      </c>
      <c r="H430" s="124"/>
      <c r="I430" s="124"/>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customHeight="1" x14ac:dyDescent="0.15">
      <c r="A453" s="190"/>
      <c r="B453" s="187"/>
      <c r="C453" s="181"/>
      <c r="D453" s="187"/>
      <c r="E453" s="343"/>
      <c r="F453" s="344"/>
      <c r="G453" s="105" t="s">
        <v>615</v>
      </c>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2"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565</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3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565</v>
      </c>
      <c r="AE703" s="330"/>
      <c r="AF703" s="330"/>
      <c r="AG703" s="102" t="s">
        <v>591</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565</v>
      </c>
      <c r="AE704" s="785"/>
      <c r="AF704" s="785"/>
      <c r="AG704" s="168" t="s">
        <v>592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565</v>
      </c>
      <c r="AE705" s="717"/>
      <c r="AF705" s="717"/>
      <c r="AG705" s="126" t="s">
        <v>593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597</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598</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599</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599</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599</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565</v>
      </c>
      <c r="AE711" s="330"/>
      <c r="AF711" s="330"/>
      <c r="AG711" s="102" t="s">
        <v>594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599</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599</v>
      </c>
      <c r="AE713" s="330"/>
      <c r="AF713" s="665"/>
      <c r="AG713" s="102"/>
      <c r="AH713" s="103"/>
      <c r="AI713" s="103"/>
      <c r="AJ713" s="103"/>
      <c r="AK713" s="103"/>
      <c r="AL713" s="103"/>
      <c r="AM713" s="103"/>
      <c r="AN713" s="103"/>
      <c r="AO713" s="103"/>
      <c r="AP713" s="103"/>
      <c r="AQ713" s="103"/>
      <c r="AR713" s="103"/>
      <c r="AS713" s="103"/>
      <c r="AT713" s="103"/>
      <c r="AU713" s="103"/>
      <c r="AV713" s="103"/>
      <c r="AW713" s="103"/>
      <c r="AX713" s="104"/>
    </row>
    <row r="714" spans="1:50" ht="57.75"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565</v>
      </c>
      <c r="AE714" s="809"/>
      <c r="AF714" s="810"/>
      <c r="AG714" s="738" t="s">
        <v>595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565</v>
      </c>
      <c r="AE715" s="606"/>
      <c r="AF715" s="658"/>
      <c r="AG715" s="744" t="s">
        <v>649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565</v>
      </c>
      <c r="AE717" s="330"/>
      <c r="AF717" s="330"/>
      <c r="AG717" s="102" t="s">
        <v>650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565</v>
      </c>
      <c r="AE718" s="330"/>
      <c r="AF718" s="330"/>
      <c r="AG718" s="128" t="s">
        <v>596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0"/>
      <c r="B722" s="781"/>
      <c r="C722" s="297"/>
      <c r="D722" s="298"/>
      <c r="E722" s="298"/>
      <c r="F722" s="299"/>
      <c r="G722" s="288"/>
      <c r="H722" s="289"/>
      <c r="I722" s="83" t="str">
        <f t="shared" ref="I722:I725" si="6">IF(OR(G722="　", G722=""), "", "-")</f>
        <v/>
      </c>
      <c r="J722" s="292"/>
      <c r="K722" s="292"/>
      <c r="L722" s="83" t="str">
        <f t="shared" ref="L722:L725" si="7">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6"/>
        <v/>
      </c>
      <c r="J723" s="292"/>
      <c r="K723" s="292"/>
      <c r="L723" s="83" t="str">
        <f t="shared" si="7"/>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6"/>
        <v/>
      </c>
      <c r="J724" s="292"/>
      <c r="K724" s="292"/>
      <c r="L724" s="83" t="str">
        <f t="shared" si="7"/>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6"/>
        <v/>
      </c>
      <c r="J725" s="293"/>
      <c r="K725" s="293"/>
      <c r="L725" s="85" t="str">
        <f t="shared" si="7"/>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4"/>
      <c r="C726" s="816" t="s">
        <v>53</v>
      </c>
      <c r="D726" s="838"/>
      <c r="E726" s="838"/>
      <c r="F726" s="839"/>
      <c r="G726" s="578" t="s">
        <v>600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601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86.2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01.25" customHeight="1" thickBot="1" x14ac:dyDescent="0.2">
      <c r="A733" s="675" t="s">
        <v>661</v>
      </c>
      <c r="B733" s="676"/>
      <c r="C733" s="676"/>
      <c r="D733" s="676"/>
      <c r="E733" s="677"/>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1"/>
      <c r="C737" s="211"/>
      <c r="D737" s="212"/>
      <c r="E737" s="991" t="s">
        <v>602</v>
      </c>
      <c r="F737" s="991"/>
      <c r="G737" s="991"/>
      <c r="H737" s="991"/>
      <c r="I737" s="991"/>
      <c r="J737" s="991"/>
      <c r="K737" s="991"/>
      <c r="L737" s="991"/>
      <c r="M737" s="991"/>
      <c r="N737" s="366" t="s">
        <v>538</v>
      </c>
      <c r="O737" s="366"/>
      <c r="P737" s="366"/>
      <c r="Q737" s="366"/>
      <c r="R737" s="991" t="s">
        <v>603</v>
      </c>
      <c r="S737" s="991"/>
      <c r="T737" s="991"/>
      <c r="U737" s="991"/>
      <c r="V737" s="991"/>
      <c r="W737" s="991"/>
      <c r="X737" s="991"/>
      <c r="Y737" s="991"/>
      <c r="Z737" s="991"/>
      <c r="AA737" s="366" t="s">
        <v>537</v>
      </c>
      <c r="AB737" s="366"/>
      <c r="AC737" s="366"/>
      <c r="AD737" s="366"/>
      <c r="AE737" s="991" t="s">
        <v>604</v>
      </c>
      <c r="AF737" s="991"/>
      <c r="AG737" s="991"/>
      <c r="AH737" s="991"/>
      <c r="AI737" s="991"/>
      <c r="AJ737" s="991"/>
      <c r="AK737" s="991"/>
      <c r="AL737" s="991"/>
      <c r="AM737" s="991"/>
      <c r="AN737" s="366" t="s">
        <v>536</v>
      </c>
      <c r="AO737" s="366"/>
      <c r="AP737" s="366"/>
      <c r="AQ737" s="366"/>
      <c r="AR737" s="983" t="s">
        <v>605</v>
      </c>
      <c r="AS737" s="984"/>
      <c r="AT737" s="984"/>
      <c r="AU737" s="984"/>
      <c r="AV737" s="984"/>
      <c r="AW737" s="984"/>
      <c r="AX737" s="985"/>
      <c r="AY737" s="89"/>
      <c r="AZ737" s="89"/>
    </row>
    <row r="738" spans="1:52" ht="24.75" customHeight="1" x14ac:dyDescent="0.15">
      <c r="A738" s="992" t="s">
        <v>535</v>
      </c>
      <c r="B738" s="211"/>
      <c r="C738" s="211"/>
      <c r="D738" s="212"/>
      <c r="E738" s="991" t="s">
        <v>606</v>
      </c>
      <c r="F738" s="991"/>
      <c r="G738" s="991"/>
      <c r="H738" s="991"/>
      <c r="I738" s="991"/>
      <c r="J738" s="991"/>
      <c r="K738" s="991"/>
      <c r="L738" s="991"/>
      <c r="M738" s="991"/>
      <c r="N738" s="366" t="s">
        <v>534</v>
      </c>
      <c r="O738" s="366"/>
      <c r="P738" s="366"/>
      <c r="Q738" s="366"/>
      <c r="R738" s="991" t="s">
        <v>607</v>
      </c>
      <c r="S738" s="991"/>
      <c r="T738" s="991"/>
      <c r="U738" s="991"/>
      <c r="V738" s="991"/>
      <c r="W738" s="991"/>
      <c r="X738" s="991"/>
      <c r="Y738" s="991"/>
      <c r="Z738" s="991"/>
      <c r="AA738" s="366" t="s">
        <v>533</v>
      </c>
      <c r="AB738" s="366"/>
      <c r="AC738" s="366"/>
      <c r="AD738" s="366"/>
      <c r="AE738" s="991" t="s">
        <v>608</v>
      </c>
      <c r="AF738" s="991"/>
      <c r="AG738" s="991"/>
      <c r="AH738" s="991"/>
      <c r="AI738" s="991"/>
      <c r="AJ738" s="991"/>
      <c r="AK738" s="991"/>
      <c r="AL738" s="991"/>
      <c r="AM738" s="991"/>
      <c r="AN738" s="366" t="s">
        <v>529</v>
      </c>
      <c r="AO738" s="366"/>
      <c r="AP738" s="366"/>
      <c r="AQ738" s="366"/>
      <c r="AR738" s="983" t="s">
        <v>609</v>
      </c>
      <c r="AS738" s="984"/>
      <c r="AT738" s="984"/>
      <c r="AU738" s="984"/>
      <c r="AV738" s="984"/>
      <c r="AW738" s="984"/>
      <c r="AX738" s="985"/>
    </row>
    <row r="739" spans="1:52" ht="24.75" customHeight="1" thickBot="1" x14ac:dyDescent="0.2">
      <c r="A739" s="993" t="s">
        <v>525</v>
      </c>
      <c r="B739" s="994"/>
      <c r="C739" s="994"/>
      <c r="D739" s="995"/>
      <c r="E739" s="996" t="s">
        <v>610</v>
      </c>
      <c r="F739" s="986"/>
      <c r="G739" s="986"/>
      <c r="H739" s="93" t="str">
        <f>IF(E739="", "", "(")</f>
        <v>(</v>
      </c>
      <c r="I739" s="986"/>
      <c r="J739" s="986"/>
      <c r="K739" s="93" t="str">
        <f>IF(OR(I739="　", I739=""), "", "-")</f>
        <v/>
      </c>
      <c r="L739" s="987">
        <v>235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101"/>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655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611</v>
      </c>
      <c r="H781" s="673"/>
      <c r="I781" s="673"/>
      <c r="J781" s="673"/>
      <c r="K781" s="674"/>
      <c r="L781" s="666" t="s">
        <v>627</v>
      </c>
      <c r="M781" s="667"/>
      <c r="N781" s="667"/>
      <c r="O781" s="667"/>
      <c r="P781" s="667"/>
      <c r="Q781" s="667"/>
      <c r="R781" s="667"/>
      <c r="S781" s="667"/>
      <c r="T781" s="667"/>
      <c r="U781" s="667"/>
      <c r="V781" s="667"/>
      <c r="W781" s="667"/>
      <c r="X781" s="668"/>
      <c r="Y781" s="389">
        <v>15</v>
      </c>
      <c r="Z781" s="390"/>
      <c r="AA781" s="390"/>
      <c r="AB781" s="654"/>
      <c r="AC781" s="672" t="s">
        <v>623</v>
      </c>
      <c r="AD781" s="673"/>
      <c r="AE781" s="673"/>
      <c r="AF781" s="673"/>
      <c r="AG781" s="674"/>
      <c r="AH781" s="666" t="s">
        <v>626</v>
      </c>
      <c r="AI781" s="667"/>
      <c r="AJ781" s="667"/>
      <c r="AK781" s="667"/>
      <c r="AL781" s="667"/>
      <c r="AM781" s="667"/>
      <c r="AN781" s="667"/>
      <c r="AO781" s="667"/>
      <c r="AP781" s="667"/>
      <c r="AQ781" s="667"/>
      <c r="AR781" s="667"/>
      <c r="AS781" s="667"/>
      <c r="AT781" s="668"/>
      <c r="AU781" s="389">
        <v>0.8</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0.8</v>
      </c>
      <c r="AV791" s="833"/>
      <c r="AW791" s="833"/>
      <c r="AX791" s="835"/>
    </row>
    <row r="792" spans="1:50" ht="24.75" customHeight="1" x14ac:dyDescent="0.15">
      <c r="A792" s="632"/>
      <c r="B792" s="633"/>
      <c r="C792" s="633"/>
      <c r="D792" s="633"/>
      <c r="E792" s="633"/>
      <c r="F792" s="634"/>
      <c r="G792" s="596" t="s">
        <v>657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2"/>
      <c r="B794" s="633"/>
      <c r="C794" s="633"/>
      <c r="D794" s="633"/>
      <c r="E794" s="633"/>
      <c r="F794" s="634"/>
      <c r="G794" s="672" t="s">
        <v>624</v>
      </c>
      <c r="H794" s="673"/>
      <c r="I794" s="673"/>
      <c r="J794" s="673"/>
      <c r="K794" s="674"/>
      <c r="L794" s="666" t="s">
        <v>625</v>
      </c>
      <c r="M794" s="667"/>
      <c r="N794" s="667"/>
      <c r="O794" s="667"/>
      <c r="P794" s="667"/>
      <c r="Q794" s="667"/>
      <c r="R794" s="667"/>
      <c r="S794" s="667"/>
      <c r="T794" s="667"/>
      <c r="U794" s="667"/>
      <c r="V794" s="667"/>
      <c r="W794" s="667"/>
      <c r="X794" s="668"/>
      <c r="Y794" s="389">
        <v>0.4</v>
      </c>
      <c r="Z794" s="390"/>
      <c r="AA794" s="390"/>
      <c r="AB794" s="391"/>
      <c r="AC794" s="672" t="s">
        <v>641</v>
      </c>
      <c r="AD794" s="673"/>
      <c r="AE794" s="673"/>
      <c r="AF794" s="673"/>
      <c r="AG794" s="674"/>
      <c r="AH794" s="666" t="s">
        <v>633</v>
      </c>
      <c r="AI794" s="667"/>
      <c r="AJ794" s="667"/>
      <c r="AK794" s="667"/>
      <c r="AL794" s="667"/>
      <c r="AM794" s="667"/>
      <c r="AN794" s="667"/>
      <c r="AO794" s="667"/>
      <c r="AP794" s="667"/>
      <c r="AQ794" s="667"/>
      <c r="AR794" s="667"/>
      <c r="AS794" s="667"/>
      <c r="AT794" s="668"/>
      <c r="AU794" s="389">
        <v>5</v>
      </c>
      <c r="AV794" s="390"/>
      <c r="AW794" s="390"/>
      <c r="AX794" s="654"/>
    </row>
    <row r="795" spans="1:50" ht="24.75" customHeight="1" x14ac:dyDescent="0.15">
      <c r="A795" s="632"/>
      <c r="B795" s="633"/>
      <c r="C795" s="633"/>
      <c r="D795" s="633"/>
      <c r="E795" s="633"/>
      <c r="F795" s="634"/>
      <c r="G795" s="607" t="s">
        <v>631</v>
      </c>
      <c r="H795" s="608"/>
      <c r="I795" s="608"/>
      <c r="J795" s="608"/>
      <c r="K795" s="609"/>
      <c r="L795" s="666" t="s">
        <v>630</v>
      </c>
      <c r="M795" s="667"/>
      <c r="N795" s="667"/>
      <c r="O795" s="667"/>
      <c r="P795" s="667"/>
      <c r="Q795" s="667"/>
      <c r="R795" s="667"/>
      <c r="S795" s="667"/>
      <c r="T795" s="667"/>
      <c r="U795" s="667"/>
      <c r="V795" s="667"/>
      <c r="W795" s="667"/>
      <c r="X795" s="668"/>
      <c r="Y795" s="602">
        <v>0.1</v>
      </c>
      <c r="Z795" s="603"/>
      <c r="AA795" s="603"/>
      <c r="AB795" s="604"/>
      <c r="AC795" s="607"/>
      <c r="AD795" s="608"/>
      <c r="AE795" s="608"/>
      <c r="AF795" s="608"/>
      <c r="AG795" s="609"/>
      <c r="AH795" s="666"/>
      <c r="AI795" s="667"/>
      <c r="AJ795" s="667"/>
      <c r="AK795" s="667"/>
      <c r="AL795" s="667"/>
      <c r="AM795" s="667"/>
      <c r="AN795" s="667"/>
      <c r="AO795" s="667"/>
      <c r="AP795" s="667"/>
      <c r="AQ795" s="667"/>
      <c r="AR795" s="667"/>
      <c r="AS795" s="667"/>
      <c r="AT795" s="668"/>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v>
      </c>
      <c r="AV804" s="833"/>
      <c r="AW804" s="833"/>
      <c r="AX804" s="835"/>
    </row>
    <row r="805" spans="1:50" ht="24.75" customHeight="1" x14ac:dyDescent="0.15">
      <c r="A805" s="632"/>
      <c r="B805" s="633"/>
      <c r="C805" s="633"/>
      <c r="D805" s="633"/>
      <c r="E805" s="633"/>
      <c r="F805" s="634"/>
      <c r="G805" s="596" t="s">
        <v>659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660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2"/>
      <c r="B807" s="633"/>
      <c r="C807" s="633"/>
      <c r="D807" s="633"/>
      <c r="E807" s="633"/>
      <c r="F807" s="634"/>
      <c r="G807" s="672" t="s">
        <v>628</v>
      </c>
      <c r="H807" s="673"/>
      <c r="I807" s="673"/>
      <c r="J807" s="673"/>
      <c r="K807" s="674"/>
      <c r="L807" s="666" t="s">
        <v>629</v>
      </c>
      <c r="M807" s="667"/>
      <c r="N807" s="667"/>
      <c r="O807" s="667"/>
      <c r="P807" s="667"/>
      <c r="Q807" s="667"/>
      <c r="R807" s="667"/>
      <c r="S807" s="667"/>
      <c r="T807" s="667"/>
      <c r="U807" s="667"/>
      <c r="V807" s="667"/>
      <c r="W807" s="667"/>
      <c r="X807" s="668"/>
      <c r="Y807" s="389">
        <v>0.4</v>
      </c>
      <c r="Z807" s="390"/>
      <c r="AA807" s="390"/>
      <c r="AB807" s="391"/>
      <c r="AC807" s="672" t="s">
        <v>611</v>
      </c>
      <c r="AD807" s="673"/>
      <c r="AE807" s="673"/>
      <c r="AF807" s="673"/>
      <c r="AG807" s="674"/>
      <c r="AH807" s="666" t="s">
        <v>632</v>
      </c>
      <c r="AI807" s="667"/>
      <c r="AJ807" s="667"/>
      <c r="AK807" s="667"/>
      <c r="AL807" s="667"/>
      <c r="AM807" s="667"/>
      <c r="AN807" s="667"/>
      <c r="AO807" s="667"/>
      <c r="AP807" s="667"/>
      <c r="AQ807" s="667"/>
      <c r="AR807" s="667"/>
      <c r="AS807" s="667"/>
      <c r="AT807" s="668"/>
      <c r="AU807" s="389">
        <v>0.09</v>
      </c>
      <c r="AV807" s="390"/>
      <c r="AW807" s="390"/>
      <c r="AX807" s="654"/>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0.4</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0.09</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654"/>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612</v>
      </c>
      <c r="D837" s="348"/>
      <c r="E837" s="348"/>
      <c r="F837" s="348"/>
      <c r="G837" s="348"/>
      <c r="H837" s="348"/>
      <c r="I837" s="348"/>
      <c r="J837" s="349">
        <v>7010601022674</v>
      </c>
      <c r="K837" s="350"/>
      <c r="L837" s="350"/>
      <c r="M837" s="350"/>
      <c r="N837" s="350"/>
      <c r="O837" s="350"/>
      <c r="P837" s="363" t="s">
        <v>634</v>
      </c>
      <c r="Q837" s="351"/>
      <c r="R837" s="351"/>
      <c r="S837" s="351"/>
      <c r="T837" s="351"/>
      <c r="U837" s="351"/>
      <c r="V837" s="351"/>
      <c r="W837" s="351"/>
      <c r="X837" s="351"/>
      <c r="Y837" s="352">
        <v>15</v>
      </c>
      <c r="Z837" s="353"/>
      <c r="AA837" s="353"/>
      <c r="AB837" s="354"/>
      <c r="AC837" s="364" t="s">
        <v>493</v>
      </c>
      <c r="AD837" s="372"/>
      <c r="AE837" s="372"/>
      <c r="AF837" s="372"/>
      <c r="AG837" s="372"/>
      <c r="AH837" s="373">
        <v>2</v>
      </c>
      <c r="AI837" s="374"/>
      <c r="AJ837" s="374"/>
      <c r="AK837" s="374"/>
      <c r="AL837" s="358">
        <v>100</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635</v>
      </c>
      <c r="D870" s="348"/>
      <c r="E870" s="348"/>
      <c r="F870" s="348"/>
      <c r="G870" s="348"/>
      <c r="H870" s="348"/>
      <c r="I870" s="348"/>
      <c r="J870" s="349">
        <v>2010001152564</v>
      </c>
      <c r="K870" s="350"/>
      <c r="L870" s="350"/>
      <c r="M870" s="350"/>
      <c r="N870" s="350"/>
      <c r="O870" s="350"/>
      <c r="P870" s="363" t="s">
        <v>636</v>
      </c>
      <c r="Q870" s="351"/>
      <c r="R870" s="351"/>
      <c r="S870" s="351"/>
      <c r="T870" s="351"/>
      <c r="U870" s="351"/>
      <c r="V870" s="351"/>
      <c r="W870" s="351"/>
      <c r="X870" s="351"/>
      <c r="Y870" s="352">
        <v>0.8</v>
      </c>
      <c r="Z870" s="353"/>
      <c r="AA870" s="353"/>
      <c r="AB870" s="354"/>
      <c r="AC870" s="364" t="s">
        <v>499</v>
      </c>
      <c r="AD870" s="372"/>
      <c r="AE870" s="372"/>
      <c r="AF870" s="372"/>
      <c r="AG870" s="372"/>
      <c r="AH870" s="373" t="s">
        <v>562</v>
      </c>
      <c r="AI870" s="374"/>
      <c r="AJ870" s="374"/>
      <c r="AK870" s="374"/>
      <c r="AL870" s="358">
        <v>100</v>
      </c>
      <c r="AM870" s="359"/>
      <c r="AN870" s="359"/>
      <c r="AO870" s="360"/>
      <c r="AP870" s="361"/>
      <c r="AQ870" s="361"/>
      <c r="AR870" s="361"/>
      <c r="AS870" s="361"/>
      <c r="AT870" s="361"/>
      <c r="AU870" s="361"/>
      <c r="AV870" s="361"/>
      <c r="AW870" s="361"/>
      <c r="AX870" s="361"/>
    </row>
    <row r="871" spans="1:50" ht="30"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637</v>
      </c>
      <c r="D903" s="348"/>
      <c r="E903" s="348"/>
      <c r="F903" s="348"/>
      <c r="G903" s="348"/>
      <c r="H903" s="348"/>
      <c r="I903" s="348"/>
      <c r="J903" s="349">
        <v>4011101088762</v>
      </c>
      <c r="K903" s="350"/>
      <c r="L903" s="350"/>
      <c r="M903" s="350"/>
      <c r="N903" s="350"/>
      <c r="O903" s="350"/>
      <c r="P903" s="363" t="s">
        <v>638</v>
      </c>
      <c r="Q903" s="351"/>
      <c r="R903" s="351"/>
      <c r="S903" s="351"/>
      <c r="T903" s="351"/>
      <c r="U903" s="351"/>
      <c r="V903" s="351"/>
      <c r="W903" s="351"/>
      <c r="X903" s="351"/>
      <c r="Y903" s="352">
        <v>0.4</v>
      </c>
      <c r="Z903" s="353"/>
      <c r="AA903" s="353"/>
      <c r="AB903" s="354"/>
      <c r="AC903" s="364" t="s">
        <v>499</v>
      </c>
      <c r="AD903" s="372"/>
      <c r="AE903" s="372"/>
      <c r="AF903" s="372"/>
      <c r="AG903" s="372"/>
      <c r="AH903" s="373" t="s">
        <v>562</v>
      </c>
      <c r="AI903" s="374"/>
      <c r="AJ903" s="374"/>
      <c r="AK903" s="374"/>
      <c r="AL903" s="358">
        <v>100</v>
      </c>
      <c r="AM903" s="359"/>
      <c r="AN903" s="359"/>
      <c r="AO903" s="360"/>
      <c r="AP903" s="361"/>
      <c r="AQ903" s="361"/>
      <c r="AR903" s="361"/>
      <c r="AS903" s="361"/>
      <c r="AT903" s="361"/>
      <c r="AU903" s="361"/>
      <c r="AV903" s="361"/>
      <c r="AW903" s="361"/>
      <c r="AX903" s="361"/>
    </row>
    <row r="904" spans="1:50" ht="30" customHeight="1" x14ac:dyDescent="0.15">
      <c r="A904" s="377">
        <v>2</v>
      </c>
      <c r="B904" s="377">
        <v>1</v>
      </c>
      <c r="C904" s="362" t="s">
        <v>637</v>
      </c>
      <c r="D904" s="348"/>
      <c r="E904" s="348"/>
      <c r="F904" s="348"/>
      <c r="G904" s="348"/>
      <c r="H904" s="348"/>
      <c r="I904" s="348"/>
      <c r="J904" s="349">
        <v>4011101088762</v>
      </c>
      <c r="K904" s="350"/>
      <c r="L904" s="350"/>
      <c r="M904" s="350"/>
      <c r="N904" s="350"/>
      <c r="O904" s="350"/>
      <c r="P904" s="363" t="s">
        <v>639</v>
      </c>
      <c r="Q904" s="351"/>
      <c r="R904" s="351"/>
      <c r="S904" s="351"/>
      <c r="T904" s="351"/>
      <c r="U904" s="351"/>
      <c r="V904" s="351"/>
      <c r="W904" s="351"/>
      <c r="X904" s="351"/>
      <c r="Y904" s="352">
        <v>0.1</v>
      </c>
      <c r="Z904" s="353"/>
      <c r="AA904" s="353"/>
      <c r="AB904" s="354"/>
      <c r="AC904" s="364" t="s">
        <v>499</v>
      </c>
      <c r="AD904" s="364"/>
      <c r="AE904" s="364"/>
      <c r="AF904" s="364"/>
      <c r="AG904" s="364"/>
      <c r="AH904" s="373" t="s">
        <v>562</v>
      </c>
      <c r="AI904" s="374"/>
      <c r="AJ904" s="374"/>
      <c r="AK904" s="374"/>
      <c r="AL904" s="358">
        <v>100</v>
      </c>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640</v>
      </c>
      <c r="D936" s="348"/>
      <c r="E936" s="348"/>
      <c r="F936" s="348"/>
      <c r="G936" s="348"/>
      <c r="H936" s="348"/>
      <c r="I936" s="348"/>
      <c r="J936" s="349">
        <v>7130002015803</v>
      </c>
      <c r="K936" s="350"/>
      <c r="L936" s="350"/>
      <c r="M936" s="350"/>
      <c r="N936" s="350"/>
      <c r="O936" s="350"/>
      <c r="P936" s="363" t="s">
        <v>642</v>
      </c>
      <c r="Q936" s="351"/>
      <c r="R936" s="351"/>
      <c r="S936" s="351"/>
      <c r="T936" s="351"/>
      <c r="U936" s="351"/>
      <c r="V936" s="351"/>
      <c r="W936" s="351"/>
      <c r="X936" s="351"/>
      <c r="Y936" s="352">
        <v>5</v>
      </c>
      <c r="Z936" s="353"/>
      <c r="AA936" s="353"/>
      <c r="AB936" s="354"/>
      <c r="AC936" s="364" t="s">
        <v>497</v>
      </c>
      <c r="AD936" s="372"/>
      <c r="AE936" s="372"/>
      <c r="AF936" s="372"/>
      <c r="AG936" s="372"/>
      <c r="AH936" s="373">
        <v>2</v>
      </c>
      <c r="AI936" s="374"/>
      <c r="AJ936" s="374"/>
      <c r="AK936" s="374"/>
      <c r="AL936" s="358">
        <v>100</v>
      </c>
      <c r="AM936" s="359"/>
      <c r="AN936" s="359"/>
      <c r="AO936" s="360"/>
      <c r="AP936" s="361"/>
      <c r="AQ936" s="361"/>
      <c r="AR936" s="361"/>
      <c r="AS936" s="361"/>
      <c r="AT936" s="361"/>
      <c r="AU936" s="361"/>
      <c r="AV936" s="361"/>
      <c r="AW936" s="361"/>
      <c r="AX936" s="361"/>
    </row>
    <row r="937" spans="1:50" ht="30" customHeight="1" x14ac:dyDescent="0.15">
      <c r="A937" s="377">
        <v>2</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73"/>
      <c r="AM937" s="374"/>
      <c r="AN937" s="374"/>
      <c r="AO937" s="374"/>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643</v>
      </c>
      <c r="D969" s="348"/>
      <c r="E969" s="348"/>
      <c r="F969" s="348"/>
      <c r="G969" s="348"/>
      <c r="H969" s="348"/>
      <c r="I969" s="348"/>
      <c r="J969" s="349">
        <v>2010401017945</v>
      </c>
      <c r="K969" s="350"/>
      <c r="L969" s="350"/>
      <c r="M969" s="350"/>
      <c r="N969" s="350"/>
      <c r="O969" s="350"/>
      <c r="P969" s="363" t="s">
        <v>644</v>
      </c>
      <c r="Q969" s="351"/>
      <c r="R969" s="351"/>
      <c r="S969" s="351"/>
      <c r="T969" s="351"/>
      <c r="U969" s="351"/>
      <c r="V969" s="351"/>
      <c r="W969" s="351"/>
      <c r="X969" s="351"/>
      <c r="Y969" s="352">
        <v>0.4</v>
      </c>
      <c r="Z969" s="353"/>
      <c r="AA969" s="353"/>
      <c r="AB969" s="354"/>
      <c r="AC969" s="364" t="s">
        <v>499</v>
      </c>
      <c r="AD969" s="372"/>
      <c r="AE969" s="372"/>
      <c r="AF969" s="372"/>
      <c r="AG969" s="372"/>
      <c r="AH969" s="373" t="s">
        <v>562</v>
      </c>
      <c r="AI969" s="374"/>
      <c r="AJ969" s="374"/>
      <c r="AK969" s="374"/>
      <c r="AL969" s="358">
        <v>100</v>
      </c>
      <c r="AM969" s="359"/>
      <c r="AN969" s="359"/>
      <c r="AO969" s="360"/>
      <c r="AP969" s="361"/>
      <c r="AQ969" s="361"/>
      <c r="AR969" s="361"/>
      <c r="AS969" s="361"/>
      <c r="AT969" s="361"/>
      <c r="AU969" s="361"/>
      <c r="AV969" s="361"/>
      <c r="AW969" s="361"/>
      <c r="AX969" s="361"/>
    </row>
    <row r="970" spans="1:50" ht="30"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customHeight="1" x14ac:dyDescent="0.15">
      <c r="A1002" s="377">
        <v>1</v>
      </c>
      <c r="B1002" s="377">
        <v>1</v>
      </c>
      <c r="C1002" s="362" t="s">
        <v>635</v>
      </c>
      <c r="D1002" s="348"/>
      <c r="E1002" s="348"/>
      <c r="F1002" s="348"/>
      <c r="G1002" s="348"/>
      <c r="H1002" s="348"/>
      <c r="I1002" s="348"/>
      <c r="J1002" s="349">
        <v>2010001152564</v>
      </c>
      <c r="K1002" s="350"/>
      <c r="L1002" s="350"/>
      <c r="M1002" s="350"/>
      <c r="N1002" s="350"/>
      <c r="O1002" s="350"/>
      <c r="P1002" s="363" t="s">
        <v>645</v>
      </c>
      <c r="Q1002" s="351"/>
      <c r="R1002" s="351"/>
      <c r="S1002" s="351"/>
      <c r="T1002" s="351"/>
      <c r="U1002" s="351"/>
      <c r="V1002" s="351"/>
      <c r="W1002" s="351"/>
      <c r="X1002" s="351"/>
      <c r="Y1002" s="352">
        <v>0.1</v>
      </c>
      <c r="Z1002" s="353"/>
      <c r="AA1002" s="353"/>
      <c r="AB1002" s="354"/>
      <c r="AC1002" s="364" t="s">
        <v>499</v>
      </c>
      <c r="AD1002" s="372"/>
      <c r="AE1002" s="372"/>
      <c r="AF1002" s="372"/>
      <c r="AG1002" s="372"/>
      <c r="AH1002" s="373" t="s">
        <v>562</v>
      </c>
      <c r="AI1002" s="374"/>
      <c r="AJ1002" s="374"/>
      <c r="AK1002" s="374"/>
      <c r="AL1002" s="358">
        <v>100</v>
      </c>
      <c r="AM1002" s="359"/>
      <c r="AN1002" s="359"/>
      <c r="AO1002" s="360"/>
      <c r="AP1002" s="361"/>
      <c r="AQ1002" s="361"/>
      <c r="AR1002" s="361"/>
      <c r="AS1002" s="361"/>
      <c r="AT1002" s="361"/>
      <c r="AU1002" s="361"/>
      <c r="AV1002" s="361"/>
      <c r="AW1002" s="361"/>
      <c r="AX1002" s="361"/>
    </row>
    <row r="1003" spans="1:50" ht="30"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62"/>
      <c r="D1035" s="348"/>
      <c r="E1035" s="348"/>
      <c r="F1035" s="348"/>
      <c r="G1035" s="348"/>
      <c r="H1035" s="348"/>
      <c r="I1035" s="348"/>
      <c r="J1035" s="349"/>
      <c r="K1035" s="350"/>
      <c r="L1035" s="350"/>
      <c r="M1035" s="350"/>
      <c r="N1035" s="350"/>
      <c r="O1035" s="350"/>
      <c r="P1035" s="363"/>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73"/>
      <c r="AM1035" s="374"/>
      <c r="AN1035" s="374"/>
      <c r="AO1035" s="374"/>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9" priority="14071">
      <formula>IF(RIGHT(TEXT(P14,"0.#"),1)=".",FALSE,TRUE)</formula>
    </cfRule>
    <cfRule type="expression" dxfId="2838" priority="14072">
      <formula>IF(RIGHT(TEXT(P14,"0.#"),1)=".",TRUE,FALSE)</formula>
    </cfRule>
  </conditionalFormatting>
  <conditionalFormatting sqref="AE32">
    <cfRule type="expression" dxfId="2837" priority="14061">
      <formula>IF(RIGHT(TEXT(AE32,"0.#"),1)=".",FALSE,TRUE)</formula>
    </cfRule>
    <cfRule type="expression" dxfId="2836" priority="14062">
      <formula>IF(RIGHT(TEXT(AE32,"0.#"),1)=".",TRUE,FALSE)</formula>
    </cfRule>
  </conditionalFormatting>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796:Y803">
    <cfRule type="expression" dxfId="2829" priority="13721">
      <formula>IF(RIGHT(TEXT(Y796,"0.#"),1)=".",FALSE,TRUE)</formula>
    </cfRule>
    <cfRule type="expression" dxfId="2828" priority="13722">
      <formula>IF(RIGHT(TEXT(Y796,"0.#"),1)=".",TRUE,FALSE)</formula>
    </cfRule>
  </conditionalFormatting>
  <conditionalFormatting sqref="P15:AJ17 P13:AX13 AR15:AX15">
    <cfRule type="expression" dxfId="2827" priority="13769">
      <formula>IF(RIGHT(TEXT(P13,"0.#"),1)=".",FALSE,TRUE)</formula>
    </cfRule>
    <cfRule type="expression" dxfId="2826" priority="13770">
      <formula>IF(RIGHT(TEXT(P13,"0.#"),1)=".",TRUE,FALSE)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E101 AQ101">
    <cfRule type="expression" dxfId="2823" priority="13759">
      <formula>IF(RIGHT(TEXT(AE101,"0.#"),1)=".",FALSE,TRUE)</formula>
    </cfRule>
    <cfRule type="expression" dxfId="2822" priority="13760">
      <formula>IF(RIGHT(TEXT(AE101,"0.#"),1)=".",TRUE,FALSE)</formula>
    </cfRule>
  </conditionalFormatting>
  <conditionalFormatting sqref="Y783:Y790 Y781">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cfRule type="expression" dxfId="2813" priority="13725">
      <formula>IF(RIGHT(TEXT(Y808,"0.#"),1)=".",FALSE,TRUE)</formula>
    </cfRule>
    <cfRule type="expression" dxfId="2812" priority="13726">
      <formula>IF(RIGHT(TEXT(Y808,"0.#"),1)=".",TRUE,FALSE)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796:AU803">
    <cfRule type="expression" dxfId="2805" priority="13715">
      <formula>IF(RIGHT(TEXT(AU796,"0.#"),1)=".",FALSE,TRUE)</formula>
    </cfRule>
    <cfRule type="expression" dxfId="2804" priority="13716">
      <formula>IF(RIGHT(TEXT(AU796,"0.#"),1)=".",TRUE,FALSE)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E33">
    <cfRule type="expression" dxfId="2797" priority="13529">
      <formula>IF(RIGHT(TEXT(AE33,"0.#"),1)=".",FALSE,TRUE)</formula>
    </cfRule>
    <cfRule type="expression" dxfId="2796" priority="13530">
      <formula>IF(RIGHT(TEXT(AE33,"0.#"),1)=".",TRUE,FALSE)</formula>
    </cfRule>
  </conditionalFormatting>
  <conditionalFormatting sqref="AE34 AI34 AM34">
    <cfRule type="expression" dxfId="2795" priority="13527">
      <formula>IF(RIGHT(TEXT(AE34,"0.#"),1)=".",FALSE,TRUE)</formula>
    </cfRule>
    <cfRule type="expression" dxfId="2794" priority="13528">
      <formula>IF(RIGHT(TEXT(AE34,"0.#"),1)=".",TRUE,FALSE)</formula>
    </cfRule>
  </conditionalFormatting>
  <conditionalFormatting sqref="AI33">
    <cfRule type="expression" dxfId="2793" priority="13523">
      <formula>IF(RIGHT(TEXT(AI33,"0.#"),1)=".",FALSE,TRUE)</formula>
    </cfRule>
    <cfRule type="expression" dxfId="2792" priority="13524">
      <formula>IF(RIGHT(TEXT(AI33,"0.#"),1)=".",TRUE,FALSE)</formula>
    </cfRule>
  </conditionalFormatting>
  <conditionalFormatting sqref="AI32">
    <cfRule type="expression" dxfId="2791" priority="13521">
      <formula>IF(RIGHT(TEXT(AI32,"0.#"),1)=".",FALSE,TRUE)</formula>
    </cfRule>
    <cfRule type="expression" dxfId="2790" priority="13522">
      <formula>IF(RIGHT(TEXT(AI32,"0.#"),1)=".",TRUE,FALSE)</formula>
    </cfRule>
  </conditionalFormatting>
  <conditionalFormatting sqref="AM32">
    <cfRule type="expression" dxfId="2789" priority="13519">
      <formula>IF(RIGHT(TEXT(AM32,"0.#"),1)=".",FALSE,TRUE)</formula>
    </cfRule>
    <cfRule type="expression" dxfId="2788" priority="13520">
      <formula>IF(RIGHT(TEXT(AM32,"0.#"),1)=".",TRUE,FALSE)</formula>
    </cfRule>
  </conditionalFormatting>
  <conditionalFormatting sqref="AQ32:AQ34">
    <cfRule type="expression" dxfId="2787" priority="13509">
      <formula>IF(RIGHT(TEXT(AQ32,"0.#"),1)=".",FALSE,TRUE)</formula>
    </cfRule>
    <cfRule type="expression" dxfId="2786" priority="13510">
      <formula>IF(RIGHT(TEXT(AQ32,"0.#"),1)=".",TRUE,FALSE)</formula>
    </cfRule>
  </conditionalFormatting>
  <conditionalFormatting sqref="AU32:AU34">
    <cfRule type="expression" dxfId="2785" priority="13507">
      <formula>IF(RIGHT(TEXT(AU32,"0.#"),1)=".",FALSE,TRUE)</formula>
    </cfRule>
    <cfRule type="expression" dxfId="2784" priority="13508">
      <formula>IF(RIGHT(TEXT(AU32,"0.#"),1)=".",TRUE,FALSE)</formula>
    </cfRule>
  </conditionalFormatting>
  <conditionalFormatting sqref="AE53">
    <cfRule type="expression" dxfId="2783" priority="13441">
      <formula>IF(RIGHT(TEXT(AE53,"0.#"),1)=".",FALSE,TRUE)</formula>
    </cfRule>
    <cfRule type="expression" dxfId="2782" priority="13442">
      <formula>IF(RIGHT(TEXT(AE53,"0.#"),1)=".",TRUE,FALSE)</formula>
    </cfRule>
  </conditionalFormatting>
  <conditionalFormatting sqref="AE54">
    <cfRule type="expression" dxfId="2781" priority="13439">
      <formula>IF(RIGHT(TEXT(AE54,"0.#"),1)=".",FALSE,TRUE)</formula>
    </cfRule>
    <cfRule type="expression" dxfId="2780" priority="13440">
      <formula>IF(RIGHT(TEXT(AE54,"0.#"),1)=".",TRUE,FALSE)</formula>
    </cfRule>
  </conditionalFormatting>
  <conditionalFormatting sqref="AI54">
    <cfRule type="expression" dxfId="2779" priority="13433">
      <formula>IF(RIGHT(TEXT(AI54,"0.#"),1)=".",FALSE,TRUE)</formula>
    </cfRule>
    <cfRule type="expression" dxfId="2778" priority="13434">
      <formula>IF(RIGHT(TEXT(AI54,"0.#"),1)=".",TRUE,FALSE)</formula>
    </cfRule>
  </conditionalFormatting>
  <conditionalFormatting sqref="AI53">
    <cfRule type="expression" dxfId="2777" priority="13431">
      <formula>IF(RIGHT(TEXT(AI53,"0.#"),1)=".",FALSE,TRUE)</formula>
    </cfRule>
    <cfRule type="expression" dxfId="2776" priority="13432">
      <formula>IF(RIGHT(TEXT(AI53,"0.#"),1)=".",TRUE,FALSE)</formula>
    </cfRule>
  </conditionalFormatting>
  <conditionalFormatting sqref="AM53">
    <cfRule type="expression" dxfId="2775" priority="13429">
      <formula>IF(RIGHT(TEXT(AM53,"0.#"),1)=".",FALSE,TRUE)</formula>
    </cfRule>
    <cfRule type="expression" dxfId="2774" priority="13430">
      <formula>IF(RIGHT(TEXT(AM53,"0.#"),1)=".",TRUE,FALSE)</formula>
    </cfRule>
  </conditionalFormatting>
  <conditionalFormatting sqref="AM54">
    <cfRule type="expression" dxfId="2773" priority="13427">
      <formula>IF(RIGHT(TEXT(AM54,"0.#"),1)=".",FALSE,TRUE)</formula>
    </cfRule>
    <cfRule type="expression" dxfId="2772" priority="13428">
      <formula>IF(RIGHT(TEXT(AM54,"0.#"),1)=".",TRUE,FALSE)</formula>
    </cfRule>
  </conditionalFormatting>
  <conditionalFormatting sqref="AM55">
    <cfRule type="expression" dxfId="2771" priority="13425">
      <formula>IF(RIGHT(TEXT(AM55,"0.#"),1)=".",FALSE,TRUE)</formula>
    </cfRule>
    <cfRule type="expression" dxfId="2770" priority="13426">
      <formula>IF(RIGHT(TEXT(AM55,"0.#"),1)=".",TRUE,FALSE)</formula>
    </cfRule>
  </conditionalFormatting>
  <conditionalFormatting sqref="AE60">
    <cfRule type="expression" dxfId="2769" priority="13411">
      <formula>IF(RIGHT(TEXT(AE60,"0.#"),1)=".",FALSE,TRUE)</formula>
    </cfRule>
    <cfRule type="expression" dxfId="2768" priority="13412">
      <formula>IF(RIGHT(TEXT(AE60,"0.#"),1)=".",TRUE,FALSE)</formula>
    </cfRule>
  </conditionalFormatting>
  <conditionalFormatting sqref="AE61">
    <cfRule type="expression" dxfId="2767" priority="13409">
      <formula>IF(RIGHT(TEXT(AE61,"0.#"),1)=".",FALSE,TRUE)</formula>
    </cfRule>
    <cfRule type="expression" dxfId="2766" priority="13410">
      <formula>IF(RIGHT(TEXT(AE61,"0.#"),1)=".",TRUE,FALSE)</formula>
    </cfRule>
  </conditionalFormatting>
  <conditionalFormatting sqref="AE62">
    <cfRule type="expression" dxfId="2765" priority="13407">
      <formula>IF(RIGHT(TEXT(AE62,"0.#"),1)=".",FALSE,TRUE)</formula>
    </cfRule>
    <cfRule type="expression" dxfId="2764" priority="13408">
      <formula>IF(RIGHT(TEXT(AE62,"0.#"),1)=".",TRUE,FALSE)</formula>
    </cfRule>
  </conditionalFormatting>
  <conditionalFormatting sqref="AI62">
    <cfRule type="expression" dxfId="2763" priority="13405">
      <formula>IF(RIGHT(TEXT(AI62,"0.#"),1)=".",FALSE,TRUE)</formula>
    </cfRule>
    <cfRule type="expression" dxfId="2762" priority="13406">
      <formula>IF(RIGHT(TEXT(AI62,"0.#"),1)=".",TRUE,FALSE)</formula>
    </cfRule>
  </conditionalFormatting>
  <conditionalFormatting sqref="AI61">
    <cfRule type="expression" dxfId="2761" priority="13403">
      <formula>IF(RIGHT(TEXT(AI61,"0.#"),1)=".",FALSE,TRUE)</formula>
    </cfRule>
    <cfRule type="expression" dxfId="2760" priority="13404">
      <formula>IF(RIGHT(TEXT(AI61,"0.#"),1)=".",TRUE,FALSE)</formula>
    </cfRule>
  </conditionalFormatting>
  <conditionalFormatting sqref="AI60">
    <cfRule type="expression" dxfId="2759" priority="13401">
      <formula>IF(RIGHT(TEXT(AI60,"0.#"),1)=".",FALSE,TRUE)</formula>
    </cfRule>
    <cfRule type="expression" dxfId="2758" priority="13402">
      <formula>IF(RIGHT(TEXT(AI60,"0.#"),1)=".",TRUE,FALSE)</formula>
    </cfRule>
  </conditionalFormatting>
  <conditionalFormatting sqref="AM60">
    <cfRule type="expression" dxfId="2757" priority="13399">
      <formula>IF(RIGHT(TEXT(AM60,"0.#"),1)=".",FALSE,TRUE)</formula>
    </cfRule>
    <cfRule type="expression" dxfId="2756" priority="13400">
      <formula>IF(RIGHT(TEXT(AM60,"0.#"),1)=".",TRUE,FALSE)</formula>
    </cfRule>
  </conditionalFormatting>
  <conditionalFormatting sqref="AM61">
    <cfRule type="expression" dxfId="2755" priority="13397">
      <formula>IF(RIGHT(TEXT(AM61,"0.#"),1)=".",FALSE,TRUE)</formula>
    </cfRule>
    <cfRule type="expression" dxfId="2754" priority="13398">
      <formula>IF(RIGHT(TEXT(AM61,"0.#"),1)=".",TRUE,FALSE)</formula>
    </cfRule>
  </conditionalFormatting>
  <conditionalFormatting sqref="AM62">
    <cfRule type="expression" dxfId="2753" priority="13395">
      <formula>IF(RIGHT(TEXT(AM62,"0.#"),1)=".",FALSE,TRUE)</formula>
    </cfRule>
    <cfRule type="expression" dxfId="2752" priority="13396">
      <formula>IF(RIGHT(TEXT(AM62,"0.#"),1)=".",TRUE,FALSE)</formula>
    </cfRule>
  </conditionalFormatting>
  <conditionalFormatting sqref="AE87">
    <cfRule type="expression" dxfId="2751" priority="13381">
      <formula>IF(RIGHT(TEXT(AE87,"0.#"),1)=".",FALSE,TRUE)</formula>
    </cfRule>
    <cfRule type="expression" dxfId="2750" priority="13382">
      <formula>IF(RIGHT(TEXT(AE87,"0.#"),1)=".",TRUE,FALSE)</formula>
    </cfRule>
  </conditionalFormatting>
  <conditionalFormatting sqref="AE88">
    <cfRule type="expression" dxfId="2749" priority="13379">
      <formula>IF(RIGHT(TEXT(AE88,"0.#"),1)=".",FALSE,TRUE)</formula>
    </cfRule>
    <cfRule type="expression" dxfId="2748" priority="13380">
      <formula>IF(RIGHT(TEXT(AE88,"0.#"),1)=".",TRUE,FALSE)</formula>
    </cfRule>
  </conditionalFormatting>
  <conditionalFormatting sqref="AE89">
    <cfRule type="expression" dxfId="2747" priority="13377">
      <formula>IF(RIGHT(TEXT(AE89,"0.#"),1)=".",FALSE,TRUE)</formula>
    </cfRule>
    <cfRule type="expression" dxfId="2746" priority="13378">
      <formula>IF(RIGHT(TEXT(AE89,"0.#"),1)=".",TRUE,FALSE)</formula>
    </cfRule>
  </conditionalFormatting>
  <conditionalFormatting sqref="AI89">
    <cfRule type="expression" dxfId="2745" priority="13375">
      <formula>IF(RIGHT(TEXT(AI89,"0.#"),1)=".",FALSE,TRUE)</formula>
    </cfRule>
    <cfRule type="expression" dxfId="2744" priority="13376">
      <formula>IF(RIGHT(TEXT(AI89,"0.#"),1)=".",TRUE,FALSE)</formula>
    </cfRule>
  </conditionalFormatting>
  <conditionalFormatting sqref="AI88">
    <cfRule type="expression" dxfId="2743" priority="13373">
      <formula>IF(RIGHT(TEXT(AI88,"0.#"),1)=".",FALSE,TRUE)</formula>
    </cfRule>
    <cfRule type="expression" dxfId="2742" priority="13374">
      <formula>IF(RIGHT(TEXT(AI88,"0.#"),1)=".",TRUE,FALSE)</formula>
    </cfRule>
  </conditionalFormatting>
  <conditionalFormatting sqref="AI87">
    <cfRule type="expression" dxfId="2741" priority="13371">
      <formula>IF(RIGHT(TEXT(AI87,"0.#"),1)=".",FALSE,TRUE)</formula>
    </cfRule>
    <cfRule type="expression" dxfId="2740" priority="13372">
      <formula>IF(RIGHT(TEXT(AI87,"0.#"),1)=".",TRUE,FALSE)</formula>
    </cfRule>
  </conditionalFormatting>
  <conditionalFormatting sqref="AM88">
    <cfRule type="expression" dxfId="2739" priority="13367">
      <formula>IF(RIGHT(TEXT(AM88,"0.#"),1)=".",FALSE,TRUE)</formula>
    </cfRule>
    <cfRule type="expression" dxfId="2738" priority="13368">
      <formula>IF(RIGHT(TEXT(AM88,"0.#"),1)=".",TRUE,FALSE)</formula>
    </cfRule>
  </conditionalFormatting>
  <conditionalFormatting sqref="AM89">
    <cfRule type="expression" dxfId="2737" priority="13365">
      <formula>IF(RIGHT(TEXT(AM89,"0.#"),1)=".",FALSE,TRUE)</formula>
    </cfRule>
    <cfRule type="expression" dxfId="2736" priority="13366">
      <formula>IF(RIGHT(TEXT(AM89,"0.#"),1)=".",TRUE,FALSE)</formula>
    </cfRule>
  </conditionalFormatting>
  <conditionalFormatting sqref="AE92">
    <cfRule type="expression" dxfId="2735" priority="13351">
      <formula>IF(RIGHT(TEXT(AE92,"0.#"),1)=".",FALSE,TRUE)</formula>
    </cfRule>
    <cfRule type="expression" dxfId="2734" priority="13352">
      <formula>IF(RIGHT(TEXT(AE92,"0.#"),1)=".",TRUE,FALSE)</formula>
    </cfRule>
  </conditionalFormatting>
  <conditionalFormatting sqref="AE93">
    <cfRule type="expression" dxfId="2733" priority="13349">
      <formula>IF(RIGHT(TEXT(AE93,"0.#"),1)=".",FALSE,TRUE)</formula>
    </cfRule>
    <cfRule type="expression" dxfId="2732" priority="13350">
      <formula>IF(RIGHT(TEXT(AE93,"0.#"),1)=".",TRUE,FALSE)</formula>
    </cfRule>
  </conditionalFormatting>
  <conditionalFormatting sqref="AE94">
    <cfRule type="expression" dxfId="2731" priority="13347">
      <formula>IF(RIGHT(TEXT(AE94,"0.#"),1)=".",FALSE,TRUE)</formula>
    </cfRule>
    <cfRule type="expression" dxfId="2730" priority="13348">
      <formula>IF(RIGHT(TEXT(AE94,"0.#"),1)=".",TRUE,FALSE)</formula>
    </cfRule>
  </conditionalFormatting>
  <conditionalFormatting sqref="AI94">
    <cfRule type="expression" dxfId="2729" priority="13345">
      <formula>IF(RIGHT(TEXT(AI94,"0.#"),1)=".",FALSE,TRUE)</formula>
    </cfRule>
    <cfRule type="expression" dxfId="2728" priority="13346">
      <formula>IF(RIGHT(TEXT(AI94,"0.#"),1)=".",TRUE,FALSE)</formula>
    </cfRule>
  </conditionalFormatting>
  <conditionalFormatting sqref="AI93">
    <cfRule type="expression" dxfId="2727" priority="13343">
      <formula>IF(RIGHT(TEXT(AI93,"0.#"),1)=".",FALSE,TRUE)</formula>
    </cfRule>
    <cfRule type="expression" dxfId="2726" priority="13344">
      <formula>IF(RIGHT(TEXT(AI93,"0.#"),1)=".",TRUE,FALSE)</formula>
    </cfRule>
  </conditionalFormatting>
  <conditionalFormatting sqref="AI92">
    <cfRule type="expression" dxfId="2725" priority="13341">
      <formula>IF(RIGHT(TEXT(AI92,"0.#"),1)=".",FALSE,TRUE)</formula>
    </cfRule>
    <cfRule type="expression" dxfId="2724" priority="13342">
      <formula>IF(RIGHT(TEXT(AI92,"0.#"),1)=".",TRUE,FALSE)</formula>
    </cfRule>
  </conditionalFormatting>
  <conditionalFormatting sqref="AM92">
    <cfRule type="expression" dxfId="2723" priority="13339">
      <formula>IF(RIGHT(TEXT(AM92,"0.#"),1)=".",FALSE,TRUE)</formula>
    </cfRule>
    <cfRule type="expression" dxfId="2722" priority="13340">
      <formula>IF(RIGHT(TEXT(AM92,"0.#"),1)=".",TRUE,FALSE)</formula>
    </cfRule>
  </conditionalFormatting>
  <conditionalFormatting sqref="AM93">
    <cfRule type="expression" dxfId="2721" priority="13337">
      <formula>IF(RIGHT(TEXT(AM93,"0.#"),1)=".",FALSE,TRUE)</formula>
    </cfRule>
    <cfRule type="expression" dxfId="2720" priority="13338">
      <formula>IF(RIGHT(TEXT(AM93,"0.#"),1)=".",TRUE,FALSE)</formula>
    </cfRule>
  </conditionalFormatting>
  <conditionalFormatting sqref="AM94">
    <cfRule type="expression" dxfId="2719" priority="13335">
      <formula>IF(RIGHT(TEXT(AM94,"0.#"),1)=".",FALSE,TRUE)</formula>
    </cfRule>
    <cfRule type="expression" dxfId="2718" priority="13336">
      <formula>IF(RIGHT(TEXT(AM94,"0.#"),1)=".",TRUE,FALSE)</formula>
    </cfRule>
  </conditionalFormatting>
  <conditionalFormatting sqref="AE97">
    <cfRule type="expression" dxfId="2717" priority="13321">
      <formula>IF(RIGHT(TEXT(AE97,"0.#"),1)=".",FALSE,TRUE)</formula>
    </cfRule>
    <cfRule type="expression" dxfId="2716" priority="13322">
      <formula>IF(RIGHT(TEXT(AE97,"0.#"),1)=".",TRUE,FALSE)</formula>
    </cfRule>
  </conditionalFormatting>
  <conditionalFormatting sqref="AE98">
    <cfRule type="expression" dxfId="2715" priority="13319">
      <formula>IF(RIGHT(TEXT(AE98,"0.#"),1)=".",FALSE,TRUE)</formula>
    </cfRule>
    <cfRule type="expression" dxfId="2714" priority="13320">
      <formula>IF(RIGHT(TEXT(AE98,"0.#"),1)=".",TRUE,FALSE)</formula>
    </cfRule>
  </conditionalFormatting>
  <conditionalFormatting sqref="AE99">
    <cfRule type="expression" dxfId="2713" priority="13317">
      <formula>IF(RIGHT(TEXT(AE99,"0.#"),1)=".",FALSE,TRUE)</formula>
    </cfRule>
    <cfRule type="expression" dxfId="2712" priority="13318">
      <formula>IF(RIGHT(TEXT(AE99,"0.#"),1)=".",TRUE,FALSE)</formula>
    </cfRule>
  </conditionalFormatting>
  <conditionalFormatting sqref="AI99">
    <cfRule type="expression" dxfId="2711" priority="13315">
      <formula>IF(RIGHT(TEXT(AI99,"0.#"),1)=".",FALSE,TRUE)</formula>
    </cfRule>
    <cfRule type="expression" dxfId="2710" priority="13316">
      <formula>IF(RIGHT(TEXT(AI99,"0.#"),1)=".",TRUE,FALSE)</formula>
    </cfRule>
  </conditionalFormatting>
  <conditionalFormatting sqref="AI98">
    <cfRule type="expression" dxfId="2709" priority="13313">
      <formula>IF(RIGHT(TEXT(AI98,"0.#"),1)=".",FALSE,TRUE)</formula>
    </cfRule>
    <cfRule type="expression" dxfId="2708" priority="13314">
      <formula>IF(RIGHT(TEXT(AI98,"0.#"),1)=".",TRUE,FALSE)</formula>
    </cfRule>
  </conditionalFormatting>
  <conditionalFormatting sqref="AI97">
    <cfRule type="expression" dxfId="2707" priority="13311">
      <formula>IF(RIGHT(TEXT(AI97,"0.#"),1)=".",FALSE,TRUE)</formula>
    </cfRule>
    <cfRule type="expression" dxfId="2706" priority="13312">
      <formula>IF(RIGHT(TEXT(AI97,"0.#"),1)=".",TRUE,FALSE)</formula>
    </cfRule>
  </conditionalFormatting>
  <conditionalFormatting sqref="AM97">
    <cfRule type="expression" dxfId="2705" priority="13309">
      <formula>IF(RIGHT(TEXT(AM97,"0.#"),1)=".",FALSE,TRUE)</formula>
    </cfRule>
    <cfRule type="expression" dxfId="2704" priority="13310">
      <formula>IF(RIGHT(TEXT(AM97,"0.#"),1)=".",TRUE,FALSE)</formula>
    </cfRule>
  </conditionalFormatting>
  <conditionalFormatting sqref="AM98">
    <cfRule type="expression" dxfId="2703" priority="13307">
      <formula>IF(RIGHT(TEXT(AM98,"0.#"),1)=".",FALSE,TRUE)</formula>
    </cfRule>
    <cfRule type="expression" dxfId="2702" priority="13308">
      <formula>IF(RIGHT(TEXT(AM98,"0.#"),1)=".",TRUE,FALSE)</formula>
    </cfRule>
  </conditionalFormatting>
  <conditionalFormatting sqref="AM99">
    <cfRule type="expression" dxfId="2701" priority="13305">
      <formula>IF(RIGHT(TEXT(AM99,"0.#"),1)=".",FALSE,TRUE)</formula>
    </cfRule>
    <cfRule type="expression" dxfId="2700" priority="13306">
      <formula>IF(RIGHT(TEXT(AM99,"0.#"),1)=".",TRUE,FALSE)</formula>
    </cfRule>
  </conditionalFormatting>
  <conditionalFormatting sqref="AI101">
    <cfRule type="expression" dxfId="2699" priority="13291">
      <formula>IF(RIGHT(TEXT(AI101,"0.#"),1)=".",FALSE,TRUE)</formula>
    </cfRule>
    <cfRule type="expression" dxfId="2698" priority="13292">
      <formula>IF(RIGHT(TEXT(AI101,"0.#"),1)=".",TRUE,FALSE)</formula>
    </cfRule>
  </conditionalFormatting>
  <conditionalFormatting sqref="AM101">
    <cfRule type="expression" dxfId="2697" priority="13289">
      <formula>IF(RIGHT(TEXT(AM101,"0.#"),1)=".",FALSE,TRUE)</formula>
    </cfRule>
    <cfRule type="expression" dxfId="2696" priority="13290">
      <formula>IF(RIGHT(TEXT(AM101,"0.#"),1)=".",TRUE,FALSE)</formula>
    </cfRule>
  </conditionalFormatting>
  <conditionalFormatting sqref="AE102">
    <cfRule type="expression" dxfId="2695" priority="13287">
      <formula>IF(RIGHT(TEXT(AE102,"0.#"),1)=".",FALSE,TRUE)</formula>
    </cfRule>
    <cfRule type="expression" dxfId="2694" priority="13288">
      <formula>IF(RIGHT(TEXT(AE102,"0.#"),1)=".",TRUE,FALSE)</formula>
    </cfRule>
  </conditionalFormatting>
  <conditionalFormatting sqref="AI102">
    <cfRule type="expression" dxfId="2693" priority="13285">
      <formula>IF(RIGHT(TEXT(AI102,"0.#"),1)=".",FALSE,TRUE)</formula>
    </cfRule>
    <cfRule type="expression" dxfId="2692" priority="13286">
      <formula>IF(RIGHT(TEXT(AI102,"0.#"),1)=".",TRUE,FALSE)</formula>
    </cfRule>
  </conditionalFormatting>
  <conditionalFormatting sqref="AM102">
    <cfRule type="expression" dxfId="2691" priority="13283">
      <formula>IF(RIGHT(TEXT(AM102,"0.#"),1)=".",FALSE,TRUE)</formula>
    </cfRule>
    <cfRule type="expression" dxfId="2690" priority="13284">
      <formula>IF(RIGHT(TEXT(AM102,"0.#"),1)=".",TRUE,FALSE)</formula>
    </cfRule>
  </conditionalFormatting>
  <conditionalFormatting sqref="AQ102">
    <cfRule type="expression" dxfId="2689" priority="13281">
      <formula>IF(RIGHT(TEXT(AQ102,"0.#"),1)=".",FALSE,TRUE)</formula>
    </cfRule>
    <cfRule type="expression" dxfId="2688" priority="13282">
      <formula>IF(RIGHT(TEXT(AQ102,"0.#"),1)=".",TRUE,FALSE)</formula>
    </cfRule>
  </conditionalFormatting>
  <conditionalFormatting sqref="AE104">
    <cfRule type="expression" dxfId="2687" priority="13279">
      <formula>IF(RIGHT(TEXT(AE104,"0.#"),1)=".",FALSE,TRUE)</formula>
    </cfRule>
    <cfRule type="expression" dxfId="2686" priority="13280">
      <formula>IF(RIGHT(TEXT(AE104,"0.#"),1)=".",TRUE,FALSE)</formula>
    </cfRule>
  </conditionalFormatting>
  <conditionalFormatting sqref="AI104">
    <cfRule type="expression" dxfId="2685" priority="13277">
      <formula>IF(RIGHT(TEXT(AI104,"0.#"),1)=".",FALSE,TRUE)</formula>
    </cfRule>
    <cfRule type="expression" dxfId="2684" priority="13278">
      <formula>IF(RIGHT(TEXT(AI104,"0.#"),1)=".",TRUE,FALSE)</formula>
    </cfRule>
  </conditionalFormatting>
  <conditionalFormatting sqref="AM104">
    <cfRule type="expression" dxfId="2683" priority="13275">
      <formula>IF(RIGHT(TEXT(AM104,"0.#"),1)=".",FALSE,TRUE)</formula>
    </cfRule>
    <cfRule type="expression" dxfId="2682" priority="13276">
      <formula>IF(RIGHT(TEXT(AM104,"0.#"),1)=".",TRUE,FALSE)</formula>
    </cfRule>
  </conditionalFormatting>
  <conditionalFormatting sqref="AE105">
    <cfRule type="expression" dxfId="2681" priority="13273">
      <formula>IF(RIGHT(TEXT(AE105,"0.#"),1)=".",FALSE,TRUE)</formula>
    </cfRule>
    <cfRule type="expression" dxfId="2680" priority="13274">
      <formula>IF(RIGHT(TEXT(AE105,"0.#"),1)=".",TRUE,FALSE)</formula>
    </cfRule>
  </conditionalFormatting>
  <conditionalFormatting sqref="AI105">
    <cfRule type="expression" dxfId="2679" priority="13271">
      <formula>IF(RIGHT(TEXT(AI105,"0.#"),1)=".",FALSE,TRUE)</formula>
    </cfRule>
    <cfRule type="expression" dxfId="2678" priority="13272">
      <formula>IF(RIGHT(TEXT(AI105,"0.#"),1)=".",TRUE,FALSE)</formula>
    </cfRule>
  </conditionalFormatting>
  <conditionalFormatting sqref="AM105">
    <cfRule type="expression" dxfId="2677" priority="13269">
      <formula>IF(RIGHT(TEXT(AM105,"0.#"),1)=".",FALSE,TRUE)</formula>
    </cfRule>
    <cfRule type="expression" dxfId="2676" priority="13270">
      <formula>IF(RIGHT(TEXT(AM105,"0.#"),1)=".",TRUE,FALSE)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Q116">
    <cfRule type="expression" dxfId="2639" priority="13223">
      <formula>IF(RIGHT(TEXT(AQ116,"0.#"),1)=".",FALSE,TRUE)</formula>
    </cfRule>
    <cfRule type="expression" dxfId="2638" priority="13224">
      <formula>IF(RIGHT(TEXT(AQ116,"0.#"),1)=".",TRUE,FALSE)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M117">
    <cfRule type="expression" dxfId="2633" priority="13217">
      <formula>IF(RIGHT(TEXT(AM117,"0.#"),1)=".",FALSE,TRUE)</formula>
    </cfRule>
    <cfRule type="expression" dxfId="2632" priority="13218">
      <formula>IF(RIGHT(TEXT(AM117,"0.#"),1)=".",TRUE,FALSE)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39:Y866">
    <cfRule type="expression" dxfId="2471" priority="3021">
      <formula>IF(RIGHT(TEXT(Y839,"0.#"),1)=".",FALSE,TRUE)</formula>
    </cfRule>
    <cfRule type="expression" dxfId="2470" priority="3022">
      <formula>IF(RIGHT(TEXT(Y839,"0.#"),1)=".",TRUE,FALSE)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99">
    <cfRule type="expression" dxfId="2111" priority="2137">
      <formula>IF(RIGHT(TEXT(Y872,"0.#"),1)=".",FALSE,TRUE)</formula>
    </cfRule>
    <cfRule type="expression" dxfId="2110" priority="2138">
      <formula>IF(RIGHT(TEXT(Y872,"0.#"),1)=".",TRUE,FALSE)</formula>
    </cfRule>
  </conditionalFormatting>
  <conditionalFormatting sqref="Y871">
    <cfRule type="expression" dxfId="2109" priority="2131">
      <formula>IF(RIGHT(TEXT(Y871,"0.#"),1)=".",FALSE,TRUE)</formula>
    </cfRule>
    <cfRule type="expression" dxfId="2108" priority="2132">
      <formula>IF(RIGHT(TEXT(Y871,"0.#"),1)=".",TRUE,FALSE)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38:Y965">
    <cfRule type="expression" dxfId="2105" priority="2113">
      <formula>IF(RIGHT(TEXT(Y938,"0.#"),1)=".",FALSE,TRUE)</formula>
    </cfRule>
    <cfRule type="expression" dxfId="2104" priority="2114">
      <formula>IF(RIGHT(TEXT(Y938,"0.#"),1)=".",TRUE,FALSE)</formula>
    </cfRule>
  </conditionalFormatting>
  <conditionalFormatting sqref="Y937">
    <cfRule type="expression" dxfId="2103" priority="2107">
      <formula>IF(RIGHT(TEXT(Y937,"0.#"),1)=".",FALSE,TRUE)</formula>
    </cfRule>
    <cfRule type="expression" dxfId="2102" priority="2108">
      <formula>IF(RIGHT(TEXT(Y937,"0.#"),1)=".",TRUE,FALSE)</formula>
    </cfRule>
  </conditionalFormatting>
  <conditionalFormatting sqref="Y971:Y998">
    <cfRule type="expression" dxfId="2101" priority="2101">
      <formula>IF(RIGHT(TEXT(Y971,"0.#"),1)=".",FALSE,TRUE)</formula>
    </cfRule>
    <cfRule type="expression" dxfId="2100" priority="2102">
      <formula>IF(RIGHT(TEXT(Y971,"0.#"),1)=".",TRUE,FALSE)</formula>
    </cfRule>
  </conditionalFormatting>
  <conditionalFormatting sqref="Y970">
    <cfRule type="expression" dxfId="2099" priority="2095">
      <formula>IF(RIGHT(TEXT(Y970,"0.#"),1)=".",FALSE,TRUE)</formula>
    </cfRule>
    <cfRule type="expression" dxfId="2098" priority="2096">
      <formula>IF(RIGHT(TEXT(Y970,"0.#"),1)=".",TRUE,FALSE)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3">
    <cfRule type="expression" dxfId="2089" priority="2361">
      <formula>IF(RIGHT(TEXT(P23,"0.#"),1)=".",FALSE,TRUE)</formula>
    </cfRule>
    <cfRule type="expression" dxfId="2088" priority="2362">
      <formula>IF(RIGHT(TEXT(P23,"0.#"),1)=".",TRUE,FALSE)</formula>
    </cfRule>
  </conditionalFormatting>
  <conditionalFormatting sqref="P24:P27">
    <cfRule type="expression" dxfId="2087" priority="2359">
      <formula>IF(RIGHT(TEXT(P24,"0.#"),1)=".",FALSE,TRUE)</formula>
    </cfRule>
    <cfRule type="expression" dxfId="2086" priority="2360">
      <formula>IF(RIGHT(TEXT(P24,"0.#"),1)=".",TRUE,FALSE)</formula>
    </cfRule>
  </conditionalFormatting>
  <conditionalFormatting sqref="P28">
    <cfRule type="expression" dxfId="2085" priority="2357">
      <formula>IF(RIGHT(TEXT(P28,"0.#"),1)=".",FALSE,TRUE)</formula>
    </cfRule>
    <cfRule type="expression" dxfId="2084" priority="2358">
      <formula>IF(RIGHT(TEXT(P28,"0.#"),1)=".",TRUE,FALSE)</formula>
    </cfRule>
  </conditionalFormatting>
  <conditionalFormatting sqref="AQ114">
    <cfRule type="expression" dxfId="2083" priority="2341">
      <formula>IF(RIGHT(TEXT(AQ114,"0.#"),1)=".",FALSE,TRUE)</formula>
    </cfRule>
    <cfRule type="expression" dxfId="2082" priority="2342">
      <formula>IF(RIGHT(TEXT(AQ114,"0.#"),1)=".",TRUE,FALSE)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1:AO871">
    <cfRule type="expression" dxfId="2011" priority="2133">
      <formula>IF(AND(AL871&gt;=0, RIGHT(TEXT(AL871,"0.#"),1)&lt;&gt;"."),TRUE,FALSE)</formula>
    </cfRule>
    <cfRule type="expression" dxfId="2010" priority="2134">
      <formula>IF(AND(AL871&gt;=0, RIGHT(TEXT(AL871,"0.#"),1)="."),TRUE,FALSE)</formula>
    </cfRule>
    <cfRule type="expression" dxfId="2009" priority="2135">
      <formula>IF(AND(AL871&lt;0, RIGHT(TEXT(AL871,"0.#"),1)&lt;&gt;"."),TRUE,FALSE)</formula>
    </cfRule>
    <cfRule type="expression" dxfId="2008" priority="2136">
      <formula>IF(AND(AL871&lt;0, RIGHT(TEXT(AL871,"0.#"),1)="."),TRUE,FALSE)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38:AO965">
    <cfRule type="expression" dxfId="2003" priority="2115">
      <formula>IF(AND(AL938&gt;=0, RIGHT(TEXT(AL938,"0.#"),1)&lt;&gt;"."),TRUE,FALSE)</formula>
    </cfRule>
    <cfRule type="expression" dxfId="2002" priority="2116">
      <formula>IF(AND(AL938&gt;=0, RIGHT(TEXT(AL938,"0.#"),1)="."),TRUE,FALSE)</formula>
    </cfRule>
    <cfRule type="expression" dxfId="2001" priority="2117">
      <formula>IF(AND(AL938&lt;0, RIGHT(TEXT(AL938,"0.#"),1)&lt;&gt;"."),TRUE,FALSE)</formula>
    </cfRule>
    <cfRule type="expression" dxfId="2000" priority="2118">
      <formula>IF(AND(AL938&lt;0, RIGHT(TEXT(AL938,"0.#"),1)="."),TRUE,FALSE)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70:AO970">
    <cfRule type="expression" dxfId="1995" priority="2097">
      <formula>IF(AND(AL970&gt;=0, RIGHT(TEXT(AL970,"0.#"),1)&lt;&gt;"."),TRUE,FALSE)</formula>
    </cfRule>
    <cfRule type="expression" dxfId="1994" priority="2098">
      <formula>IF(AND(AL970&gt;=0, RIGHT(TEXT(AL970,"0.#"),1)="."),TRUE,FALSE)</formula>
    </cfRule>
    <cfRule type="expression" dxfId="1993" priority="2099">
      <formula>IF(AND(AL970&lt;0, RIGHT(TEXT(AL970,"0.#"),1)&lt;&gt;"."),TRUE,FALSE)</formula>
    </cfRule>
    <cfRule type="expression" dxfId="1992" priority="2100">
      <formula>IF(AND(AL970&lt;0, RIGHT(TEXT(AL970,"0.#"),1)="."),TRUE,FALSE)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3:AO1003">
    <cfRule type="expression" dxfId="1987" priority="2085">
      <formula>IF(AND(AL1003&gt;=0, RIGHT(TEXT(AL1003,"0.#"),1)&lt;&gt;"."),TRUE,FALSE)</formula>
    </cfRule>
    <cfRule type="expression" dxfId="1986" priority="2086">
      <formula>IF(AND(AL1003&gt;=0, RIGHT(TEXT(AL1003,"0.#"),1)="."),TRUE,FALSE)</formula>
    </cfRule>
    <cfRule type="expression" dxfId="1985" priority="2087">
      <formula>IF(AND(AL1003&lt;0, RIGHT(TEXT(AL1003,"0.#"),1)&lt;&gt;"."),TRUE,FALSE)</formula>
    </cfRule>
    <cfRule type="expression" dxfId="1984" priority="2088">
      <formula>IF(AND(AL1003&lt;0, RIGHT(TEXT(AL1003,"0.#"),1)="."),TRUE,FALSE)</formula>
    </cfRule>
  </conditionalFormatting>
  <conditionalFormatting sqref="Y1003">
    <cfRule type="expression" dxfId="1983" priority="2083">
      <formula>IF(RIGHT(TEXT(Y1003,"0.#"),1)=".",FALSE,TRUE)</formula>
    </cfRule>
    <cfRule type="expression" dxfId="1982" priority="2084">
      <formula>IF(RIGHT(TEXT(Y1003,"0.#"),1)=".",TRUE,FALSE)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6:AO1036">
    <cfRule type="expression" dxfId="1975" priority="2073">
      <formula>IF(AND(AL1036&gt;=0, RIGHT(TEXT(AL1036,"0.#"),1)&lt;&gt;"."),TRUE,FALSE)</formula>
    </cfRule>
    <cfRule type="expression" dxfId="1974" priority="2074">
      <formula>IF(AND(AL1036&gt;=0, RIGHT(TEXT(AL1036,"0.#"),1)="."),TRUE,FALSE)</formula>
    </cfRule>
    <cfRule type="expression" dxfId="1973" priority="2075">
      <formula>IF(AND(AL1036&lt;0, RIGHT(TEXT(AL1036,"0.#"),1)&lt;&gt;"."),TRUE,FALSE)</formula>
    </cfRule>
    <cfRule type="expression" dxfId="1972" priority="2076">
      <formula>IF(AND(AL1036&lt;0, RIGHT(TEXT(AL1036,"0.#"),1)="."),TRUE,FALSE)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P29:AC29">
    <cfRule type="expression" dxfId="765" priority="69">
      <formula>IF(RIGHT(TEXT(P29,"0.#"),1)=".",FALSE,TRUE)</formula>
    </cfRule>
    <cfRule type="expression" dxfId="764" priority="70">
      <formula>IF(RIGHT(TEXT(P29,"0.#"),1)=".",TRUE,FALSE)</formula>
    </cfRule>
  </conditionalFormatting>
  <conditionalFormatting sqref="AL837:AO837">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Y837">
    <cfRule type="expression" dxfId="759" priority="63">
      <formula>IF(RIGHT(TEXT(Y837,"0.#"),1)=".",FALSE,TRUE)</formula>
    </cfRule>
    <cfRule type="expression" dxfId="758" priority="64">
      <formula>IF(RIGHT(TEXT(Y837,"0.#"),1)=".",TRUE,FALSE)</formula>
    </cfRule>
  </conditionalFormatting>
  <conditionalFormatting sqref="Y838">
    <cfRule type="expression" dxfId="757" priority="57">
      <formula>IF(RIGHT(TEXT(Y838,"0.#"),1)=".",FALSE,TRUE)</formula>
    </cfRule>
    <cfRule type="expression" dxfId="756" priority="58">
      <formula>IF(RIGHT(TEXT(Y838,"0.#"),1)=".",TRUE,FALSE)</formula>
    </cfRule>
  </conditionalFormatting>
  <conditionalFormatting sqref="AL838:AO838">
    <cfRule type="expression" dxfId="755" priority="59">
      <formula>IF(AND(AL838&gt;=0, RIGHT(TEXT(AL838,"0.#"),1)&lt;&gt;"."),TRUE,FALSE)</formula>
    </cfRule>
    <cfRule type="expression" dxfId="754" priority="60">
      <formula>IF(AND(AL838&gt;=0, RIGHT(TEXT(AL838,"0.#"),1)="."),TRUE,FALSE)</formula>
    </cfRule>
    <cfRule type="expression" dxfId="753" priority="61">
      <formula>IF(AND(AL838&lt;0, RIGHT(TEXT(AL838,"0.#"),1)&lt;&gt;"."),TRUE,FALSE)</formula>
    </cfRule>
    <cfRule type="expression" dxfId="752" priority="62">
      <formula>IF(AND(AL838&lt;0, RIGHT(TEXT(AL838,"0.#"),1)="."),TRUE,FALSE)</formula>
    </cfRule>
  </conditionalFormatting>
  <conditionalFormatting sqref="Y870">
    <cfRule type="expression" dxfId="751" priority="51">
      <formula>IF(RIGHT(TEXT(Y870,"0.#"),1)=".",FALSE,TRUE)</formula>
    </cfRule>
    <cfRule type="expression" dxfId="750" priority="52">
      <formula>IF(RIGHT(TEXT(Y870,"0.#"),1)=".",TRUE,FALSE)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K14:AQ17">
    <cfRule type="expression" dxfId="747" priority="47">
      <formula>IF(RIGHT(TEXT(AK14,"0.#"),1)=".",FALSE,TRUE)</formula>
    </cfRule>
    <cfRule type="expression" dxfId="746" priority="48">
      <formula>IF(RIGHT(TEXT(AK14,"0.#"),1)=".",TRUE,FALSE)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Y795">
    <cfRule type="expression" dxfId="741" priority="41">
      <formula>IF(RIGHT(TEXT(Y795,"0.#"),1)=".",FALSE,TRUE)</formula>
    </cfRule>
    <cfRule type="expression" dxfId="740" priority="42">
      <formula>IF(RIGHT(TEXT(Y795,"0.#"),1)=".",TRUE,FALSE)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AU807">
    <cfRule type="expression" dxfId="733" priority="33">
      <formula>IF(RIGHT(TEXT(AU807,"0.#"),1)=".",FALSE,TRUE)</formula>
    </cfRule>
    <cfRule type="expression" dxfId="732" priority="34">
      <formula>IF(RIGHT(TEXT(AU807,"0.#"),1)=".",TRUE,FALSE)</formula>
    </cfRule>
  </conditionalFormatting>
  <conditionalFormatting sqref="Y903:Y904">
    <cfRule type="expression" dxfId="731" priority="31">
      <formula>IF(RIGHT(TEXT(Y903,"0.#"),1)=".",FALSE,TRUE)</formula>
    </cfRule>
    <cfRule type="expression" dxfId="730" priority="32">
      <formula>IF(RIGHT(TEXT(Y903,"0.#"),1)=".",TRUE,FALSE)</formula>
    </cfRule>
  </conditionalFormatting>
  <conditionalFormatting sqref="Y936">
    <cfRule type="expression" dxfId="729" priority="29">
      <formula>IF(RIGHT(TEXT(Y936,"0.#"),1)=".",FALSE,TRUE)</formula>
    </cfRule>
    <cfRule type="expression" dxfId="728" priority="30">
      <formula>IF(RIGHT(TEXT(Y936,"0.#"),1)=".",TRUE,FALSE)</formula>
    </cfRule>
  </conditionalFormatting>
  <conditionalFormatting sqref="Y969">
    <cfRule type="expression" dxfId="727" priority="27">
      <formula>IF(RIGHT(TEXT(Y969,"0.#"),1)=".",FALSE,TRUE)</formula>
    </cfRule>
    <cfRule type="expression" dxfId="726" priority="28">
      <formula>IF(RIGHT(TEXT(Y969,"0.#"),1)=".",TRUE,FALSE)</formula>
    </cfRule>
  </conditionalFormatting>
  <conditionalFormatting sqref="Y1002">
    <cfRule type="expression" dxfId="725" priority="25">
      <formula>IF(RIGHT(TEXT(Y1002,"0.#"),1)=".",FALSE,TRUE)</formula>
    </cfRule>
    <cfRule type="expression" dxfId="724" priority="26">
      <formula>IF(RIGHT(TEXT(Y1002,"0.#"),1)=".",TRUE,FALSE)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1002:AO1002">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565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552</v>
      </c>
      <c r="AF2" s="1033"/>
      <c r="AG2" s="1033"/>
      <c r="AH2" s="1033"/>
      <c r="AI2" s="1033" t="s">
        <v>549</v>
      </c>
      <c r="AJ2" s="1033"/>
      <c r="AK2" s="1033"/>
      <c r="AL2" s="1033"/>
      <c r="AM2" s="1033" t="s">
        <v>523</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553</v>
      </c>
      <c r="AF9" s="1033"/>
      <c r="AG9" s="1033"/>
      <c r="AH9" s="1033"/>
      <c r="AI9" s="1033" t="s">
        <v>549</v>
      </c>
      <c r="AJ9" s="1033"/>
      <c r="AK9" s="1033"/>
      <c r="AL9" s="1033"/>
      <c r="AM9" s="1033" t="s">
        <v>523</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552</v>
      </c>
      <c r="AF51" s="1033"/>
      <c r="AG51" s="1033"/>
      <c r="AH51" s="1033"/>
      <c r="AI51" s="1033" t="s">
        <v>549</v>
      </c>
      <c r="AJ51" s="1033"/>
      <c r="AK51" s="1033"/>
      <c r="AL51" s="1033"/>
      <c r="AM51" s="1033" t="s">
        <v>523</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9"/>
      <c r="Z4" s="390"/>
      <c r="AA4" s="390"/>
      <c r="AB4" s="654"/>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9"/>
      <c r="Z17" s="390"/>
      <c r="AA17" s="390"/>
      <c r="AB17" s="654"/>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9"/>
      <c r="Z30" s="390"/>
      <c r="AA30" s="390"/>
      <c r="AB30" s="654"/>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9"/>
      <c r="Z43" s="390"/>
      <c r="AA43" s="390"/>
      <c r="AB43" s="654"/>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9"/>
      <c r="Z57" s="390"/>
      <c r="AA57" s="390"/>
      <c r="AB57" s="654"/>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9"/>
      <c r="Z70" s="390"/>
      <c r="AA70" s="390"/>
      <c r="AB70" s="654"/>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9"/>
      <c r="Z83" s="390"/>
      <c r="AA83" s="390"/>
      <c r="AB83" s="654"/>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9"/>
      <c r="Z96" s="390"/>
      <c r="AA96" s="390"/>
      <c r="AB96" s="654"/>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654"/>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654"/>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654"/>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654"/>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654"/>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654"/>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654"/>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654"/>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654"/>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654"/>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654"/>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654"/>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8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2020-11-17T12:24:59Z</cp:lastPrinted>
  <dcterms:created xsi:type="dcterms:W3CDTF">2012-03-13T00:50:25Z</dcterms:created>
  <dcterms:modified xsi:type="dcterms:W3CDTF">2020-11-18T04:48:35Z</dcterms:modified>
</cp:coreProperties>
</file>