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c r="S5" i="4"/>
  <c r="S6" i="4"/>
  <c r="S7" i="4"/>
  <c r="M4" i="4"/>
  <c r="H4" i="4"/>
  <c r="C4" i="4"/>
  <c r="R3" i="4"/>
  <c r="M3" i="4"/>
  <c r="N3" i="4"/>
  <c r="H3" i="4"/>
  <c r="C3" i="4"/>
  <c r="R2" i="4"/>
  <c r="S2" i="4"/>
  <c r="M2" i="4"/>
  <c r="N2" i="4"/>
  <c r="H2" i="4"/>
  <c r="I2" i="4"/>
  <c r="C2" i="4"/>
  <c r="D2" i="4"/>
  <c r="D3" i="4"/>
  <c r="D4" i="4"/>
  <c r="D5" i="4"/>
  <c r="W28" i="3"/>
  <c r="D6" i="4"/>
  <c r="D7" i="4"/>
  <c r="D8" i="4"/>
  <c r="D9" i="4"/>
  <c r="D10" i="4"/>
  <c r="S3" i="4"/>
  <c r="D11" i="4"/>
  <c r="N4" i="4"/>
  <c r="N5" i="4"/>
  <c r="N6" i="4"/>
  <c r="N7" i="4"/>
  <c r="N8" i="4"/>
  <c r="N9" i="4"/>
  <c r="N10" i="4"/>
  <c r="N11" i="4"/>
  <c r="K13" i="4"/>
  <c r="AE8" i="3"/>
  <c r="S8" i="4"/>
  <c r="P10" i="4"/>
  <c r="G11"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<sst xmlns="http://schemas.openxmlformats.org/spreadsheetml/2006/main" count="2830" uniqueCount="636">
  <si>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</si>
  <si>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</si>
  <si>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</si>
  <si>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</si>
  <si>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</si>
  <si>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</si>
  <si>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</si>
  <si>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</si>
  <si>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</si>
  <si>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</si>
  <si>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</si>
  <si>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</si>
  <si>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</si>
  <si>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</si>
  <si>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</si>
  <si>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</si>
  <si>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</si>
  <si>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</si>
  <si>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</si>
  <si>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</si>
  <si>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</si>
  <si>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</si>
  <si>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</si>
  <si>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</si>
  <si>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</si>
  <si>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</si>
  <si>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</si>
  <si>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</si>
  <si>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</si>
  <si>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</si>
  <si>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</si>
  <si>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</si>
  <si>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</si>
  <si>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</si>
  <si>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</si>
  <si>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</si>
  <si>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</si>
  <si>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</si>
  <si>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</si>
  <si>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</si>
  <si>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</si>
  <si>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</si>
  <si>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</si>
  <si>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</si>
  <si>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</si>
  <si>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</si>
  <si>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</si>
  <si>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</si>
  <si>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</si>
  <si>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</si>
  <si>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</si>
  <si>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</si>
  <si>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</si>
  <si>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</si>
  <si>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</si>
  <si>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</si>
  <si>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</si>
  <si>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</si>
  <si>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</si>
  <si>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</si>
  <si>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</si>
  <si>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</si>
  <si>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</si>
  <si>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</si>
  <si>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</si>
  <si>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</si>
  <si>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</si>
  <si>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</si>
  <si>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</si>
  <si>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</si>
  <si>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</si>
  <si>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</si>
  <si>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</si>
  <si>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</si>
  <si>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</si>
  <si>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</si>
  <si>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</si>
  <si>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</si>
  <si>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</si>
  <si>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</si>
  <si>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</si>
  <si>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</si>
  <si>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</si>
  <si>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</si>
  <si>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</si>
  <si>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</si>
  <si>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</si>
  <si>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</si>
  <si>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</si>
  <si>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</si>
  <si>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</si>
  <si>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</si>
  <si>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</si>
  <si>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</si>
  <si>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</si>
  <si>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</si>
  <si>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</si>
  <si>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</si>
  <si>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</si>
  <si>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</si>
  <si>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</si>
  <si>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</si>
  <si>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</si>
  <si>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</si>
  <si>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</si>
  <si>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</si>
  <si>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</si>
  <si>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</si>
  <si>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</si>
  <si>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</si>
  <si>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</si>
  <si>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</si>
  <si>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</si>
  <si>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</si>
  <si>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</si>
  <si>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</si>
  <si>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</si>
  <si>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</si>
  <si>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</si>
  <si>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</si>
  <si>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</si>
  <si>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</si>
  <si>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</si>
  <si>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</si>
  <si>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</si>
  <si>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</si>
  <si>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</si>
  <si>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</si>
  <si>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</si>
  <si>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</si>
  <si>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</si>
  <si>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</si>
  <si>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</si>
  <si>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</si>
  <si>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</si>
  <si>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</si>
  <si>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</si>
  <si>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</si>
  <si>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</si>
  <si>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</si>
  <si>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</si>
  <si>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</si>
  <si>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</si>
  <si>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</si>
  <si>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</si>
  <si>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</si>
  <si>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</si>
  <si>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</si>
  <si>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</si>
  <si>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</si>
  <si>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</si>
  <si>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</si>
  <si>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</si>
  <si>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</si>
  <si>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</si>
  <si>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</si>
  <si>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</si>
  <si>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</si>
  <si>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</si>
  <si>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</si>
  <si>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</si>
  <si>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</si>
  <si>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</si>
  <si>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</si>
  <si>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</si>
  <si>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</si>
  <si>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</si>
  <si>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</si>
  <si>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</si>
  <si>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</si>
  <si>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</si>
  <si>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</si>
  <si>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</si>
  <si>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</si>
  <si>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</si>
  <si>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</si>
  <si>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</si>
  <si>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</si>
  <si>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</si>
  <si>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</si>
  <si>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</si>
  <si>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</si>
  <si>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</si>
  <si>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</si>
  <si>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</si>
  <si>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</si>
  <si>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</si>
  <si>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</si>
  <si>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</si>
  <si>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</si>
  <si>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</si>
  <si>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</si>
  <si>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</si>
  <si>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</si>
  <si>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</si>
  <si>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</si>
  <si>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</si>
  <si>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</si>
  <si>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</si>
  <si>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</si>
  <si>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</si>
  <si>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</si>
  <si>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</si>
  <si>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</si>
  <si>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</si>
  <si>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</si>
  <si>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</si>
  <si>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</si>
  <si>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</si>
  <si>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</si>
  <si>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</si>
  <si>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</si>
  <si>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</si>
  <si>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</si>
  <si>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</si>
  <si>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</si>
  <si>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</si>
  <si>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</si>
  <si>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</si>
  <si>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</si>
  <si>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</si>
  <si>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</si>
  <si>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</si>
  <si>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</si>
  <si>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</si>
  <si>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</si>
  <si>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</si>
  <si>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</si>
  <si>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</si>
  <si>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</si>
  <si>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</si>
  <si>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</si>
  <si>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</si>
  <si>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</si>
  <si>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</si>
  <si>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</si>
  <si>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</si>
  <si>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</si>
  <si>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</si>
  <si>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</si>
  <si>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</si>
  <si>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</si>
  <si>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</si>
  <si>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</si>
  <si>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</si>
  <si>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</si>
  <si>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</si>
  <si>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</si>
  <si>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</si>
  <si>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</si>
  <si>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</si>
  <si>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</si>
  <si>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</si>
  <si>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</si>
  <si>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</si>
  <si>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</si>
  <si>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</si>
  <si>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</si>
  <si>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</si>
  <si>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</si>
  <si>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</si>
  <si>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</si>
  <si>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</si>
  <si>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</si>
  <si>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</si>
  <si>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</si>
  <si>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</si>
  <si>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</si>
  <si>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</si>
  <si>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</si>
  <si>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</si>
  <si>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</si>
  <si>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</si>
  <si>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</si>
  <si>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</si>
  <si>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</si>
  <si>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</si>
  <si>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</si>
  <si>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</si>
  <si>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</si>
  <si>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</si>
  <si>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</si>
  <si>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</si>
  <si>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</si>
  <si>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</si>
  <si>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</si>
  <si>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</si>
  <si>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</si>
  <si>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</si>
  <si>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</si>
  <si>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</si>
  <si>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</si>
  <si>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</si>
  <si>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</si>
  <si>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</si>
  <si>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</si>
  <si>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</si>
  <si>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</si>
  <si>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</si>
  <si>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</si>
  <si>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</si>
  <si>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</si>
  <si>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</si>
  <si>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</si>
  <si>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</si>
  <si>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</si>
  <si>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</si>
  <si>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</si>
  <si>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</si>
  <si>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</si>
  <si>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</si>
  <si>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</si>
  <si>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</si>
  <si>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</si>
  <si>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</si>
  <si>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</si>
  <si>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</si>
  <si>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</si>
  <si>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</si>
  <si>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</si>
  <si>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</si>
  <si>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</si>
  <si>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</si>
  <si>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</si>
  <si>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</si>
  <si>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</si>
  <si>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</si>
  <si>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</si>
  <si>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</si>
  <si>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</si>
  <si>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</si>
  <si>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</si>
  <si>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</si>
  <si>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</si>
  <si>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</si>
  <si>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</si>
  <si>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</si>
  <si>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</si>
  <si>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</si>
  <si>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</si>
  <si>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</si>
  <si>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</si>
  <si>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</si>
  <si>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</si>
  <si>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</si>
  <si>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</si>
  <si>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</si>
  <si>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</si>
  <si>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</si>
  <si>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</si>
  <si>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</si>
  <si>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</si>
  <si>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</si>
  <si>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</si>
  <si>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</si>
  <si>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</si>
  <si>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</si>
  <si>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</si>
  <si>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</si>
  <si>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</si>
  <si>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</si>
  <si>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</si>
  <si>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</si>
  <si>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</si>
  <si>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</si>
  <si>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</si>
  <si>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</si>
  <si>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</si>
  <si>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</si>
  <si>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</si>
  <si>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</si>
  <si>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</si>
  <si>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</si>
  <si>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</si>
  <si>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</si>
  <si>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</si>
  <si>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</si>
  <si>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</si>
  <si>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</si>
  <si>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</si>
  <si>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</si>
  <si>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</si>
  <si>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</si>
  <si>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</si>
  <si>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</si>
  <si>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</si>
  <si>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</si>
  <si>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</si>
  <si>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</si>
  <si>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</si>
  <si>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</si>
  <si>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</si>
  <si>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</si>
  <si>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</si>
  <si>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</si>
  <si>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</si>
  <si>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</si>
  <si>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</si>
  <si>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</si>
  <si>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</si>
  <si>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</si>
  <si>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</si>
  <si>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</si>
  <si>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</si>
  <si>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</si>
  <si>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</si>
  <si>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</si>
  <si>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</si>
  <si>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</si>
  <si>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</si>
  <si>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</si>
  <si>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</si>
  <si>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</si>
  <si>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</si>
  <si>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</si>
  <si>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</si>
  <si>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</si>
  <si>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</si>
  <si>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</si>
  <si>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</si>
  <si>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</si>
  <si>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</si>
  <si>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</si>
  <si>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</si>
  <si>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</si>
  <si>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</si>
  <si>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</si>
  <si>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</si>
  <si>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</si>
  <si>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</si>
  <si>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</si>
  <si>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</si>
  <si>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</si>
  <si>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</si>
  <si>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</si>
  <si>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</si>
  <si>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</si>
  <si>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</si>
  <si>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</si>
  <si>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</si>
  <si>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</si>
  <si>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</si>
  <si>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</si>
  <si>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</si>
  <si>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</si>
  <si>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</si>
  <si>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</si>
  <si>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</si>
  <si>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</si>
  <si>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</si>
  <si>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</si>
  <si>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</si>
  <si>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</si>
  <si>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</si>
  <si>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</si>
  <si>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</si>
  <si>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</si>
  <si>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</si>
  <si>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</si>
  <si>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</si>
  <si>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</si>
  <si>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</si>
  <si>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</si>
  <si>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</si>
  <si>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</si>
  <si>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</si>
  <si>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</si>
  <si>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</si>
  <si>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</si>
  <si>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</si>
  <si>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</si>
  <si>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</si>
  <si>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</si>
  <si>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</si>
  <si>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</si>
  <si>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</si>
  <si>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</si>
  <si>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</si>
  <si>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</si>
  <si>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</si>
  <si>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</si>
  <si>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</si>
  <si>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</si>
  <si>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</si>
  <si>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</si>
  <si>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</si>
  <si>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</si>
  <si>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</si>
  <si>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</si>
  <si>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</si>
  <si>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</si>
  <si>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</si>
  <si>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</si>
  <si>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</si>
  <si>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</si>
  <si>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</si>
  <si>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</si>
  <si>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</si>
  <si>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</si>
  <si>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</si>
  <si>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</si>
  <si>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</si>
  <si>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</si>
  <si>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</si>
  <si>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</si>
  <si>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</si>
  <si>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</si>
  <si>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</si>
  <si>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</si>
  <si>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</si>
  <si>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</si>
  <si>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</si>
  <si>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</si>
  <si>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</si>
  <si>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</si>
  <si>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</si>
  <si>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</si>
  <si>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</si>
  <si>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</si>
  <si>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</si>
  <si>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</si>
  <si>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</si>
  <si>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</si>
  <si>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</si>
  <si>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</si>
  <si>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</si>
  <si>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</si>
  <si>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</si>
  <si>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</si>
  <si>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</si>
  <si>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</si>
  <si>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</si>
  <si>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</si>
  <si>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</si>
  <si>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</si>
  <si>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</si>
  <si>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</si>
  <si>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</si>
  <si>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</si>
  <si>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</si>
  <si>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</si>
  <si>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</si>
  <si>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</si>
  <si>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</si>
  <si>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</si>
  <si>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</si>
  <si>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</si>
  <si>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</si>
  <si>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rPh sb="0" eb="1">
      <t>カイ</t>
    </rPh>
    <rPh sb="1" eb="3">
      <t>ジキョク</t>
    </rPh>
    <phoneticPr fontId="5"/>
  </si>
  <si>
    <t>外航課</t>
    <rPh sb="0" eb="3">
      <t>ガイコウカ</t>
    </rPh>
    <phoneticPr fontId="5"/>
  </si>
  <si>
    <t>海洋基本計画</t>
    <rPh sb="0" eb="2">
      <t>カイヨウ</t>
    </rPh>
    <rPh sb="2" eb="4">
      <t>キホン</t>
    </rPh>
    <rPh sb="4" eb="6">
      <t>ケイカク</t>
    </rPh>
    <phoneticPr fontId="5"/>
  </si>
  <si>
    <t>○</t>
  </si>
  <si>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phoneticPr fontId="5"/>
  </si>
  <si>
    <t>マラッカ・シンガポール海峡において航路を閉塞する大規模海難事件の発生件数をゼロとする</t>
    <phoneticPr fontId="5"/>
  </si>
  <si>
    <t>マラッカ・シンガポール海峡において航路を閉塞する大規模海難事件の発生件数</t>
    <phoneticPr fontId="5"/>
  </si>
  <si>
    <t>件</t>
    <rPh sb="0" eb="1">
      <t>ケン</t>
    </rPh>
    <phoneticPr fontId="5"/>
  </si>
  <si>
    <t>整備事前調査を行った航行援助施設数</t>
    <phoneticPr fontId="5"/>
  </si>
  <si>
    <t>箇所</t>
    <rPh sb="0" eb="2">
      <t>カショ</t>
    </rPh>
    <phoneticPr fontId="5"/>
  </si>
  <si>
    <t>人数</t>
    <rPh sb="0" eb="2">
      <t>ニンズウ</t>
    </rPh>
    <phoneticPr fontId="5"/>
  </si>
  <si>
    <t>16.686/2</t>
    <phoneticPr fontId="5"/>
  </si>
  <si>
    <t>15.120/2</t>
    <phoneticPr fontId="5"/>
  </si>
  <si>
    <t>16.092/2</t>
    <phoneticPr fontId="5"/>
  </si>
  <si>
    <t>16.068/2</t>
    <phoneticPr fontId="5"/>
  </si>
  <si>
    <t>11.835/12</t>
    <phoneticPr fontId="5"/>
  </si>
  <si>
    <t>11.957/12</t>
    <phoneticPr fontId="5"/>
  </si>
  <si>
    <t>12.000/12</t>
    <phoneticPr fontId="5"/>
  </si>
  <si>
    <t>12.523/15</t>
    <phoneticPr fontId="5"/>
  </si>
  <si>
    <t>6 国際競争力、観光交流、広域・地域間連携等の確保・強化</t>
  </si>
  <si>
    <t>19 海上物流基盤の強化等総合的な物流体系の推進、みなとの振興、安定的な国際海上輸送の確保を推進する</t>
  </si>
  <si>
    <t>世界の海上輸送量に占める日本の外航海運事業者による輸送量の割合</t>
    <phoneticPr fontId="5"/>
  </si>
  <si>
    <t>%</t>
    <phoneticPr fontId="5"/>
  </si>
  <si>
    <t>%</t>
    <phoneticPr fontId="5"/>
  </si>
  <si>
    <t>マラッカ・シンガポール海峡における航路閉塞を伴う大規模海難の発生数</t>
    <phoneticPr fontId="5"/>
  </si>
  <si>
    <t>件数</t>
    <rPh sb="0" eb="2">
      <t>ケンスウ</t>
    </rPh>
    <phoneticPr fontId="5"/>
  </si>
  <si>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</si>
  <si>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5"/>
  </si>
  <si>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5"/>
  </si>
  <si>
    <t>有</t>
  </si>
  <si>
    <t>無</t>
  </si>
  <si>
    <t>一般競争入札により適正な発注先選定を行っている。</t>
  </si>
  <si>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5"/>
  </si>
  <si>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5"/>
  </si>
  <si>
    <t>　事前調査の実施においては、航行援助施設２基を１回の調査で併せて行うなど効率的な事業実施を図っている。</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</si>
  <si>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</si>
  <si>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　一般競争入札により適正な発注先選定を行っているため、効果的に実施している。</t>
    <rPh sb="27" eb="30">
      <t>コウカテキ</t>
    </rPh>
    <rPh sb="31" eb="33">
      <t>ジッシ</t>
    </rPh>
    <phoneticPr fontId="5"/>
  </si>
  <si>
    <t>概ね見込みに見合ったものである。</t>
    <rPh sb="0" eb="1">
      <t>オオム</t>
    </rPh>
    <rPh sb="2" eb="4">
      <t>ミコ</t>
    </rPh>
    <rPh sb="6" eb="8">
      <t>ミア</t>
    </rPh>
    <phoneticPr fontId="5"/>
  </si>
  <si>
    <t>　事業を実施することにより、沿岸国による航行援助施設の代替整備・維持管理の円滑な実施に資している。</t>
    <rPh sb="1" eb="3">
      <t>ジギョウ</t>
    </rPh>
    <rPh sb="4" eb="6">
      <t>ジッシ</t>
    </rPh>
    <rPh sb="43" eb="44">
      <t>シ</t>
    </rPh>
    <phoneticPr fontId="5"/>
  </si>
  <si>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phoneticPr fontId="5"/>
  </si>
  <si>
    <t>327</t>
    <phoneticPr fontId="5"/>
  </si>
  <si>
    <t>345</t>
    <phoneticPr fontId="5"/>
  </si>
  <si>
    <t>332</t>
    <phoneticPr fontId="5"/>
  </si>
  <si>
    <t>222</t>
    <phoneticPr fontId="5"/>
  </si>
  <si>
    <t>210</t>
    <phoneticPr fontId="5"/>
  </si>
  <si>
    <t>216</t>
    <phoneticPr fontId="5"/>
  </si>
  <si>
    <t>国土交通省</t>
  </si>
  <si>
    <t>事業費</t>
    <rPh sb="0" eb="3">
      <t>ジギョウヒ</t>
    </rPh>
    <phoneticPr fontId="5"/>
  </si>
  <si>
    <t>調査機材費等</t>
    <rPh sb="0" eb="2">
      <t>チョウサ</t>
    </rPh>
    <rPh sb="2" eb="5">
      <t>キザイヒ</t>
    </rPh>
    <rPh sb="5" eb="6">
      <t>トウ</t>
    </rPh>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</si>
  <si>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</si>
  <si>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</si>
  <si>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業務担当交通費、報告書作成費</t>
    <rPh sb="0" eb="2">
      <t>ギョウム</t>
    </rPh>
    <rPh sb="2" eb="4">
      <t>タントウ</t>
    </rPh>
    <rPh sb="4" eb="7">
      <t>コウツウヒ</t>
    </rPh>
    <rPh sb="8" eb="11">
      <t>ホウコクショ</t>
    </rPh>
    <rPh sb="11" eb="14">
      <t>サクセイヒ</t>
    </rPh>
    <phoneticPr fontId="5"/>
  </si>
  <si>
    <t>A.(株)セア・プラス</t>
    <phoneticPr fontId="5"/>
  </si>
  <si>
    <t>B.一般社団法人海外運輸協力協会</t>
    <phoneticPr fontId="5"/>
  </si>
  <si>
    <t>業務担当人件費等</t>
    <rPh sb="0" eb="2">
      <t>ギョウム</t>
    </rPh>
    <rPh sb="2" eb="4">
      <t>タントウ</t>
    </rPh>
    <rPh sb="4" eb="7">
      <t>ジンケンヒ</t>
    </rPh>
    <rPh sb="7" eb="8">
      <t>トウ</t>
    </rPh>
    <phoneticPr fontId="5"/>
  </si>
  <si>
    <t>開催費</t>
    <rPh sb="0" eb="3">
      <t>カイサイヒ</t>
    </rPh>
    <phoneticPr fontId="5"/>
  </si>
  <si>
    <t>研修施設等借料等</t>
    <rPh sb="0" eb="2">
      <t>ケンシュウ</t>
    </rPh>
    <rPh sb="2" eb="4">
      <t>シセツ</t>
    </rPh>
    <rPh sb="4" eb="5">
      <t>トウ</t>
    </rPh>
    <rPh sb="5" eb="7">
      <t>シャクリョウ</t>
    </rPh>
    <rPh sb="7" eb="8">
      <t>トウ</t>
    </rPh>
    <phoneticPr fontId="5"/>
  </si>
  <si>
    <t>業務担当交通費、印刷費等</t>
    <rPh sb="0" eb="2">
      <t>ギョウム</t>
    </rPh>
    <rPh sb="2" eb="4">
      <t>タントウ</t>
    </rPh>
    <rPh sb="4" eb="7">
      <t>コウツウヒ</t>
    </rPh>
    <rPh sb="8" eb="11">
      <t>インサツヒ</t>
    </rPh>
    <rPh sb="11" eb="12">
      <t>トウ</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</si>
  <si>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</si>
  <si>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</si>
  <si>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(一社）海外運輸協力協会</t>
    <rPh sb="1" eb="2">
      <t>イチ</t>
    </rPh>
    <rPh sb="2" eb="3">
      <t>シャ</t>
    </rPh>
    <rPh sb="4" eb="6">
      <t>カイガイ</t>
    </rPh>
    <rPh sb="6" eb="8">
      <t>ウンユ</t>
    </rPh>
    <rPh sb="8" eb="10">
      <t>キョウリョク</t>
    </rPh>
    <rPh sb="10" eb="12">
      <t>キョウカイ</t>
    </rPh>
    <phoneticPr fontId="5"/>
  </si>
  <si>
    <t>左記のような事件が発生しなかった割合</t>
  </si>
  <si>
    <t>マラッカ・シンガポール海峡において航路を閉塞する大規模海難事件の発生件数</t>
    <phoneticPr fontId="5"/>
  </si>
  <si>
    <t>国土交通省</t>
    <phoneticPr fontId="5"/>
  </si>
  <si>
    <t>-</t>
    <phoneticPr fontId="5"/>
  </si>
  <si>
    <t>－</t>
    <phoneticPr fontId="5"/>
  </si>
  <si>
    <t>総合的物流体系整備推進調査費</t>
    <phoneticPr fontId="5"/>
  </si>
  <si>
    <t>職員旅費</t>
    <rPh sb="0" eb="2">
      <t>ショクイン</t>
    </rPh>
    <rPh sb="2" eb="4">
      <t>リョヒ</t>
    </rPh>
    <phoneticPr fontId="5"/>
  </si>
  <si>
    <t>マラッカ・シンガポール海峡等航行安全対策</t>
    <phoneticPr fontId="5"/>
  </si>
  <si>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phoneticPr fontId="5"/>
  </si>
  <si>
    <t>沿岸国政府より確認</t>
    <rPh sb="3" eb="5">
      <t>セイフ</t>
    </rPh>
    <rPh sb="7" eb="9">
      <t>カクニン</t>
    </rPh>
    <phoneticPr fontId="5"/>
  </si>
  <si>
    <t>-</t>
    <phoneticPr fontId="5"/>
  </si>
  <si>
    <t>-</t>
    <phoneticPr fontId="5"/>
  </si>
  <si>
    <t>長期的に事業を実施しているため、より適切な形に見直した上で、効率的な事業の実施を図るべきである。</t>
    <rPh sb="0" eb="3">
      <t>チョウキテキ</t>
    </rPh>
    <rPh sb="4" eb="6">
      <t>ジギョウ</t>
    </rPh>
    <rPh sb="7" eb="9">
      <t>ジッシ</t>
    </rPh>
    <rPh sb="23" eb="25">
      <t>ミナオ</t>
    </rPh>
    <phoneticPr fontId="2"/>
  </si>
  <si>
    <t>課長　長井　総和</t>
    <rPh sb="0" eb="2">
      <t>カチョウ</t>
    </rPh>
    <rPh sb="3" eb="5">
      <t>ナガイ</t>
    </rPh>
    <rPh sb="6" eb="8">
      <t>ソウワ</t>
    </rPh>
    <phoneticPr fontId="5"/>
  </si>
  <si>
    <t>縮減</t>
  </si>
  <si>
    <t>これまで10カ年計画に基づき航行援助施設の代替のための事前調査を行ってきたが、来年度要求においては、代替整備が完了していない施設について現況を調査し、優先して代替すべき施設を選定することによって引き続き海峡の安全確保を図る。</t>
    <rPh sb="7" eb="8">
      <t>ネン</t>
    </rPh>
    <rPh sb="8" eb="10">
      <t>ケイカク</t>
    </rPh>
    <rPh sb="11" eb="12">
      <t>モト</t>
    </rPh>
    <rPh sb="21" eb="23">
      <t>ダイタイ</t>
    </rPh>
    <rPh sb="27" eb="29">
      <t>ジゼン</t>
    </rPh>
    <rPh sb="29" eb="31">
      <t>チョウサ</t>
    </rPh>
    <rPh sb="32" eb="33">
      <t>オコナ</t>
    </rPh>
    <rPh sb="39" eb="42">
      <t>ライネンド</t>
    </rPh>
    <rPh sb="42" eb="44">
      <t>ヨウキュウ</t>
    </rPh>
    <rPh sb="50" eb="52">
      <t>ダイタイ</t>
    </rPh>
    <rPh sb="52" eb="54">
      <t>セイビ</t>
    </rPh>
    <rPh sb="55" eb="57">
      <t>カンリョウ</t>
    </rPh>
    <rPh sb="62" eb="64">
      <t>シセツ</t>
    </rPh>
    <rPh sb="68" eb="70">
      <t>ゲンキョウ</t>
    </rPh>
    <rPh sb="71" eb="73">
      <t>チョウサ</t>
    </rPh>
    <rPh sb="75" eb="77">
      <t>ユウセン</t>
    </rPh>
    <rPh sb="79" eb="81">
      <t>ダイタイ</t>
    </rPh>
    <rPh sb="84" eb="86">
      <t>シセツ</t>
    </rPh>
    <rPh sb="87" eb="89">
      <t>センテイ</t>
    </rPh>
    <rPh sb="97" eb="98">
      <t>ヒ</t>
    </rPh>
    <rPh sb="99" eb="100">
      <t>ツヅ</t>
    </rPh>
    <rPh sb="101" eb="103">
      <t>カイキョウ</t>
    </rPh>
    <rPh sb="104" eb="106">
      <t>アンゼン</t>
    </rPh>
    <rPh sb="106" eb="108">
      <t>カクホ</t>
    </rPh>
    <rPh sb="109" eb="110">
      <t>ハカ</t>
    </rPh>
    <phoneticPr fontId="5"/>
  </si>
  <si>
    <t>新規調査事業計画による増</t>
    <rPh sb="0" eb="2">
      <t>シンキ</t>
    </rPh>
    <rPh sb="2" eb="4">
      <t>チョウサ</t>
    </rPh>
    <rPh sb="4" eb="6">
      <t>ジギョウ</t>
    </rPh>
    <rPh sb="6" eb="8">
      <t>ケイカク</t>
    </rPh>
    <rPh sb="11" eb="12">
      <t>ゾウ</t>
    </rPh>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</si>
  <si>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phoneticPr fontId="5"/>
  </si>
  <si>
    <t>キャパシティ・ビルディング沿岸国参加者数</t>
    <phoneticPr fontId="5"/>
  </si>
  <si>
    <t>執行済み額(A)／事前調査を行った航行援助施設数(B)　　　　　　　　　　　　　　</t>
    <rPh sb="0" eb="2">
      <t>シッコウ</t>
    </rPh>
    <rPh sb="2" eb="3">
      <t>ス</t>
    </rPh>
    <rPh sb="4" eb="5">
      <t>ガク</t>
    </rPh>
    <rPh sb="9" eb="11">
      <t>ジゼン</t>
    </rPh>
    <rPh sb="11" eb="13">
      <t>チョウサ</t>
    </rPh>
    <rPh sb="14" eb="15">
      <t>オコナ</t>
    </rPh>
    <rPh sb="17" eb="19">
      <t>コウコウ</t>
    </rPh>
    <rPh sb="19" eb="21">
      <t>エンジョ</t>
    </rPh>
    <rPh sb="21" eb="24">
      <t>シセツスウ</t>
    </rPh>
    <phoneticPr fontId="5"/>
  </si>
  <si>
    <t>百万円</t>
    <rPh sb="0" eb="3">
      <t>ヒャクマンエン</t>
    </rPh>
    <phoneticPr fontId="5"/>
  </si>
  <si>
    <t>執行済み額(X)／　キャパ・ビル沿岸国参加者数(Y)</t>
    <phoneticPr fontId="5"/>
  </si>
  <si>
    <t>　事前調査実施においては、比較的距離が近い航行援助施設２基を１回の調査で併せて行うなど効率的な事業実施を図っている。また、キャパシティ・ビルディング実施においては、研修最終日に評価会を実施し、研修で得た成果・反省点の確認とともにアンケートを実施し、カリキュラムの追加・変更等に活用している。</t>
    <phoneticPr fontId="5"/>
  </si>
  <si>
    <t>226</t>
    <phoneticPr fontId="5"/>
  </si>
  <si>
    <t>航行援助施設維持管理に係るキャパシティ・ビルディング</t>
    <rPh sb="0" eb="2">
      <t>コウコウ</t>
    </rPh>
    <rPh sb="2" eb="4">
      <t>エンジョ</t>
    </rPh>
    <rPh sb="4" eb="6">
      <t>シセツ</t>
    </rPh>
    <rPh sb="6" eb="8">
      <t>イジ</t>
    </rPh>
    <rPh sb="8" eb="10">
      <t>カンリ</t>
    </rPh>
    <rPh sb="11" eb="12">
      <t>カカ</t>
    </rPh>
    <phoneticPr fontId="5"/>
  </si>
  <si>
    <t>A/B</t>
    <phoneticPr fontId="5"/>
  </si>
  <si>
    <t>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</si>
</sst>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196427</xdr:colOff>
      <xdr:row>744</xdr:row>
      <xdr:rowOff>163279</xdr:rowOff>
    </xdr:from>
    <xdr:to>
      <xdr:col>34</xdr:col>
      <xdr:colOff>64305</xdr:colOff>
      <xdr:row>746</xdr:row>
      <xdr:rowOff>33557</xdr:rowOff>
    </xdr:to>
    <xdr:sp macro="" textlink="">
      <xdr:nvSpPr>
        <xdr:cNvPr id="20" name="大かっこ 19"/>
        <xdr:cNvSpPr/>
      </xdr:nvSpPr>
      <xdr:spPr>
        <a:xfrm>
          <a:off x="4890891" y="42658386"/>
          <a:ext cx="2113057" cy="57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12</xdr:col>
      <xdr:colOff>173906</xdr:colOff>
      <xdr:row>749</xdr:row>
      <xdr:rowOff>174592</xdr:rowOff>
    </xdr:from>
    <xdr:to>
      <xdr:col>21</xdr:col>
      <xdr:colOff>137167</xdr:colOff>
      <xdr:row>750</xdr:row>
      <xdr:rowOff>67149</xdr:rowOff>
    </xdr:to>
    <xdr:sp macro="" textlink="">
      <xdr:nvSpPr>
        <xdr:cNvPr id="21" name="大かっこ 20"/>
        <xdr:cNvSpPr/>
      </xdr:nvSpPr>
      <xdr:spPr>
        <a:xfrm>
          <a:off x="2623192" y="44438628"/>
          <a:ext cx="1800225" cy="2463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139388</xdr:colOff>
      <xdr:row>749</xdr:row>
      <xdr:rowOff>195323</xdr:rowOff>
    </xdr:from>
    <xdr:to>
      <xdr:col>43</xdr:col>
      <xdr:colOff>102649</xdr:colOff>
      <xdr:row>750</xdr:row>
      <xdr:rowOff>87880</xdr:rowOff>
    </xdr:to>
    <xdr:sp macro="" textlink="">
      <xdr:nvSpPr>
        <xdr:cNvPr id="22" name="大かっこ 21"/>
        <xdr:cNvSpPr/>
      </xdr:nvSpPr>
      <xdr:spPr>
        <a:xfrm>
          <a:off x="7079031" y="44459359"/>
          <a:ext cx="1800225" cy="2463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190502</xdr:colOff>
      <xdr:row>750</xdr:row>
      <xdr:rowOff>155676</xdr:rowOff>
    </xdr:from>
    <xdr:to>
      <xdr:col>22</xdr:col>
      <xdr:colOff>115529</xdr:colOff>
      <xdr:row>753</xdr:row>
      <xdr:rowOff>237317</xdr:rowOff>
    </xdr:to>
    <xdr:sp macro="" textlink="">
      <xdr:nvSpPr>
        <xdr:cNvPr id="23" name="正方形/長方形 22"/>
        <xdr:cNvSpPr/>
      </xdr:nvSpPr>
      <xdr:spPr>
        <a:xfrm>
          <a:off x="2435681" y="44773497"/>
          <a:ext cx="2170205" cy="11429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33</xdr:col>
      <xdr:colOff>136929</xdr:colOff>
      <xdr:row>750</xdr:row>
      <xdr:rowOff>144470</xdr:rowOff>
    </xdr:from>
    <xdr:to>
      <xdr:col>44</xdr:col>
      <xdr:colOff>100057</xdr:colOff>
      <xdr:row>753</xdr:row>
      <xdr:rowOff>245161</xdr:rowOff>
    </xdr:to>
    <xdr:sp macro="" textlink="">
      <xdr:nvSpPr>
        <xdr:cNvPr id="24" name="正方形/長方形 23"/>
        <xdr:cNvSpPr/>
      </xdr:nvSpPr>
      <xdr:spPr>
        <a:xfrm>
          <a:off x="6872465" y="44762291"/>
          <a:ext cx="2208306" cy="11620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4593</xdr:colOff>
      <xdr:row>746</xdr:row>
      <xdr:rowOff>126005</xdr:rowOff>
    </xdr:from>
    <xdr:to>
      <xdr:col>29</xdr:col>
      <xdr:colOff>4593</xdr:colOff>
      <xdr:row>747</xdr:row>
      <xdr:rowOff>284437</xdr:rowOff>
    </xdr:to>
    <xdr:cxnSp macro="">
      <xdr:nvCxnSpPr>
        <xdr:cNvPr id="25" name="直線コネクタ 24"/>
        <xdr:cNvCxnSpPr/>
      </xdr:nvCxnSpPr>
      <xdr:spPr>
        <a:xfrm>
          <a:off x="5923700" y="43328684"/>
          <a:ext cx="0" cy="5122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50590</xdr:colOff>
      <xdr:row>747</xdr:row>
      <xdr:rowOff>292921</xdr:rowOff>
    </xdr:from>
    <xdr:to>
      <xdr:col>39</xdr:col>
      <xdr:colOff>30632</xdr:colOff>
      <xdr:row>747</xdr:row>
      <xdr:rowOff>292921</xdr:rowOff>
    </xdr:to>
    <xdr:cxnSp macro="">
      <xdr:nvCxnSpPr>
        <xdr:cNvPr id="26" name="直線コネクタ 25"/>
        <xdr:cNvCxnSpPr/>
      </xdr:nvCxnSpPr>
      <xdr:spPr>
        <a:xfrm>
          <a:off x="3520411" y="43849385"/>
          <a:ext cx="44704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61796</xdr:colOff>
      <xdr:row>747</xdr:row>
      <xdr:rowOff>292921</xdr:rowOff>
    </xdr:from>
    <xdr:to>
      <xdr:col>17</xdr:col>
      <xdr:colOff>61796</xdr:colOff>
      <xdr:row>749</xdr:row>
      <xdr:rowOff>97567</xdr:rowOff>
    </xdr:to>
    <xdr:cxnSp macro="">
      <xdr:nvCxnSpPr>
        <xdr:cNvPr id="27" name="直線コネクタ 26"/>
        <xdr:cNvCxnSpPr/>
      </xdr:nvCxnSpPr>
      <xdr:spPr>
        <a:xfrm>
          <a:off x="3531617" y="43849385"/>
          <a:ext cx="0" cy="5122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2243</xdr:colOff>
      <xdr:row>747</xdr:row>
      <xdr:rowOff>280221</xdr:rowOff>
    </xdr:from>
    <xdr:to>
      <xdr:col>39</xdr:col>
      <xdr:colOff>2243</xdr:colOff>
      <xdr:row>749</xdr:row>
      <xdr:rowOff>93085</xdr:rowOff>
    </xdr:to>
    <xdr:cxnSp macro="">
      <xdr:nvCxnSpPr>
        <xdr:cNvPr id="28" name="直線コネクタ 27"/>
        <xdr:cNvCxnSpPr/>
      </xdr:nvCxnSpPr>
      <xdr:spPr>
        <a:xfrm>
          <a:off x="7962422" y="43836685"/>
          <a:ext cx="0" cy="52043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741</xdr:row>
      <xdr:rowOff>40823</xdr:rowOff>
    </xdr:from>
    <xdr:to>
      <xdr:col>34</xdr:col>
      <xdr:colOff>12791</xdr:colOff>
      <xdr:row>743</xdr:row>
      <xdr:rowOff>339727</xdr:rowOff>
    </xdr:to>
    <xdr:sp macro="" textlink="">
      <xdr:nvSpPr>
        <xdr:cNvPr id="29" name="テキスト ボックス 28"/>
        <xdr:cNvSpPr txBox="1"/>
      </xdr:nvSpPr>
      <xdr:spPr>
        <a:xfrm>
          <a:off x="4952999" y="41474573"/>
          <a:ext cx="1999435" cy="1006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３２百万円</a:t>
          </a:r>
        </a:p>
      </xdr:txBody>
    </xdr:sp>
    <xdr:clientData/>
  </xdr:twoCellAnchor>
  <xdr:twoCellAnchor>
    <xdr:from>
      <xdr:col>36</xdr:col>
      <xdr:colOff>0</xdr:colOff>
      <xdr:row>742</xdr:row>
      <xdr:rowOff>0</xdr:rowOff>
    </xdr:from>
    <xdr:to>
      <xdr:col>43</xdr:col>
      <xdr:colOff>6349</xdr:colOff>
      <xdr:row>743</xdr:row>
      <xdr:rowOff>332014</xdr:rowOff>
    </xdr:to>
    <xdr:sp macro="" textlink="">
      <xdr:nvSpPr>
        <xdr:cNvPr id="30" name="テキスト ボックス 29"/>
        <xdr:cNvSpPr txBox="1"/>
      </xdr:nvSpPr>
      <xdr:spPr>
        <a:xfrm>
          <a:off x="7347857" y="41787536"/>
          <a:ext cx="1435099" cy="685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４百万円</a:t>
          </a:r>
        </a:p>
      </xdr:txBody>
    </xdr:sp>
    <xdr:clientData/>
  </xdr:twoCellAnchor>
  <xdr:twoCellAnchor>
    <xdr:from>
      <xdr:col>11</xdr:col>
      <xdr:colOff>46892</xdr:colOff>
      <xdr:row>753</xdr:row>
      <xdr:rowOff>322807</xdr:rowOff>
    </xdr:from>
    <xdr:to>
      <xdr:col>23</xdr:col>
      <xdr:colOff>17585</xdr:colOff>
      <xdr:row>756</xdr:row>
      <xdr:rowOff>102260</xdr:rowOff>
    </xdr:to>
    <xdr:sp macro="" textlink="">
      <xdr:nvSpPr>
        <xdr:cNvPr id="31" name="大かっこ 30"/>
        <xdr:cNvSpPr/>
      </xdr:nvSpPr>
      <xdr:spPr>
        <a:xfrm>
          <a:off x="2045677" y="44366407"/>
          <a:ext cx="2151185" cy="852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33</xdr:col>
      <xdr:colOff>70339</xdr:colOff>
      <xdr:row>753</xdr:row>
      <xdr:rowOff>316942</xdr:rowOff>
    </xdr:from>
    <xdr:to>
      <xdr:col>45</xdr:col>
      <xdr:colOff>0</xdr:colOff>
      <xdr:row>756</xdr:row>
      <xdr:rowOff>96395</xdr:rowOff>
    </xdr:to>
    <xdr:sp macro="" textlink="">
      <xdr:nvSpPr>
        <xdr:cNvPr id="32" name="大かっこ 31"/>
        <xdr:cNvSpPr/>
      </xdr:nvSpPr>
      <xdr:spPr>
        <a:xfrm>
          <a:off x="6066693" y="44360542"/>
          <a:ext cx="2110153" cy="852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745" sqref="AI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216</v>
      </c>
      <c r="AT2" s="219"/>
      <c r="AU2" s="219"/>
      <c r="AV2" s="52" t="str">
        <f>IF(AW2="", "", "-")</f>
        <v/>
      </c>
      <c r="AW2" s="396"/>
      <c r="AX2" s="396"/>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611</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616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183</v>
      </c>
      <c r="H5" s="562"/>
      <c r="I5" s="562"/>
      <c r="J5" s="562"/>
      <c r="K5" s="562"/>
      <c r="L5" s="562"/>
      <c r="M5" s="563" t="s">
        <v>66</v>
      </c>
      <c r="N5" s="564"/>
      <c r="O5" s="564"/>
      <c r="P5" s="564"/>
      <c r="Q5" s="564"/>
      <c r="R5" s="565"/>
      <c r="S5" s="566" t="s">
        <v>131</v>
      </c>
      <c r="T5" s="562"/>
      <c r="U5" s="562"/>
      <c r="V5" s="562"/>
      <c r="W5" s="562"/>
      <c r="X5" s="567"/>
      <c r="Y5" s="719" t="s">
        <v>3</v>
      </c>
      <c r="Z5" s="720"/>
      <c r="AA5" s="720"/>
      <c r="AB5" s="720"/>
      <c r="AC5" s="720"/>
      <c r="AD5" s="721"/>
      <c r="AE5" s="722" t="s">
        <v>549</v>
      </c>
      <c r="AF5" s="722"/>
      <c r="AG5" s="722"/>
      <c r="AH5" s="722"/>
      <c r="AI5" s="722"/>
      <c r="AJ5" s="722"/>
      <c r="AK5" s="722"/>
      <c r="AL5" s="722"/>
      <c r="AM5" s="722"/>
      <c r="AN5" s="722"/>
      <c r="AO5" s="722"/>
      <c r="AP5" s="723"/>
      <c r="AQ5" s="724" t="s">
        <v>622</v>
      </c>
      <c r="AR5" s="725"/>
      <c r="AS5" s="725"/>
      <c r="AT5" s="725"/>
      <c r="AU5" s="725"/>
      <c r="AV5" s="725"/>
      <c r="AW5" s="725"/>
      <c r="AX5" s="726"/>
    </row>
    <row r="6" spans="1:50" ht="39" customHeight="1" x14ac:dyDescent="0.15">
      <c r="A6" s="729" t="s">
        <v>4</v>
      </c>
      <c r="B6" s="730"/>
      <c r="C6" s="730"/>
      <c r="D6" s="730"/>
      <c r="E6" s="730"/>
      <c r="F6" s="730"/>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613</v>
      </c>
      <c r="H7" s="840"/>
      <c r="I7" s="840"/>
      <c r="J7" s="840"/>
      <c r="K7" s="840"/>
      <c r="L7" s="840"/>
      <c r="M7" s="840"/>
      <c r="N7" s="840"/>
      <c r="O7" s="840"/>
      <c r="P7" s="840"/>
      <c r="Q7" s="840"/>
      <c r="R7" s="840"/>
      <c r="S7" s="840"/>
      <c r="T7" s="840"/>
      <c r="U7" s="840"/>
      <c r="V7" s="840"/>
      <c r="W7" s="840"/>
      <c r="X7" s="841"/>
      <c r="Y7" s="394" t="s">
        <v>546</v>
      </c>
      <c r="Z7" s="295"/>
      <c r="AA7" s="295"/>
      <c r="AB7" s="295"/>
      <c r="AC7" s="295"/>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2" t="str">
        <f>入力規則等!A26</f>
        <v>海洋政策</v>
      </c>
      <c r="H8" s="223"/>
      <c r="I8" s="223"/>
      <c r="J8" s="223"/>
      <c r="K8" s="223"/>
      <c r="L8" s="223"/>
      <c r="M8" s="223"/>
      <c r="N8" s="223"/>
      <c r="O8" s="223"/>
      <c r="P8" s="223"/>
      <c r="Q8" s="223"/>
      <c r="R8" s="223"/>
      <c r="S8" s="223"/>
      <c r="T8" s="223"/>
      <c r="U8" s="223"/>
      <c r="V8" s="223"/>
      <c r="W8" s="223"/>
      <c r="X8" s="224"/>
      <c r="Y8" s="572" t="s">
        <v>390</v>
      </c>
      <c r="Z8" s="573"/>
      <c r="AA8" s="573"/>
      <c r="AB8" s="573"/>
      <c r="AC8" s="573"/>
      <c r="AD8" s="574"/>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5" t="s">
        <v>552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5" t="s">
        <v>626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6" t="s">
        <v>5</v>
      </c>
      <c r="B11" s="747"/>
      <c r="C11" s="747"/>
      <c r="D11" s="747"/>
      <c r="E11" s="747"/>
      <c r="F11" s="755"/>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7" t="s">
        <v>24</v>
      </c>
      <c r="B12" s="138"/>
      <c r="C12" s="138"/>
      <c r="D12" s="138"/>
      <c r="E12" s="138"/>
      <c r="F12" s="139"/>
      <c r="G12" s="681"/>
      <c r="H12" s="682"/>
      <c r="I12" s="682"/>
      <c r="J12" s="682"/>
      <c r="K12" s="682"/>
      <c r="L12" s="682"/>
      <c r="M12" s="682"/>
      <c r="N12" s="682"/>
      <c r="O12" s="682"/>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8"/>
    </row>
    <row r="13" spans="1:50" ht="21" customHeight="1" x14ac:dyDescent="0.15">
      <c r="A13" s="140"/>
      <c r="B13" s="141"/>
      <c r="C13" s="141"/>
      <c r="D13" s="141"/>
      <c r="E13" s="141"/>
      <c r="F13" s="142"/>
      <c r="G13" s="749" t="s">
        <v>6</v>
      </c>
      <c r="H13" s="750"/>
      <c r="I13" s="638" t="s">
        <v>7</v>
      </c>
      <c r="J13" s="639"/>
      <c r="K13" s="639"/>
      <c r="L13" s="639"/>
      <c r="M13" s="639"/>
      <c r="N13" s="639"/>
      <c r="O13" s="640"/>
      <c r="P13" s="98">
        <v>34</v>
      </c>
      <c r="Q13" s="99"/>
      <c r="R13" s="99"/>
      <c r="S13" s="99"/>
      <c r="T13" s="99"/>
      <c r="U13" s="99"/>
      <c r="V13" s="100"/>
      <c r="W13" s="98">
        <v>33</v>
      </c>
      <c r="X13" s="99"/>
      <c r="Y13" s="99"/>
      <c r="Z13" s="99"/>
      <c r="AA13" s="99"/>
      <c r="AB13" s="99"/>
      <c r="AC13" s="100"/>
      <c r="AD13" s="98">
        <v>35</v>
      </c>
      <c r="AE13" s="99"/>
      <c r="AF13" s="99"/>
      <c r="AG13" s="99"/>
      <c r="AH13" s="99"/>
      <c r="AI13" s="99"/>
      <c r="AJ13" s="100"/>
      <c r="AK13" s="98">
        <v>34</v>
      </c>
      <c r="AL13" s="99"/>
      <c r="AM13" s="99"/>
      <c r="AN13" s="99"/>
      <c r="AO13" s="99"/>
      <c r="AP13" s="99"/>
      <c r="AQ13" s="100"/>
      <c r="AR13" s="95">
        <v>43</v>
      </c>
      <c r="AS13" s="96"/>
      <c r="AT13" s="96"/>
      <c r="AU13" s="96"/>
      <c r="AV13" s="96"/>
      <c r="AW13" s="96"/>
      <c r="AX13" s="393"/>
    </row>
    <row r="14" spans="1:50" ht="21" customHeight="1" x14ac:dyDescent="0.15">
      <c r="A14" s="140"/>
      <c r="B14" s="141"/>
      <c r="C14" s="141"/>
      <c r="D14" s="141"/>
      <c r="E14" s="141"/>
      <c r="F14" s="142"/>
      <c r="G14" s="751"/>
      <c r="H14" s="752"/>
      <c r="I14" s="578" t="s">
        <v>8</v>
      </c>
      <c r="J14" s="632"/>
      <c r="K14" s="632"/>
      <c r="L14" s="632"/>
      <c r="M14" s="632"/>
      <c r="N14" s="632"/>
      <c r="O14" s="633"/>
      <c r="P14" s="98" t="s">
        <v>612</v>
      </c>
      <c r="Q14" s="99"/>
      <c r="R14" s="99"/>
      <c r="S14" s="99"/>
      <c r="T14" s="99"/>
      <c r="U14" s="99"/>
      <c r="V14" s="100"/>
      <c r="W14" s="98" t="s">
        <v>612</v>
      </c>
      <c r="X14" s="99"/>
      <c r="Y14" s="99"/>
      <c r="Z14" s="99"/>
      <c r="AA14" s="99"/>
      <c r="AB14" s="99"/>
      <c r="AC14" s="100"/>
      <c r="AD14" s="98" t="s">
        <v>612</v>
      </c>
      <c r="AE14" s="99"/>
      <c r="AF14" s="99"/>
      <c r="AG14" s="99"/>
      <c r="AH14" s="99"/>
      <c r="AI14" s="99"/>
      <c r="AJ14" s="100"/>
      <c r="AK14" s="98" t="s">
        <v>612</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51"/>
      <c r="H15" s="752"/>
      <c r="I15" s="578" t="s">
        <v>51</v>
      </c>
      <c r="J15" s="579"/>
      <c r="K15" s="579"/>
      <c r="L15" s="579"/>
      <c r="M15" s="579"/>
      <c r="N15" s="579"/>
      <c r="O15" s="580"/>
      <c r="P15" s="98" t="s">
        <v>612</v>
      </c>
      <c r="Q15" s="99"/>
      <c r="R15" s="99"/>
      <c r="S15" s="99"/>
      <c r="T15" s="99"/>
      <c r="U15" s="99"/>
      <c r="V15" s="100"/>
      <c r="W15" s="98" t="s">
        <v>612</v>
      </c>
      <c r="X15" s="99"/>
      <c r="Y15" s="99"/>
      <c r="Z15" s="99"/>
      <c r="AA15" s="99"/>
      <c r="AB15" s="99"/>
      <c r="AC15" s="100"/>
      <c r="AD15" s="98" t="s">
        <v>612</v>
      </c>
      <c r="AE15" s="99"/>
      <c r="AF15" s="99"/>
      <c r="AG15" s="99"/>
      <c r="AH15" s="99"/>
      <c r="AI15" s="99"/>
      <c r="AJ15" s="100"/>
      <c r="AK15" s="98" t="s">
        <v>612</v>
      </c>
      <c r="AL15" s="99"/>
      <c r="AM15" s="99"/>
      <c r="AN15" s="99"/>
      <c r="AO15" s="99"/>
      <c r="AP15" s="99"/>
      <c r="AQ15" s="100"/>
      <c r="AR15" s="98"/>
      <c r="AS15" s="99"/>
      <c r="AT15" s="99"/>
      <c r="AU15" s="99"/>
      <c r="AV15" s="99"/>
      <c r="AW15" s="99"/>
      <c r="AX15" s="631"/>
    </row>
    <row r="16" spans="1:50" ht="21" customHeight="1" x14ac:dyDescent="0.15">
      <c r="A16" s="140"/>
      <c r="B16" s="141"/>
      <c r="C16" s="141"/>
      <c r="D16" s="141"/>
      <c r="E16" s="141"/>
      <c r="F16" s="142"/>
      <c r="G16" s="751"/>
      <c r="H16" s="752"/>
      <c r="I16" s="578" t="s">
        <v>52</v>
      </c>
      <c r="J16" s="579"/>
      <c r="K16" s="579"/>
      <c r="L16" s="579"/>
      <c r="M16" s="579"/>
      <c r="N16" s="579"/>
      <c r="O16" s="580"/>
      <c r="P16" s="98" t="s">
        <v>612</v>
      </c>
      <c r="Q16" s="99"/>
      <c r="R16" s="99"/>
      <c r="S16" s="99"/>
      <c r="T16" s="99"/>
      <c r="U16" s="99"/>
      <c r="V16" s="100"/>
      <c r="W16" s="98" t="s">
        <v>612</v>
      </c>
      <c r="X16" s="99"/>
      <c r="Y16" s="99"/>
      <c r="Z16" s="99"/>
      <c r="AA16" s="99"/>
      <c r="AB16" s="99"/>
      <c r="AC16" s="100"/>
      <c r="AD16" s="98" t="s">
        <v>612</v>
      </c>
      <c r="AE16" s="99"/>
      <c r="AF16" s="99"/>
      <c r="AG16" s="99"/>
      <c r="AH16" s="99"/>
      <c r="AI16" s="99"/>
      <c r="AJ16" s="100"/>
      <c r="AK16" s="98" t="s">
        <v>612</v>
      </c>
      <c r="AL16" s="99"/>
      <c r="AM16" s="99"/>
      <c r="AN16" s="99"/>
      <c r="AO16" s="99"/>
      <c r="AP16" s="99"/>
      <c r="AQ16" s="100"/>
      <c r="AR16" s="678"/>
      <c r="AS16" s="679"/>
      <c r="AT16" s="679"/>
      <c r="AU16" s="679"/>
      <c r="AV16" s="679"/>
      <c r="AW16" s="679"/>
      <c r="AX16" s="680"/>
    </row>
    <row r="17" spans="1:50" ht="24.75" customHeight="1" x14ac:dyDescent="0.15">
      <c r="A17" s="140"/>
      <c r="B17" s="141"/>
      <c r="C17" s="141"/>
      <c r="D17" s="141"/>
      <c r="E17" s="141"/>
      <c r="F17" s="142"/>
      <c r="G17" s="751"/>
      <c r="H17" s="752"/>
      <c r="I17" s="578" t="s">
        <v>50</v>
      </c>
      <c r="J17" s="632"/>
      <c r="K17" s="632"/>
      <c r="L17" s="632"/>
      <c r="M17" s="632"/>
      <c r="N17" s="632"/>
      <c r="O17" s="633"/>
      <c r="P17" s="98" t="s">
        <v>612</v>
      </c>
      <c r="Q17" s="99"/>
      <c r="R17" s="99"/>
      <c r="S17" s="99"/>
      <c r="T17" s="99"/>
      <c r="U17" s="99"/>
      <c r="V17" s="100"/>
      <c r="W17" s="98" t="s">
        <v>612</v>
      </c>
      <c r="X17" s="99"/>
      <c r="Y17" s="99"/>
      <c r="Z17" s="99"/>
      <c r="AA17" s="99"/>
      <c r="AB17" s="99"/>
      <c r="AC17" s="100"/>
      <c r="AD17" s="98" t="s">
        <v>612</v>
      </c>
      <c r="AE17" s="99"/>
      <c r="AF17" s="99"/>
      <c r="AG17" s="99"/>
      <c r="AH17" s="99"/>
      <c r="AI17" s="99"/>
      <c r="AJ17" s="100"/>
      <c r="AK17" s="98" t="s">
        <v>612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3"/>
      <c r="H18" s="754"/>
      <c r="I18" s="741" t="s">
        <v>20</v>
      </c>
      <c r="J18" s="742"/>
      <c r="K18" s="742"/>
      <c r="L18" s="742"/>
      <c r="M18" s="742"/>
      <c r="N18" s="742"/>
      <c r="O18" s="743"/>
      <c r="P18" s="104">
        <f>SUM(P13:V17)</f>
        <v>34</v>
      </c>
      <c r="Q18" s="105"/>
      <c r="R18" s="105"/>
      <c r="S18" s="105"/>
      <c r="T18" s="105"/>
      <c r="U18" s="105"/>
      <c r="V18" s="106"/>
      <c r="W18" s="104">
        <f>SUM(W13:AC17)</f>
        <v>33</v>
      </c>
      <c r="X18" s="105"/>
      <c r="Y18" s="105"/>
      <c r="Z18" s="105"/>
      <c r="AA18" s="105"/>
      <c r="AB18" s="105"/>
      <c r="AC18" s="106"/>
      <c r="AD18" s="104">
        <f>SUM(AD13:AJ17)</f>
        <v>35</v>
      </c>
      <c r="AE18" s="105"/>
      <c r="AF18" s="105"/>
      <c r="AG18" s="105"/>
      <c r="AH18" s="105"/>
      <c r="AI18" s="105"/>
      <c r="AJ18" s="106"/>
      <c r="AK18" s="104">
        <f>SUM(AK13:AQ17)</f>
        <v>34</v>
      </c>
      <c r="AL18" s="105"/>
      <c r="AM18" s="105"/>
      <c r="AN18" s="105"/>
      <c r="AO18" s="105"/>
      <c r="AP18" s="105"/>
      <c r="AQ18" s="106"/>
      <c r="AR18" s="104">
        <f>SUM(AR13:AX17)</f>
        <v>43</v>
      </c>
      <c r="AS18" s="105"/>
      <c r="AT18" s="105"/>
      <c r="AU18" s="105"/>
      <c r="AV18" s="105"/>
      <c r="AW18" s="105"/>
      <c r="AX18" s="540"/>
    </row>
    <row r="19" spans="1:50" ht="24.75" customHeight="1" x14ac:dyDescent="0.15">
      <c r="A19" s="140"/>
      <c r="B19" s="141"/>
      <c r="C19" s="141"/>
      <c r="D19" s="141"/>
      <c r="E19" s="141"/>
      <c r="F19" s="142"/>
      <c r="G19" s="538" t="s">
        <v>9</v>
      </c>
      <c r="H19" s="539"/>
      <c r="I19" s="539"/>
      <c r="J19" s="539"/>
      <c r="K19" s="539"/>
      <c r="L19" s="539"/>
      <c r="M19" s="539"/>
      <c r="N19" s="539"/>
      <c r="O19" s="539"/>
      <c r="P19" s="98">
        <v>32</v>
      </c>
      <c r="Q19" s="99"/>
      <c r="R19" s="99"/>
      <c r="S19" s="99"/>
      <c r="T19" s="99"/>
      <c r="U19" s="99"/>
      <c r="V19" s="100"/>
      <c r="W19" s="98">
        <v>30</v>
      </c>
      <c r="X19" s="99"/>
      <c r="Y19" s="99"/>
      <c r="Z19" s="99"/>
      <c r="AA19" s="99"/>
      <c r="AB19" s="99"/>
      <c r="AC19" s="100"/>
      <c r="AD19" s="98">
        <v>33</v>
      </c>
      <c r="AE19" s="99"/>
      <c r="AF19" s="99"/>
      <c r="AG19" s="99"/>
      <c r="AH19" s="99"/>
      <c r="AI19" s="99"/>
      <c r="AJ19" s="100"/>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f>IF(P18=0, "-", SUM(P19)/P18)</f>
        <v>0.94117647058823528</v>
      </c>
      <c r="Q20" s="542"/>
      <c r="R20" s="542"/>
      <c r="S20" s="542"/>
      <c r="T20" s="542"/>
      <c r="U20" s="542"/>
      <c r="V20" s="542"/>
      <c r="W20" s="542">
        <f t="shared" ref="W20" si="0">IF(W18=0, "-", SUM(W19)/W18)</f>
        <v>0.90909090909090906</v>
      </c>
      <c r="X20" s="542"/>
      <c r="Y20" s="542"/>
      <c r="Z20" s="542"/>
      <c r="AA20" s="542"/>
      <c r="AB20" s="542"/>
      <c r="AC20" s="542"/>
      <c r="AD20" s="542">
        <f t="shared" ref="AD20" si="1">IF(AD18=0, "-", SUM(AD19)/AD18)</f>
        <v>0.94285714285714284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36" t="s">
        <v>497</v>
      </c>
      <c r="H21" s="937"/>
      <c r="I21" s="937"/>
      <c r="J21" s="937"/>
      <c r="K21" s="937"/>
      <c r="L21" s="937"/>
      <c r="M21" s="937"/>
      <c r="N21" s="937"/>
      <c r="O21" s="937"/>
      <c r="P21" s="542">
        <f>IF(P19=0, "-", SUM(P19)/SUM(P13,P14))</f>
        <v>0.94117647058823528</v>
      </c>
      <c r="Q21" s="542"/>
      <c r="R21" s="542"/>
      <c r="S21" s="542"/>
      <c r="T21" s="542"/>
      <c r="U21" s="542"/>
      <c r="V21" s="542"/>
      <c r="W21" s="542">
        <f t="shared" ref="W21" si="2">IF(W19=0, "-", SUM(W19)/SUM(W13,W14))</f>
        <v>0.90909090909090906</v>
      </c>
      <c r="X21" s="542"/>
      <c r="Y21" s="542"/>
      <c r="Z21" s="542"/>
      <c r="AA21" s="542"/>
      <c r="AB21" s="542"/>
      <c r="AC21" s="542"/>
      <c r="AD21" s="542">
        <f t="shared" ref="AD21" si="3">IF(AD19=0, "-", SUM(AD19)/SUM(AD13,AD14))</f>
        <v>0.94285714285714284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614</v>
      </c>
      <c r="H23" s="185"/>
      <c r="I23" s="185"/>
      <c r="J23" s="185"/>
      <c r="K23" s="185"/>
      <c r="L23" s="185"/>
      <c r="M23" s="185"/>
      <c r="N23" s="185"/>
      <c r="O23" s="186"/>
      <c r="P23" s="95">
        <v>29</v>
      </c>
      <c r="Q23" s="96"/>
      <c r="R23" s="96"/>
      <c r="S23" s="96"/>
      <c r="T23" s="96"/>
      <c r="U23" s="96"/>
      <c r="V23" s="97"/>
      <c r="W23" s="95">
        <v>38</v>
      </c>
      <c r="X23" s="96"/>
      <c r="Y23" s="96"/>
      <c r="Z23" s="96"/>
      <c r="AA23" s="96"/>
      <c r="AB23" s="96"/>
      <c r="AC23" s="97"/>
      <c r="AD23" s="207" t="s">
        <v>625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615</v>
      </c>
      <c r="H24" s="188"/>
      <c r="I24" s="188"/>
      <c r="J24" s="188"/>
      <c r="K24" s="188"/>
      <c r="L24" s="188"/>
      <c r="M24" s="188"/>
      <c r="N24" s="188"/>
      <c r="O24" s="189"/>
      <c r="P24" s="98">
        <v>5</v>
      </c>
      <c r="Q24" s="99"/>
      <c r="R24" s="99"/>
      <c r="S24" s="99"/>
      <c r="T24" s="99"/>
      <c r="U24" s="99"/>
      <c r="V24" s="100"/>
      <c r="W24" s="98">
        <v>5</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34</v>
      </c>
      <c r="Q29" s="227"/>
      <c r="R29" s="227"/>
      <c r="S29" s="227"/>
      <c r="T29" s="227"/>
      <c r="U29" s="227"/>
      <c r="V29" s="228"/>
      <c r="W29" s="226">
        <f>AR13</f>
        <v>43</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c r="AR31" s="134"/>
      <c r="AS31" s="135" t="s">
        <v>356</v>
      </c>
      <c r="AT31" s="170"/>
      <c r="AU31" s="270"/>
      <c r="AV31" s="270"/>
      <c r="AW31" s="378" t="s">
        <v>300</v>
      </c>
      <c r="AX31" s="379"/>
    </row>
    <row r="32" spans="1:50" ht="23.25" customHeight="1" x14ac:dyDescent="0.15">
      <c r="A32" s="518"/>
      <c r="B32" s="516"/>
      <c r="C32" s="516"/>
      <c r="D32" s="516"/>
      <c r="E32" s="516"/>
      <c r="F32" s="517"/>
      <c r="G32" s="543" t="s">
        <v>553</v>
      </c>
      <c r="H32" s="544"/>
      <c r="I32" s="544"/>
      <c r="J32" s="544"/>
      <c r="K32" s="544"/>
      <c r="L32" s="544"/>
      <c r="M32" s="544"/>
      <c r="N32" s="544"/>
      <c r="O32" s="545"/>
      <c r="P32" s="159" t="s">
        <v>554</v>
      </c>
      <c r="Q32" s="159"/>
      <c r="R32" s="159"/>
      <c r="S32" s="159"/>
      <c r="T32" s="159"/>
      <c r="U32" s="159"/>
      <c r="V32" s="159"/>
      <c r="W32" s="159"/>
      <c r="X32" s="230"/>
      <c r="Y32" s="337" t="s">
        <v>12</v>
      </c>
      <c r="Z32" s="552"/>
      <c r="AA32" s="553"/>
      <c r="AB32" s="554" t="s">
        <v>555</v>
      </c>
      <c r="AC32" s="554"/>
      <c r="AD32" s="554"/>
      <c r="AE32" s="363">
        <v>0</v>
      </c>
      <c r="AF32" s="364"/>
      <c r="AG32" s="364"/>
      <c r="AH32" s="364"/>
      <c r="AI32" s="363">
        <v>0</v>
      </c>
      <c r="AJ32" s="364"/>
      <c r="AK32" s="364"/>
      <c r="AL32" s="364"/>
      <c r="AM32" s="363">
        <v>0</v>
      </c>
      <c r="AN32" s="364"/>
      <c r="AO32" s="364"/>
      <c r="AP32" s="364"/>
      <c r="AQ32" s="101"/>
      <c r="AR32" s="102"/>
      <c r="AS32" s="102"/>
      <c r="AT32" s="103"/>
      <c r="AU32" s="364"/>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555</v>
      </c>
      <c r="AC33" s="525"/>
      <c r="AD33" s="525"/>
      <c r="AE33" s="363">
        <v>0</v>
      </c>
      <c r="AF33" s="364"/>
      <c r="AG33" s="364"/>
      <c r="AH33" s="364"/>
      <c r="AI33" s="363">
        <v>0</v>
      </c>
      <c r="AJ33" s="364"/>
      <c r="AK33" s="364"/>
      <c r="AL33" s="364"/>
      <c r="AM33" s="363">
        <v>0</v>
      </c>
      <c r="AN33" s="364"/>
      <c r="AO33" s="364"/>
      <c r="AP33" s="364"/>
      <c r="AQ33" s="101"/>
      <c r="AR33" s="102"/>
      <c r="AS33" s="102"/>
      <c r="AT33" s="103"/>
      <c r="AU33" s="364"/>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3">
        <v>100</v>
      </c>
      <c r="AF34" s="364"/>
      <c r="AG34" s="364"/>
      <c r="AH34" s="364"/>
      <c r="AI34" s="363">
        <v>100</v>
      </c>
      <c r="AJ34" s="364"/>
      <c r="AK34" s="364"/>
      <c r="AL34" s="364"/>
      <c r="AM34" s="363">
        <v>100</v>
      </c>
      <c r="AN34" s="364"/>
      <c r="AO34" s="364"/>
      <c r="AP34" s="364"/>
      <c r="AQ34" s="101"/>
      <c r="AR34" s="102"/>
      <c r="AS34" s="102"/>
      <c r="AT34" s="103"/>
      <c r="AU34" s="364"/>
      <c r="AV34" s="364"/>
      <c r="AW34" s="364"/>
      <c r="AX34" s="366"/>
    </row>
    <row r="35" spans="1:50" ht="23.25" customHeight="1" x14ac:dyDescent="0.15">
      <c r="A35" s="907" t="s">
        <v>526</v>
      </c>
      <c r="B35" s="908"/>
      <c r="C35" s="908"/>
      <c r="D35" s="908"/>
      <c r="E35" s="908"/>
      <c r="F35" s="909"/>
      <c r="G35" s="913" t="s">
        <v>618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9"/>
      <c r="Q39" s="159"/>
      <c r="R39" s="159"/>
      <c r="S39" s="159"/>
      <c r="T39" s="159"/>
      <c r="U39" s="159"/>
      <c r="V39" s="159"/>
      <c r="W39" s="159"/>
      <c r="X39" s="230"/>
      <c r="Y39" s="337" t="s">
        <v>12</v>
      </c>
      <c r="Z39" s="552"/>
      <c r="AA39" s="553"/>
      <c r="AB39" s="554"/>
      <c r="AC39" s="554"/>
      <c r="AD39" s="55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c r="AC40" s="525"/>
      <c r="AD40" s="52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7" t="s">
        <v>357</v>
      </c>
      <c r="AF65" s="368"/>
      <c r="AG65" s="368"/>
      <c r="AH65" s="369"/>
      <c r="AI65" s="367" t="s">
        <v>363</v>
      </c>
      <c r="AJ65" s="368"/>
      <c r="AK65" s="368"/>
      <c r="AL65" s="369"/>
      <c r="AM65" s="374" t="s">
        <v>472</v>
      </c>
      <c r="AN65" s="374"/>
      <c r="AO65" s="374"/>
      <c r="AP65" s="367"/>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9"/>
      <c r="AR66" s="270"/>
      <c r="AS66" s="875" t="s">
        <v>356</v>
      </c>
      <c r="AT66" s="876"/>
      <c r="AU66" s="270"/>
      <c r="AV66" s="270"/>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516</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2" t="s">
        <v>54</v>
      </c>
      <c r="Z68" s="182"/>
      <c r="AA68" s="183"/>
      <c r="AB68" s="984" t="s">
        <v>516</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2" t="s">
        <v>13</v>
      </c>
      <c r="Z69" s="182"/>
      <c r="AA69" s="183"/>
      <c r="AB69" s="985" t="s">
        <v>517</v>
      </c>
      <c r="AC69" s="985"/>
      <c r="AD69" s="985"/>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515</v>
      </c>
      <c r="X70" s="954"/>
      <c r="Y70" s="959" t="s">
        <v>12</v>
      </c>
      <c r="Z70" s="959"/>
      <c r="AA70" s="960"/>
      <c r="AB70" s="961" t="s">
        <v>516</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2" t="s">
        <v>54</v>
      </c>
      <c r="Z71" s="182"/>
      <c r="AA71" s="183"/>
      <c r="AB71" s="984" t="s">
        <v>516</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2" t="s">
        <v>13</v>
      </c>
      <c r="Z72" s="182"/>
      <c r="AA72" s="183"/>
      <c r="AB72" s="985" t="s">
        <v>517</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492</v>
      </c>
      <c r="B73" s="848"/>
      <c r="C73" s="848"/>
      <c r="D73" s="848"/>
      <c r="E73" s="848"/>
      <c r="F73" s="849"/>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50"/>
      <c r="B74" s="851"/>
      <c r="C74" s="851"/>
      <c r="D74" s="851"/>
      <c r="E74" s="851"/>
      <c r="F74" s="852"/>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0"/>
      <c r="B75" s="851"/>
      <c r="C75" s="851"/>
      <c r="D75" s="851"/>
      <c r="E75" s="851"/>
      <c r="F75" s="852"/>
      <c r="G75" s="78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0"/>
      <c r="B76" s="851"/>
      <c r="C76" s="851"/>
      <c r="D76" s="851"/>
      <c r="E76" s="851"/>
      <c r="F76" s="852"/>
      <c r="G76" s="78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0"/>
      <c r="B77" s="851"/>
      <c r="C77" s="851"/>
      <c r="D77" s="851"/>
      <c r="E77" s="851"/>
      <c r="F77" s="852"/>
      <c r="G77" s="79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1" t="s">
        <v>529</v>
      </c>
      <c r="B78" s="922"/>
      <c r="C78" s="922"/>
      <c r="D78" s="922"/>
      <c r="E78" s="919" t="s">
        <v>465</v>
      </c>
      <c r="F78" s="920"/>
      <c r="G78" s="57" t="s">
        <v>365</v>
      </c>
      <c r="H78" s="799"/>
      <c r="I78" s="243"/>
      <c r="J78" s="243"/>
      <c r="K78" s="243"/>
      <c r="L78" s="243"/>
      <c r="M78" s="243"/>
      <c r="N78" s="243"/>
      <c r="O78" s="800"/>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486</v>
      </c>
      <c r="AP79" s="147"/>
      <c r="AQ79" s="147"/>
      <c r="AR79" s="81" t="s">
        <v>484</v>
      </c>
      <c r="AS79" s="146"/>
      <c r="AT79" s="147"/>
      <c r="AU79" s="147"/>
      <c r="AV79" s="147"/>
      <c r="AW79" s="147"/>
      <c r="AX79" s="148"/>
    </row>
    <row r="80" spans="1:50" ht="18.75" hidden="1" customHeight="1" x14ac:dyDescent="0.15">
      <c r="A80" s="522"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3"/>
      <c r="B81" s="859"/>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1"/>
      <c r="Z85" s="172"/>
      <c r="AA85" s="173"/>
      <c r="AB85" s="461" t="s">
        <v>11</v>
      </c>
      <c r="AC85" s="462"/>
      <c r="AD85" s="463"/>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9"/>
      <c r="R87" s="809"/>
      <c r="S87" s="809"/>
      <c r="T87" s="809"/>
      <c r="U87" s="809"/>
      <c r="V87" s="809"/>
      <c r="W87" s="809"/>
      <c r="X87" s="810"/>
      <c r="Y87" s="762" t="s">
        <v>62</v>
      </c>
      <c r="Z87" s="763"/>
      <c r="AA87" s="764"/>
      <c r="AB87" s="554"/>
      <c r="AC87" s="554"/>
      <c r="AD87" s="554"/>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11"/>
      <c r="Q88" s="811"/>
      <c r="R88" s="811"/>
      <c r="S88" s="811"/>
      <c r="T88" s="811"/>
      <c r="U88" s="811"/>
      <c r="V88" s="811"/>
      <c r="W88" s="811"/>
      <c r="X88" s="812"/>
      <c r="Y88" s="736" t="s">
        <v>54</v>
      </c>
      <c r="Z88" s="737"/>
      <c r="AA88" s="738"/>
      <c r="AB88" s="525"/>
      <c r="AC88" s="525"/>
      <c r="AD88" s="525"/>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13"/>
      <c r="Y89" s="736" t="s">
        <v>13</v>
      </c>
      <c r="Z89" s="737"/>
      <c r="AA89" s="738"/>
      <c r="AB89" s="464" t="s">
        <v>14</v>
      </c>
      <c r="AC89" s="464"/>
      <c r="AD89" s="464"/>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1"/>
      <c r="Z90" s="172"/>
      <c r="AA90" s="173"/>
      <c r="AB90" s="461" t="s">
        <v>11</v>
      </c>
      <c r="AC90" s="462"/>
      <c r="AD90" s="463"/>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9"/>
      <c r="R92" s="809"/>
      <c r="S92" s="809"/>
      <c r="T92" s="809"/>
      <c r="U92" s="809"/>
      <c r="V92" s="809"/>
      <c r="W92" s="809"/>
      <c r="X92" s="810"/>
      <c r="Y92" s="762" t="s">
        <v>62</v>
      </c>
      <c r="Z92" s="763"/>
      <c r="AA92" s="764"/>
      <c r="AB92" s="554"/>
      <c r="AC92" s="554"/>
      <c r="AD92" s="554"/>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11"/>
      <c r="Q93" s="811"/>
      <c r="R93" s="811"/>
      <c r="S93" s="811"/>
      <c r="T93" s="811"/>
      <c r="U93" s="811"/>
      <c r="V93" s="811"/>
      <c r="W93" s="811"/>
      <c r="X93" s="812"/>
      <c r="Y93" s="736" t="s">
        <v>54</v>
      </c>
      <c r="Z93" s="737"/>
      <c r="AA93" s="738"/>
      <c r="AB93" s="525"/>
      <c r="AC93" s="525"/>
      <c r="AD93" s="525"/>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13"/>
      <c r="Y94" s="736" t="s">
        <v>13</v>
      </c>
      <c r="Z94" s="737"/>
      <c r="AA94" s="738"/>
      <c r="AB94" s="464" t="s">
        <v>14</v>
      </c>
      <c r="AC94" s="464"/>
      <c r="AD94" s="464"/>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1"/>
      <c r="Z95" s="172"/>
      <c r="AA95" s="173"/>
      <c r="AB95" s="461" t="s">
        <v>11</v>
      </c>
      <c r="AC95" s="462"/>
      <c r="AD95" s="463"/>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3"/>
      <c r="B97" s="555"/>
      <c r="C97" s="555"/>
      <c r="D97" s="555"/>
      <c r="E97" s="555"/>
      <c r="F97" s="556"/>
      <c r="G97" s="229"/>
      <c r="H97" s="159"/>
      <c r="I97" s="159"/>
      <c r="J97" s="159"/>
      <c r="K97" s="159"/>
      <c r="L97" s="159"/>
      <c r="M97" s="159"/>
      <c r="N97" s="159"/>
      <c r="O97" s="230"/>
      <c r="P97" s="159"/>
      <c r="Q97" s="809"/>
      <c r="R97" s="809"/>
      <c r="S97" s="809"/>
      <c r="T97" s="809"/>
      <c r="U97" s="809"/>
      <c r="V97" s="809"/>
      <c r="W97" s="809"/>
      <c r="X97" s="810"/>
      <c r="Y97" s="762" t="s">
        <v>62</v>
      </c>
      <c r="Z97" s="763"/>
      <c r="AA97" s="764"/>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11"/>
      <c r="Q98" s="811"/>
      <c r="R98" s="811"/>
      <c r="S98" s="811"/>
      <c r="T98" s="811"/>
      <c r="U98" s="811"/>
      <c r="V98" s="811"/>
      <c r="W98" s="811"/>
      <c r="X98" s="812"/>
      <c r="Y98" s="736" t="s">
        <v>54</v>
      </c>
      <c r="Z98" s="737"/>
      <c r="AA98" s="738"/>
      <c r="AB98" s="806"/>
      <c r="AC98" s="807"/>
      <c r="AD98" s="808"/>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6"/>
      <c r="I99" s="246"/>
      <c r="J99" s="246"/>
      <c r="K99" s="246"/>
      <c r="L99" s="246"/>
      <c r="M99" s="246"/>
      <c r="N99" s="246"/>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539</v>
      </c>
      <c r="AV100" s="939"/>
      <c r="AW100" s="939"/>
      <c r="AX100" s="941"/>
    </row>
    <row r="101" spans="1:60" ht="23.25" customHeight="1" x14ac:dyDescent="0.15">
      <c r="A101" s="494"/>
      <c r="B101" s="495"/>
      <c r="C101" s="495"/>
      <c r="D101" s="495"/>
      <c r="E101" s="495"/>
      <c r="F101" s="496"/>
      <c r="G101" s="159" t="s">
        <v>556</v>
      </c>
      <c r="H101" s="159"/>
      <c r="I101" s="159"/>
      <c r="J101" s="159"/>
      <c r="K101" s="159"/>
      <c r="L101" s="159"/>
      <c r="M101" s="159"/>
      <c r="N101" s="159"/>
      <c r="O101" s="159"/>
      <c r="P101" s="159"/>
      <c r="Q101" s="159"/>
      <c r="R101" s="159"/>
      <c r="S101" s="159"/>
      <c r="T101" s="159"/>
      <c r="U101" s="159"/>
      <c r="V101" s="159"/>
      <c r="W101" s="159"/>
      <c r="X101" s="230"/>
      <c r="Y101" s="823" t="s">
        <v>55</v>
      </c>
      <c r="Z101" s="720"/>
      <c r="AA101" s="721"/>
      <c r="AB101" s="554" t="s">
        <v>557</v>
      </c>
      <c r="AC101" s="554"/>
      <c r="AD101" s="554"/>
      <c r="AE101" s="363">
        <v>2</v>
      </c>
      <c r="AF101" s="364"/>
      <c r="AG101" s="364"/>
      <c r="AH101" s="365"/>
      <c r="AI101" s="363">
        <v>2</v>
      </c>
      <c r="AJ101" s="364"/>
      <c r="AK101" s="364"/>
      <c r="AL101" s="365"/>
      <c r="AM101" s="363">
        <v>2</v>
      </c>
      <c r="AN101" s="364"/>
      <c r="AO101" s="364"/>
      <c r="AP101" s="365"/>
      <c r="AQ101" s="363"/>
      <c r="AR101" s="364"/>
      <c r="AS101" s="364"/>
      <c r="AT101" s="365"/>
      <c r="AU101" s="363"/>
      <c r="AV101" s="364"/>
      <c r="AW101" s="364"/>
      <c r="AX101" s="365"/>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54" t="s">
        <v>557</v>
      </c>
      <c r="AC102" s="554"/>
      <c r="AD102" s="554"/>
      <c r="AE102" s="357">
        <v>2</v>
      </c>
      <c r="AF102" s="357"/>
      <c r="AG102" s="357"/>
      <c r="AH102" s="357"/>
      <c r="AI102" s="357">
        <v>2</v>
      </c>
      <c r="AJ102" s="357"/>
      <c r="AK102" s="357"/>
      <c r="AL102" s="357"/>
      <c r="AM102" s="357">
        <v>2</v>
      </c>
      <c r="AN102" s="357"/>
      <c r="AO102" s="357"/>
      <c r="AP102" s="357"/>
      <c r="AQ102" s="824">
        <v>2</v>
      </c>
      <c r="AR102" s="825"/>
      <c r="AS102" s="825"/>
      <c r="AT102" s="826"/>
      <c r="AU102" s="824"/>
      <c r="AV102" s="825"/>
      <c r="AW102" s="825"/>
      <c r="AX102" s="826"/>
    </row>
    <row r="103" spans="1:60" ht="31.5" customHeight="1" x14ac:dyDescent="0.15">
      <c r="A103" s="491" t="s">
        <v>493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539</v>
      </c>
      <c r="AV103" s="360"/>
      <c r="AW103" s="360"/>
      <c r="AX103" s="362"/>
    </row>
    <row r="104" spans="1:60" ht="23.25" customHeight="1" x14ac:dyDescent="0.15">
      <c r="A104" s="494"/>
      <c r="B104" s="495"/>
      <c r="C104" s="495"/>
      <c r="D104" s="495"/>
      <c r="E104" s="495"/>
      <c r="F104" s="496"/>
      <c r="G104" s="159" t="s">
        <v>627</v>
      </c>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t="s">
        <v>558</v>
      </c>
      <c r="AC104" s="475"/>
      <c r="AD104" s="476"/>
      <c r="AE104" s="363">
        <v>12</v>
      </c>
      <c r="AF104" s="364"/>
      <c r="AG104" s="364"/>
      <c r="AH104" s="365"/>
      <c r="AI104" s="363">
        <v>12</v>
      </c>
      <c r="AJ104" s="364"/>
      <c r="AK104" s="364"/>
      <c r="AL104" s="365"/>
      <c r="AM104" s="363">
        <v>12</v>
      </c>
      <c r="AN104" s="364"/>
      <c r="AO104" s="364"/>
      <c r="AP104" s="365"/>
      <c r="AQ104" s="363"/>
      <c r="AR104" s="364"/>
      <c r="AS104" s="364"/>
      <c r="AT104" s="365"/>
      <c r="AU104" s="363"/>
      <c r="AV104" s="364"/>
      <c r="AW104" s="364"/>
      <c r="AX104" s="365"/>
    </row>
    <row r="105" spans="1:60" ht="23.25"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74" t="s">
        <v>558</v>
      </c>
      <c r="AC105" s="475"/>
      <c r="AD105" s="476"/>
      <c r="AE105" s="357">
        <v>15</v>
      </c>
      <c r="AF105" s="357"/>
      <c r="AG105" s="357"/>
      <c r="AH105" s="357"/>
      <c r="AI105" s="357">
        <v>15</v>
      </c>
      <c r="AJ105" s="357"/>
      <c r="AK105" s="357"/>
      <c r="AL105" s="357"/>
      <c r="AM105" s="357">
        <v>15</v>
      </c>
      <c r="AN105" s="357"/>
      <c r="AO105" s="357"/>
      <c r="AP105" s="357"/>
      <c r="AQ105" s="363">
        <v>15</v>
      </c>
      <c r="AR105" s="364"/>
      <c r="AS105" s="364"/>
      <c r="AT105" s="365"/>
      <c r="AU105" s="363"/>
      <c r="AV105" s="364"/>
      <c r="AW105" s="364"/>
      <c r="AX105" s="365"/>
    </row>
    <row r="106" spans="1:60" ht="31.5" hidden="1" customHeight="1" x14ac:dyDescent="0.15">
      <c r="A106" s="491" t="s">
        <v>493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539</v>
      </c>
      <c r="AV106" s="360"/>
      <c r="AW106" s="360"/>
      <c r="AX106" s="362"/>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x14ac:dyDescent="0.15">
      <c r="A109" s="491" t="s">
        <v>493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539</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x14ac:dyDescent="0.15">
      <c r="A112" s="491" t="s">
        <v>493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539</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357</v>
      </c>
      <c r="AF115" s="297"/>
      <c r="AG115" s="297"/>
      <c r="AH115" s="298"/>
      <c r="AI115" s="302" t="s">
        <v>363</v>
      </c>
      <c r="AJ115" s="297"/>
      <c r="AK115" s="297"/>
      <c r="AL115" s="298"/>
      <c r="AM115" s="302" t="s">
        <v>472</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628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629</v>
      </c>
      <c r="AC116" s="300"/>
      <c r="AD116" s="301"/>
      <c r="AE116" s="357">
        <v>8</v>
      </c>
      <c r="AF116" s="357"/>
      <c r="AG116" s="357"/>
      <c r="AH116" s="357"/>
      <c r="AI116" s="357">
        <v>8</v>
      </c>
      <c r="AJ116" s="357"/>
      <c r="AK116" s="357"/>
      <c r="AL116" s="357"/>
      <c r="AM116" s="357">
        <v>8</v>
      </c>
      <c r="AN116" s="357"/>
      <c r="AO116" s="357"/>
      <c r="AP116" s="357"/>
      <c r="AQ116" s="363">
        <v>8</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634</v>
      </c>
      <c r="AC117" s="341"/>
      <c r="AD117" s="342"/>
      <c r="AE117" s="305" t="s">
        <v>559</v>
      </c>
      <c r="AF117" s="305"/>
      <c r="AG117" s="305"/>
      <c r="AH117" s="305"/>
      <c r="AI117" s="305" t="s">
        <v>560</v>
      </c>
      <c r="AJ117" s="305"/>
      <c r="AK117" s="305"/>
      <c r="AL117" s="305"/>
      <c r="AM117" s="305" t="s">
        <v>561</v>
      </c>
      <c r="AN117" s="305"/>
      <c r="AO117" s="305"/>
      <c r="AP117" s="305"/>
      <c r="AQ117" s="305" t="s">
        <v>562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357</v>
      </c>
      <c r="AF118" s="297"/>
      <c r="AG118" s="297"/>
      <c r="AH118" s="298"/>
      <c r="AI118" s="302" t="s">
        <v>363</v>
      </c>
      <c r="AJ118" s="297"/>
      <c r="AK118" s="297"/>
      <c r="AL118" s="298"/>
      <c r="AM118" s="302" t="s">
        <v>472</v>
      </c>
      <c r="AN118" s="297"/>
      <c r="AO118" s="297"/>
      <c r="AP118" s="298"/>
      <c r="AQ118" s="334" t="s">
        <v>540</v>
      </c>
      <c r="AR118" s="335"/>
      <c r="AS118" s="335"/>
      <c r="AT118" s="335"/>
      <c r="AU118" s="335"/>
      <c r="AV118" s="335"/>
      <c r="AW118" s="335"/>
      <c r="AX118" s="336"/>
    </row>
    <row r="119" spans="1:50" ht="23.25" customHeight="1" x14ac:dyDescent="0.15">
      <c r="A119" s="291"/>
      <c r="B119" s="292"/>
      <c r="C119" s="292"/>
      <c r="D119" s="292"/>
      <c r="E119" s="292"/>
      <c r="F119" s="293"/>
      <c r="G119" s="350" t="s">
        <v>630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629</v>
      </c>
      <c r="AC119" s="300"/>
      <c r="AD119" s="301"/>
      <c r="AE119" s="357">
        <v>1</v>
      </c>
      <c r="AF119" s="357"/>
      <c r="AG119" s="357"/>
      <c r="AH119" s="357"/>
      <c r="AI119" s="357">
        <v>1</v>
      </c>
      <c r="AJ119" s="357"/>
      <c r="AK119" s="357"/>
      <c r="AL119" s="357"/>
      <c r="AM119" s="357">
        <v>1</v>
      </c>
      <c r="AN119" s="357"/>
      <c r="AO119" s="357"/>
      <c r="AP119" s="357"/>
      <c r="AQ119" s="357">
        <v>1</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635</v>
      </c>
      <c r="AC120" s="341"/>
      <c r="AD120" s="342"/>
      <c r="AE120" s="305" t="s">
        <v>563</v>
      </c>
      <c r="AF120" s="305"/>
      <c r="AG120" s="305"/>
      <c r="AH120" s="305"/>
      <c r="AI120" s="305" t="s">
        <v>564</v>
      </c>
      <c r="AJ120" s="305"/>
      <c r="AK120" s="305"/>
      <c r="AL120" s="305"/>
      <c r="AM120" s="305" t="s">
        <v>565</v>
      </c>
      <c r="AN120" s="305"/>
      <c r="AO120" s="305"/>
      <c r="AP120" s="305"/>
      <c r="AQ120" s="305" t="s">
        <v>566</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357</v>
      </c>
      <c r="AF121" s="297"/>
      <c r="AG121" s="297"/>
      <c r="AH121" s="298"/>
      <c r="AI121" s="302" t="s">
        <v>363</v>
      </c>
      <c r="AJ121" s="297"/>
      <c r="AK121" s="297"/>
      <c r="AL121" s="298"/>
      <c r="AM121" s="302" t="s">
        <v>472</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357</v>
      </c>
      <c r="AF124" s="297"/>
      <c r="AG124" s="297"/>
      <c r="AH124" s="298"/>
      <c r="AI124" s="302" t="s">
        <v>363</v>
      </c>
      <c r="AJ124" s="297"/>
      <c r="AK124" s="297"/>
      <c r="AL124" s="298"/>
      <c r="AM124" s="302" t="s">
        <v>472</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3" t="s">
        <v>369</v>
      </c>
      <c r="B130" s="1001"/>
      <c r="C130" s="1000" t="s">
        <v>366</v>
      </c>
      <c r="D130" s="1001"/>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4"/>
      <c r="B131" s="251"/>
      <c r="C131" s="250"/>
      <c r="D131" s="251"/>
      <c r="E131" s="237" t="s">
        <v>398</v>
      </c>
      <c r="F131" s="238"/>
      <c r="G131" s="234" t="s">
        <v>568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4"/>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4"/>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04"/>
      <c r="B134" s="251"/>
      <c r="C134" s="250"/>
      <c r="D134" s="251"/>
      <c r="E134" s="250"/>
      <c r="F134" s="313"/>
      <c r="G134" s="229" t="s">
        <v>569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570</v>
      </c>
      <c r="AC134" s="220"/>
      <c r="AD134" s="220"/>
      <c r="AE134" s="265">
        <v>9.8000000000000007</v>
      </c>
      <c r="AF134" s="102"/>
      <c r="AG134" s="102"/>
      <c r="AH134" s="102"/>
      <c r="AI134" s="265">
        <v>9.1999999999999993</v>
      </c>
      <c r="AJ134" s="432"/>
      <c r="AK134" s="432"/>
      <c r="AL134" s="433"/>
      <c r="AM134" s="265">
        <v>8.4</v>
      </c>
      <c r="AN134" s="432"/>
      <c r="AO134" s="432"/>
      <c r="AP134" s="433"/>
      <c r="AQ134" s="265"/>
      <c r="AR134" s="102"/>
      <c r="AS134" s="102"/>
      <c r="AT134" s="102"/>
      <c r="AU134" s="265"/>
      <c r="AV134" s="102"/>
      <c r="AW134" s="102"/>
      <c r="AX134" s="221"/>
    </row>
    <row r="135" spans="1:50" ht="39.75" customHeight="1" x14ac:dyDescent="0.15">
      <c r="A135" s="1004"/>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571</v>
      </c>
      <c r="AC135" s="131"/>
      <c r="AD135" s="131"/>
      <c r="AE135" s="265">
        <v>10</v>
      </c>
      <c r="AF135" s="102"/>
      <c r="AG135" s="102"/>
      <c r="AH135" s="102"/>
      <c r="AI135" s="265">
        <v>10</v>
      </c>
      <c r="AJ135" s="102"/>
      <c r="AK135" s="102"/>
      <c r="AL135" s="102"/>
      <c r="AM135" s="265">
        <v>10</v>
      </c>
      <c r="AN135" s="102"/>
      <c r="AO135" s="102"/>
      <c r="AP135" s="102"/>
      <c r="AQ135" s="265"/>
      <c r="AR135" s="102"/>
      <c r="AS135" s="102"/>
      <c r="AT135" s="102"/>
      <c r="AU135" s="265"/>
      <c r="AV135" s="102"/>
      <c r="AW135" s="102"/>
      <c r="AX135" s="221"/>
    </row>
    <row r="136" spans="1:50" ht="18.75" customHeight="1" x14ac:dyDescent="0.15">
      <c r="A136" s="1004"/>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1004"/>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customHeight="1" x14ac:dyDescent="0.15">
      <c r="A138" s="1004"/>
      <c r="B138" s="251"/>
      <c r="C138" s="250"/>
      <c r="D138" s="251"/>
      <c r="E138" s="250"/>
      <c r="F138" s="313"/>
      <c r="G138" s="229" t="s">
        <v>572</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573</v>
      </c>
      <c r="AC138" s="220"/>
      <c r="AD138" s="220"/>
      <c r="AE138" s="265">
        <v>0</v>
      </c>
      <c r="AF138" s="102"/>
      <c r="AG138" s="102"/>
      <c r="AH138" s="102"/>
      <c r="AI138" s="265">
        <v>0</v>
      </c>
      <c r="AJ138" s="102"/>
      <c r="AK138" s="102"/>
      <c r="AL138" s="102"/>
      <c r="AM138" s="265">
        <v>0</v>
      </c>
      <c r="AN138" s="102"/>
      <c r="AO138" s="102"/>
      <c r="AP138" s="102"/>
      <c r="AQ138" s="265"/>
      <c r="AR138" s="102"/>
      <c r="AS138" s="102"/>
      <c r="AT138" s="102"/>
      <c r="AU138" s="265"/>
      <c r="AV138" s="102"/>
      <c r="AW138" s="102"/>
      <c r="AX138" s="221"/>
    </row>
    <row r="139" spans="1:50" ht="39.75" customHeight="1" x14ac:dyDescent="0.15">
      <c r="A139" s="1004"/>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0" t="s">
        <v>573</v>
      </c>
      <c r="AC139" s="220"/>
      <c r="AD139" s="220"/>
      <c r="AE139" s="265">
        <v>0</v>
      </c>
      <c r="AF139" s="102"/>
      <c r="AG139" s="102"/>
      <c r="AH139" s="102"/>
      <c r="AI139" s="265">
        <v>0</v>
      </c>
      <c r="AJ139" s="102"/>
      <c r="AK139" s="102"/>
      <c r="AL139" s="102"/>
      <c r="AM139" s="265">
        <v>0</v>
      </c>
      <c r="AN139" s="102"/>
      <c r="AO139" s="102"/>
      <c r="AP139" s="102"/>
      <c r="AQ139" s="265"/>
      <c r="AR139" s="102"/>
      <c r="AS139" s="102"/>
      <c r="AT139" s="102"/>
      <c r="AU139" s="265"/>
      <c r="AV139" s="102"/>
      <c r="AW139" s="102"/>
      <c r="AX139" s="221"/>
    </row>
    <row r="140" spans="1:50" ht="18.75" hidden="1" customHeight="1" x14ac:dyDescent="0.15">
      <c r="A140" s="1004"/>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4"/>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4"/>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4"/>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4"/>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4"/>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4"/>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4"/>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4"/>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4"/>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4"/>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4"/>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4"/>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1004"/>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4"/>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4"/>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4"/>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4"/>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4"/>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4"/>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4"/>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5"/>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4"/>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4"/>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4"/>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4"/>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4"/>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4"/>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4"/>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4"/>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4"/>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5"/>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4"/>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4"/>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4"/>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4"/>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4"/>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4"/>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4"/>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4"/>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4"/>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5"/>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4"/>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4"/>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4"/>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4"/>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4"/>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4"/>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4"/>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4"/>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4"/>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5"/>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4"/>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4"/>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4"/>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4"/>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4"/>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4"/>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4"/>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4"/>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4"/>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5"/>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4"/>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4"/>
      <c r="B188" s="251"/>
      <c r="C188" s="250"/>
      <c r="D188" s="251"/>
      <c r="E188" s="158" t="s">
        <v>617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04"/>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4"/>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4"/>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4"/>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4"/>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4"/>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4"/>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4"/>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4"/>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4"/>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4"/>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4"/>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4"/>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4"/>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4"/>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4"/>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4"/>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4"/>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4"/>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4"/>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4"/>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4"/>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4"/>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4"/>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1004"/>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4"/>
      <c r="B214" s="251"/>
      <c r="C214" s="250"/>
      <c r="D214" s="251"/>
      <c r="E214" s="250"/>
      <c r="F214" s="313"/>
      <c r="G214" s="229"/>
      <c r="H214" s="159"/>
      <c r="I214" s="159"/>
      <c r="J214" s="159"/>
      <c r="K214" s="159"/>
      <c r="L214" s="159"/>
      <c r="M214" s="159"/>
      <c r="N214" s="159"/>
      <c r="O214" s="159"/>
      <c r="P214" s="230"/>
      <c r="Q214" s="991"/>
      <c r="R214" s="992"/>
      <c r="S214" s="992"/>
      <c r="T214" s="992"/>
      <c r="U214" s="992"/>
      <c r="V214" s="992"/>
      <c r="W214" s="992"/>
      <c r="X214" s="992"/>
      <c r="Y214" s="992"/>
      <c r="Z214" s="992"/>
      <c r="AA214" s="99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4"/>
      <c r="B215" s="251"/>
      <c r="C215" s="250"/>
      <c r="D215" s="251"/>
      <c r="E215" s="250"/>
      <c r="F215" s="313"/>
      <c r="G215" s="231"/>
      <c r="H215" s="232"/>
      <c r="I215" s="232"/>
      <c r="J215" s="232"/>
      <c r="K215" s="232"/>
      <c r="L215" s="232"/>
      <c r="M215" s="232"/>
      <c r="N215" s="232"/>
      <c r="O215" s="232"/>
      <c r="P215" s="233"/>
      <c r="Q215" s="994"/>
      <c r="R215" s="995"/>
      <c r="S215" s="995"/>
      <c r="T215" s="995"/>
      <c r="U215" s="995"/>
      <c r="V215" s="995"/>
      <c r="W215" s="995"/>
      <c r="X215" s="995"/>
      <c r="Y215" s="995"/>
      <c r="Z215" s="995"/>
      <c r="AA215" s="99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4"/>
      <c r="B216" s="251"/>
      <c r="C216" s="250"/>
      <c r="D216" s="251"/>
      <c r="E216" s="250"/>
      <c r="F216" s="313"/>
      <c r="G216" s="231"/>
      <c r="H216" s="232"/>
      <c r="I216" s="232"/>
      <c r="J216" s="232"/>
      <c r="K216" s="232"/>
      <c r="L216" s="232"/>
      <c r="M216" s="232"/>
      <c r="N216" s="232"/>
      <c r="O216" s="232"/>
      <c r="P216" s="233"/>
      <c r="Q216" s="994"/>
      <c r="R216" s="995"/>
      <c r="S216" s="995"/>
      <c r="T216" s="995"/>
      <c r="U216" s="995"/>
      <c r="V216" s="995"/>
      <c r="W216" s="995"/>
      <c r="X216" s="995"/>
      <c r="Y216" s="995"/>
      <c r="Z216" s="995"/>
      <c r="AA216" s="996"/>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4"/>
      <c r="B217" s="251"/>
      <c r="C217" s="250"/>
      <c r="D217" s="251"/>
      <c r="E217" s="250"/>
      <c r="F217" s="313"/>
      <c r="G217" s="231"/>
      <c r="H217" s="232"/>
      <c r="I217" s="232"/>
      <c r="J217" s="232"/>
      <c r="K217" s="232"/>
      <c r="L217" s="232"/>
      <c r="M217" s="232"/>
      <c r="N217" s="232"/>
      <c r="O217" s="232"/>
      <c r="P217" s="233"/>
      <c r="Q217" s="994"/>
      <c r="R217" s="995"/>
      <c r="S217" s="995"/>
      <c r="T217" s="995"/>
      <c r="U217" s="995"/>
      <c r="V217" s="995"/>
      <c r="W217" s="995"/>
      <c r="X217" s="995"/>
      <c r="Y217" s="995"/>
      <c r="Z217" s="995"/>
      <c r="AA217" s="996"/>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4"/>
      <c r="B218" s="251"/>
      <c r="C218" s="250"/>
      <c r="D218" s="251"/>
      <c r="E218" s="250"/>
      <c r="F218" s="313"/>
      <c r="G218" s="234"/>
      <c r="H218" s="162"/>
      <c r="I218" s="162"/>
      <c r="J218" s="162"/>
      <c r="K218" s="162"/>
      <c r="L218" s="162"/>
      <c r="M218" s="162"/>
      <c r="N218" s="162"/>
      <c r="O218" s="162"/>
      <c r="P218" s="235"/>
      <c r="Q218" s="997"/>
      <c r="R218" s="998"/>
      <c r="S218" s="998"/>
      <c r="T218" s="998"/>
      <c r="U218" s="998"/>
      <c r="V218" s="998"/>
      <c r="W218" s="998"/>
      <c r="X218" s="998"/>
      <c r="Y218" s="998"/>
      <c r="Z218" s="998"/>
      <c r="AA218" s="999"/>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4"/>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4"/>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4"/>
      <c r="B221" s="251"/>
      <c r="C221" s="250"/>
      <c r="D221" s="251"/>
      <c r="E221" s="250"/>
      <c r="F221" s="313"/>
      <c r="G221" s="229"/>
      <c r="H221" s="159"/>
      <c r="I221" s="159"/>
      <c r="J221" s="159"/>
      <c r="K221" s="159"/>
      <c r="L221" s="159"/>
      <c r="M221" s="159"/>
      <c r="N221" s="159"/>
      <c r="O221" s="159"/>
      <c r="P221" s="230"/>
      <c r="Q221" s="991"/>
      <c r="R221" s="992"/>
      <c r="S221" s="992"/>
      <c r="T221" s="992"/>
      <c r="U221" s="992"/>
      <c r="V221" s="992"/>
      <c r="W221" s="992"/>
      <c r="X221" s="992"/>
      <c r="Y221" s="992"/>
      <c r="Z221" s="992"/>
      <c r="AA221" s="99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4"/>
      <c r="B222" s="251"/>
      <c r="C222" s="250"/>
      <c r="D222" s="251"/>
      <c r="E222" s="250"/>
      <c r="F222" s="313"/>
      <c r="G222" s="231"/>
      <c r="H222" s="232"/>
      <c r="I222" s="232"/>
      <c r="J222" s="232"/>
      <c r="K222" s="232"/>
      <c r="L222" s="232"/>
      <c r="M222" s="232"/>
      <c r="N222" s="232"/>
      <c r="O222" s="232"/>
      <c r="P222" s="233"/>
      <c r="Q222" s="994"/>
      <c r="R222" s="995"/>
      <c r="S222" s="995"/>
      <c r="T222" s="995"/>
      <c r="U222" s="995"/>
      <c r="V222" s="995"/>
      <c r="W222" s="995"/>
      <c r="X222" s="995"/>
      <c r="Y222" s="995"/>
      <c r="Z222" s="995"/>
      <c r="AA222" s="99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4"/>
      <c r="B223" s="251"/>
      <c r="C223" s="250"/>
      <c r="D223" s="251"/>
      <c r="E223" s="250"/>
      <c r="F223" s="313"/>
      <c r="G223" s="231"/>
      <c r="H223" s="232"/>
      <c r="I223" s="232"/>
      <c r="J223" s="232"/>
      <c r="K223" s="232"/>
      <c r="L223" s="232"/>
      <c r="M223" s="232"/>
      <c r="N223" s="232"/>
      <c r="O223" s="232"/>
      <c r="P223" s="233"/>
      <c r="Q223" s="994"/>
      <c r="R223" s="995"/>
      <c r="S223" s="995"/>
      <c r="T223" s="995"/>
      <c r="U223" s="995"/>
      <c r="V223" s="995"/>
      <c r="W223" s="995"/>
      <c r="X223" s="995"/>
      <c r="Y223" s="995"/>
      <c r="Z223" s="995"/>
      <c r="AA223" s="996"/>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4"/>
      <c r="B224" s="251"/>
      <c r="C224" s="250"/>
      <c r="D224" s="251"/>
      <c r="E224" s="250"/>
      <c r="F224" s="313"/>
      <c r="G224" s="231"/>
      <c r="H224" s="232"/>
      <c r="I224" s="232"/>
      <c r="J224" s="232"/>
      <c r="K224" s="232"/>
      <c r="L224" s="232"/>
      <c r="M224" s="232"/>
      <c r="N224" s="232"/>
      <c r="O224" s="232"/>
      <c r="P224" s="233"/>
      <c r="Q224" s="994"/>
      <c r="R224" s="995"/>
      <c r="S224" s="995"/>
      <c r="T224" s="995"/>
      <c r="U224" s="995"/>
      <c r="V224" s="995"/>
      <c r="W224" s="995"/>
      <c r="X224" s="995"/>
      <c r="Y224" s="995"/>
      <c r="Z224" s="995"/>
      <c r="AA224" s="996"/>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4"/>
      <c r="B225" s="251"/>
      <c r="C225" s="250"/>
      <c r="D225" s="251"/>
      <c r="E225" s="250"/>
      <c r="F225" s="313"/>
      <c r="G225" s="234"/>
      <c r="H225" s="162"/>
      <c r="I225" s="162"/>
      <c r="J225" s="162"/>
      <c r="K225" s="162"/>
      <c r="L225" s="162"/>
      <c r="M225" s="162"/>
      <c r="N225" s="162"/>
      <c r="O225" s="162"/>
      <c r="P225" s="235"/>
      <c r="Q225" s="997"/>
      <c r="R225" s="998"/>
      <c r="S225" s="998"/>
      <c r="T225" s="998"/>
      <c r="U225" s="998"/>
      <c r="V225" s="998"/>
      <c r="W225" s="998"/>
      <c r="X225" s="998"/>
      <c r="Y225" s="998"/>
      <c r="Z225" s="998"/>
      <c r="AA225" s="999"/>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4"/>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4"/>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4"/>
      <c r="B228" s="251"/>
      <c r="C228" s="250"/>
      <c r="D228" s="251"/>
      <c r="E228" s="250"/>
      <c r="F228" s="313"/>
      <c r="G228" s="229"/>
      <c r="H228" s="159"/>
      <c r="I228" s="159"/>
      <c r="J228" s="159"/>
      <c r="K228" s="159"/>
      <c r="L228" s="159"/>
      <c r="M228" s="159"/>
      <c r="N228" s="159"/>
      <c r="O228" s="159"/>
      <c r="P228" s="230"/>
      <c r="Q228" s="991"/>
      <c r="R228" s="992"/>
      <c r="S228" s="992"/>
      <c r="T228" s="992"/>
      <c r="U228" s="992"/>
      <c r="V228" s="992"/>
      <c r="W228" s="992"/>
      <c r="X228" s="992"/>
      <c r="Y228" s="992"/>
      <c r="Z228" s="992"/>
      <c r="AA228" s="99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4"/>
      <c r="B229" s="251"/>
      <c r="C229" s="250"/>
      <c r="D229" s="251"/>
      <c r="E229" s="250"/>
      <c r="F229" s="313"/>
      <c r="G229" s="231"/>
      <c r="H229" s="232"/>
      <c r="I229" s="232"/>
      <c r="J229" s="232"/>
      <c r="K229" s="232"/>
      <c r="L229" s="232"/>
      <c r="M229" s="232"/>
      <c r="N229" s="232"/>
      <c r="O229" s="232"/>
      <c r="P229" s="233"/>
      <c r="Q229" s="994"/>
      <c r="R229" s="995"/>
      <c r="S229" s="995"/>
      <c r="T229" s="995"/>
      <c r="U229" s="995"/>
      <c r="V229" s="995"/>
      <c r="W229" s="995"/>
      <c r="X229" s="995"/>
      <c r="Y229" s="995"/>
      <c r="Z229" s="995"/>
      <c r="AA229" s="99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4"/>
      <c r="B230" s="251"/>
      <c r="C230" s="250"/>
      <c r="D230" s="251"/>
      <c r="E230" s="250"/>
      <c r="F230" s="313"/>
      <c r="G230" s="231"/>
      <c r="H230" s="232"/>
      <c r="I230" s="232"/>
      <c r="J230" s="232"/>
      <c r="K230" s="232"/>
      <c r="L230" s="232"/>
      <c r="M230" s="232"/>
      <c r="N230" s="232"/>
      <c r="O230" s="232"/>
      <c r="P230" s="233"/>
      <c r="Q230" s="994"/>
      <c r="R230" s="995"/>
      <c r="S230" s="995"/>
      <c r="T230" s="995"/>
      <c r="U230" s="995"/>
      <c r="V230" s="995"/>
      <c r="W230" s="995"/>
      <c r="X230" s="995"/>
      <c r="Y230" s="995"/>
      <c r="Z230" s="995"/>
      <c r="AA230" s="996"/>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4"/>
      <c r="B231" s="251"/>
      <c r="C231" s="250"/>
      <c r="D231" s="251"/>
      <c r="E231" s="250"/>
      <c r="F231" s="313"/>
      <c r="G231" s="231"/>
      <c r="H231" s="232"/>
      <c r="I231" s="232"/>
      <c r="J231" s="232"/>
      <c r="K231" s="232"/>
      <c r="L231" s="232"/>
      <c r="M231" s="232"/>
      <c r="N231" s="232"/>
      <c r="O231" s="232"/>
      <c r="P231" s="233"/>
      <c r="Q231" s="994"/>
      <c r="R231" s="995"/>
      <c r="S231" s="995"/>
      <c r="T231" s="995"/>
      <c r="U231" s="995"/>
      <c r="V231" s="995"/>
      <c r="W231" s="995"/>
      <c r="X231" s="995"/>
      <c r="Y231" s="995"/>
      <c r="Z231" s="995"/>
      <c r="AA231" s="996"/>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4"/>
      <c r="B232" s="251"/>
      <c r="C232" s="250"/>
      <c r="D232" s="251"/>
      <c r="E232" s="250"/>
      <c r="F232" s="313"/>
      <c r="G232" s="234"/>
      <c r="H232" s="162"/>
      <c r="I232" s="162"/>
      <c r="J232" s="162"/>
      <c r="K232" s="162"/>
      <c r="L232" s="162"/>
      <c r="M232" s="162"/>
      <c r="N232" s="162"/>
      <c r="O232" s="162"/>
      <c r="P232" s="235"/>
      <c r="Q232" s="997"/>
      <c r="R232" s="998"/>
      <c r="S232" s="998"/>
      <c r="T232" s="998"/>
      <c r="U232" s="998"/>
      <c r="V232" s="998"/>
      <c r="W232" s="998"/>
      <c r="X232" s="998"/>
      <c r="Y232" s="998"/>
      <c r="Z232" s="998"/>
      <c r="AA232" s="999"/>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4"/>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4"/>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4"/>
      <c r="B235" s="251"/>
      <c r="C235" s="250"/>
      <c r="D235" s="251"/>
      <c r="E235" s="250"/>
      <c r="F235" s="313"/>
      <c r="G235" s="229"/>
      <c r="H235" s="159"/>
      <c r="I235" s="159"/>
      <c r="J235" s="159"/>
      <c r="K235" s="159"/>
      <c r="L235" s="159"/>
      <c r="M235" s="159"/>
      <c r="N235" s="159"/>
      <c r="O235" s="159"/>
      <c r="P235" s="230"/>
      <c r="Q235" s="991"/>
      <c r="R235" s="992"/>
      <c r="S235" s="992"/>
      <c r="T235" s="992"/>
      <c r="U235" s="992"/>
      <c r="V235" s="992"/>
      <c r="W235" s="992"/>
      <c r="X235" s="992"/>
      <c r="Y235" s="992"/>
      <c r="Z235" s="992"/>
      <c r="AA235" s="99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4"/>
      <c r="B236" s="251"/>
      <c r="C236" s="250"/>
      <c r="D236" s="251"/>
      <c r="E236" s="250"/>
      <c r="F236" s="313"/>
      <c r="G236" s="231"/>
      <c r="H236" s="232"/>
      <c r="I236" s="232"/>
      <c r="J236" s="232"/>
      <c r="K236" s="232"/>
      <c r="L236" s="232"/>
      <c r="M236" s="232"/>
      <c r="N236" s="232"/>
      <c r="O236" s="232"/>
      <c r="P236" s="233"/>
      <c r="Q236" s="994"/>
      <c r="R236" s="995"/>
      <c r="S236" s="995"/>
      <c r="T236" s="995"/>
      <c r="U236" s="995"/>
      <c r="V236" s="995"/>
      <c r="W236" s="995"/>
      <c r="X236" s="995"/>
      <c r="Y236" s="995"/>
      <c r="Z236" s="995"/>
      <c r="AA236" s="99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4"/>
      <c r="B237" s="251"/>
      <c r="C237" s="250"/>
      <c r="D237" s="251"/>
      <c r="E237" s="250"/>
      <c r="F237" s="313"/>
      <c r="G237" s="231"/>
      <c r="H237" s="232"/>
      <c r="I237" s="232"/>
      <c r="J237" s="232"/>
      <c r="K237" s="232"/>
      <c r="L237" s="232"/>
      <c r="M237" s="232"/>
      <c r="N237" s="232"/>
      <c r="O237" s="232"/>
      <c r="P237" s="233"/>
      <c r="Q237" s="994"/>
      <c r="R237" s="995"/>
      <c r="S237" s="995"/>
      <c r="T237" s="995"/>
      <c r="U237" s="995"/>
      <c r="V237" s="995"/>
      <c r="W237" s="995"/>
      <c r="X237" s="995"/>
      <c r="Y237" s="995"/>
      <c r="Z237" s="995"/>
      <c r="AA237" s="996"/>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4"/>
      <c r="B238" s="251"/>
      <c r="C238" s="250"/>
      <c r="D238" s="251"/>
      <c r="E238" s="250"/>
      <c r="F238" s="313"/>
      <c r="G238" s="231"/>
      <c r="H238" s="232"/>
      <c r="I238" s="232"/>
      <c r="J238" s="232"/>
      <c r="K238" s="232"/>
      <c r="L238" s="232"/>
      <c r="M238" s="232"/>
      <c r="N238" s="232"/>
      <c r="O238" s="232"/>
      <c r="P238" s="233"/>
      <c r="Q238" s="994"/>
      <c r="R238" s="995"/>
      <c r="S238" s="995"/>
      <c r="T238" s="995"/>
      <c r="U238" s="995"/>
      <c r="V238" s="995"/>
      <c r="W238" s="995"/>
      <c r="X238" s="995"/>
      <c r="Y238" s="995"/>
      <c r="Z238" s="995"/>
      <c r="AA238" s="996"/>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4"/>
      <c r="B239" s="251"/>
      <c r="C239" s="250"/>
      <c r="D239" s="251"/>
      <c r="E239" s="250"/>
      <c r="F239" s="313"/>
      <c r="G239" s="234"/>
      <c r="H239" s="162"/>
      <c r="I239" s="162"/>
      <c r="J239" s="162"/>
      <c r="K239" s="162"/>
      <c r="L239" s="162"/>
      <c r="M239" s="162"/>
      <c r="N239" s="162"/>
      <c r="O239" s="162"/>
      <c r="P239" s="235"/>
      <c r="Q239" s="997"/>
      <c r="R239" s="998"/>
      <c r="S239" s="998"/>
      <c r="T239" s="998"/>
      <c r="U239" s="998"/>
      <c r="V239" s="998"/>
      <c r="W239" s="998"/>
      <c r="X239" s="998"/>
      <c r="Y239" s="998"/>
      <c r="Z239" s="998"/>
      <c r="AA239" s="999"/>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4"/>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4"/>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4"/>
      <c r="B242" s="251"/>
      <c r="C242" s="250"/>
      <c r="D242" s="251"/>
      <c r="E242" s="250"/>
      <c r="F242" s="313"/>
      <c r="G242" s="229"/>
      <c r="H242" s="159"/>
      <c r="I242" s="159"/>
      <c r="J242" s="159"/>
      <c r="K242" s="159"/>
      <c r="L242" s="159"/>
      <c r="M242" s="159"/>
      <c r="N242" s="159"/>
      <c r="O242" s="159"/>
      <c r="P242" s="230"/>
      <c r="Q242" s="991"/>
      <c r="R242" s="992"/>
      <c r="S242" s="992"/>
      <c r="T242" s="992"/>
      <c r="U242" s="992"/>
      <c r="V242" s="992"/>
      <c r="W242" s="992"/>
      <c r="X242" s="992"/>
      <c r="Y242" s="992"/>
      <c r="Z242" s="992"/>
      <c r="AA242" s="99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4"/>
      <c r="B243" s="251"/>
      <c r="C243" s="250"/>
      <c r="D243" s="251"/>
      <c r="E243" s="250"/>
      <c r="F243" s="313"/>
      <c r="G243" s="231"/>
      <c r="H243" s="232"/>
      <c r="I243" s="232"/>
      <c r="J243" s="232"/>
      <c r="K243" s="232"/>
      <c r="L243" s="232"/>
      <c r="M243" s="232"/>
      <c r="N243" s="232"/>
      <c r="O243" s="232"/>
      <c r="P243" s="233"/>
      <c r="Q243" s="994"/>
      <c r="R243" s="995"/>
      <c r="S243" s="995"/>
      <c r="T243" s="995"/>
      <c r="U243" s="995"/>
      <c r="V243" s="995"/>
      <c r="W243" s="995"/>
      <c r="X243" s="995"/>
      <c r="Y243" s="995"/>
      <c r="Z243" s="995"/>
      <c r="AA243" s="99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4"/>
      <c r="B244" s="251"/>
      <c r="C244" s="250"/>
      <c r="D244" s="251"/>
      <c r="E244" s="250"/>
      <c r="F244" s="313"/>
      <c r="G244" s="231"/>
      <c r="H244" s="232"/>
      <c r="I244" s="232"/>
      <c r="J244" s="232"/>
      <c r="K244" s="232"/>
      <c r="L244" s="232"/>
      <c r="M244" s="232"/>
      <c r="N244" s="232"/>
      <c r="O244" s="232"/>
      <c r="P244" s="233"/>
      <c r="Q244" s="994"/>
      <c r="R244" s="995"/>
      <c r="S244" s="995"/>
      <c r="T244" s="995"/>
      <c r="U244" s="995"/>
      <c r="V244" s="995"/>
      <c r="W244" s="995"/>
      <c r="X244" s="995"/>
      <c r="Y244" s="995"/>
      <c r="Z244" s="995"/>
      <c r="AA244" s="996"/>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4"/>
      <c r="B245" s="251"/>
      <c r="C245" s="250"/>
      <c r="D245" s="251"/>
      <c r="E245" s="250"/>
      <c r="F245" s="313"/>
      <c r="G245" s="231"/>
      <c r="H245" s="232"/>
      <c r="I245" s="232"/>
      <c r="J245" s="232"/>
      <c r="K245" s="232"/>
      <c r="L245" s="232"/>
      <c r="M245" s="232"/>
      <c r="N245" s="232"/>
      <c r="O245" s="232"/>
      <c r="P245" s="233"/>
      <c r="Q245" s="994"/>
      <c r="R245" s="995"/>
      <c r="S245" s="995"/>
      <c r="T245" s="995"/>
      <c r="U245" s="995"/>
      <c r="V245" s="995"/>
      <c r="W245" s="995"/>
      <c r="X245" s="995"/>
      <c r="Y245" s="995"/>
      <c r="Z245" s="995"/>
      <c r="AA245" s="996"/>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4"/>
      <c r="B246" s="251"/>
      <c r="C246" s="250"/>
      <c r="D246" s="251"/>
      <c r="E246" s="314"/>
      <c r="F246" s="315"/>
      <c r="G246" s="234"/>
      <c r="H246" s="162"/>
      <c r="I246" s="162"/>
      <c r="J246" s="162"/>
      <c r="K246" s="162"/>
      <c r="L246" s="162"/>
      <c r="M246" s="162"/>
      <c r="N246" s="162"/>
      <c r="O246" s="162"/>
      <c r="P246" s="235"/>
      <c r="Q246" s="997"/>
      <c r="R246" s="998"/>
      <c r="S246" s="998"/>
      <c r="T246" s="998"/>
      <c r="U246" s="998"/>
      <c r="V246" s="998"/>
      <c r="W246" s="998"/>
      <c r="X246" s="998"/>
      <c r="Y246" s="998"/>
      <c r="Z246" s="998"/>
      <c r="AA246" s="999"/>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4"/>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4"/>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4"/>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4"/>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4"/>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4"/>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4"/>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4"/>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4"/>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4"/>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4"/>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4"/>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4"/>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4"/>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4"/>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4"/>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4"/>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4"/>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4"/>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4"/>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4"/>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4"/>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4"/>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4"/>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4"/>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4"/>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1004"/>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4"/>
      <c r="B274" s="251"/>
      <c r="C274" s="250"/>
      <c r="D274" s="251"/>
      <c r="E274" s="250"/>
      <c r="F274" s="313"/>
      <c r="G274" s="229"/>
      <c r="H274" s="159"/>
      <c r="I274" s="159"/>
      <c r="J274" s="159"/>
      <c r="K274" s="159"/>
      <c r="L274" s="159"/>
      <c r="M274" s="159"/>
      <c r="N274" s="159"/>
      <c r="O274" s="159"/>
      <c r="P274" s="230"/>
      <c r="Q274" s="991"/>
      <c r="R274" s="992"/>
      <c r="S274" s="992"/>
      <c r="T274" s="992"/>
      <c r="U274" s="992"/>
      <c r="V274" s="992"/>
      <c r="W274" s="992"/>
      <c r="X274" s="992"/>
      <c r="Y274" s="992"/>
      <c r="Z274" s="992"/>
      <c r="AA274" s="99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4"/>
      <c r="B275" s="251"/>
      <c r="C275" s="250"/>
      <c r="D275" s="251"/>
      <c r="E275" s="250"/>
      <c r="F275" s="313"/>
      <c r="G275" s="231"/>
      <c r="H275" s="232"/>
      <c r="I275" s="232"/>
      <c r="J275" s="232"/>
      <c r="K275" s="232"/>
      <c r="L275" s="232"/>
      <c r="M275" s="232"/>
      <c r="N275" s="232"/>
      <c r="O275" s="232"/>
      <c r="P275" s="233"/>
      <c r="Q275" s="994"/>
      <c r="R275" s="995"/>
      <c r="S275" s="995"/>
      <c r="T275" s="995"/>
      <c r="U275" s="995"/>
      <c r="V275" s="995"/>
      <c r="W275" s="995"/>
      <c r="X275" s="995"/>
      <c r="Y275" s="995"/>
      <c r="Z275" s="995"/>
      <c r="AA275" s="99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4"/>
      <c r="B276" s="251"/>
      <c r="C276" s="250"/>
      <c r="D276" s="251"/>
      <c r="E276" s="250"/>
      <c r="F276" s="313"/>
      <c r="G276" s="231"/>
      <c r="H276" s="232"/>
      <c r="I276" s="232"/>
      <c r="J276" s="232"/>
      <c r="K276" s="232"/>
      <c r="L276" s="232"/>
      <c r="M276" s="232"/>
      <c r="N276" s="232"/>
      <c r="O276" s="232"/>
      <c r="P276" s="233"/>
      <c r="Q276" s="994"/>
      <c r="R276" s="995"/>
      <c r="S276" s="995"/>
      <c r="T276" s="995"/>
      <c r="U276" s="995"/>
      <c r="V276" s="995"/>
      <c r="W276" s="995"/>
      <c r="X276" s="995"/>
      <c r="Y276" s="995"/>
      <c r="Z276" s="995"/>
      <c r="AA276" s="996"/>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4"/>
      <c r="B277" s="251"/>
      <c r="C277" s="250"/>
      <c r="D277" s="251"/>
      <c r="E277" s="250"/>
      <c r="F277" s="313"/>
      <c r="G277" s="231"/>
      <c r="H277" s="232"/>
      <c r="I277" s="232"/>
      <c r="J277" s="232"/>
      <c r="K277" s="232"/>
      <c r="L277" s="232"/>
      <c r="M277" s="232"/>
      <c r="N277" s="232"/>
      <c r="O277" s="232"/>
      <c r="P277" s="233"/>
      <c r="Q277" s="994"/>
      <c r="R277" s="995"/>
      <c r="S277" s="995"/>
      <c r="T277" s="995"/>
      <c r="U277" s="995"/>
      <c r="V277" s="995"/>
      <c r="W277" s="995"/>
      <c r="X277" s="995"/>
      <c r="Y277" s="995"/>
      <c r="Z277" s="995"/>
      <c r="AA277" s="996"/>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4"/>
      <c r="B278" s="251"/>
      <c r="C278" s="250"/>
      <c r="D278" s="251"/>
      <c r="E278" s="250"/>
      <c r="F278" s="313"/>
      <c r="G278" s="234"/>
      <c r="H278" s="162"/>
      <c r="I278" s="162"/>
      <c r="J278" s="162"/>
      <c r="K278" s="162"/>
      <c r="L278" s="162"/>
      <c r="M278" s="162"/>
      <c r="N278" s="162"/>
      <c r="O278" s="162"/>
      <c r="P278" s="235"/>
      <c r="Q278" s="997"/>
      <c r="R278" s="998"/>
      <c r="S278" s="998"/>
      <c r="T278" s="998"/>
      <c r="U278" s="998"/>
      <c r="V278" s="998"/>
      <c r="W278" s="998"/>
      <c r="X278" s="998"/>
      <c r="Y278" s="998"/>
      <c r="Z278" s="998"/>
      <c r="AA278" s="999"/>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4"/>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4"/>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4"/>
      <c r="B281" s="251"/>
      <c r="C281" s="250"/>
      <c r="D281" s="251"/>
      <c r="E281" s="250"/>
      <c r="F281" s="313"/>
      <c r="G281" s="229"/>
      <c r="H281" s="159"/>
      <c r="I281" s="159"/>
      <c r="J281" s="159"/>
      <c r="K281" s="159"/>
      <c r="L281" s="159"/>
      <c r="M281" s="159"/>
      <c r="N281" s="159"/>
      <c r="O281" s="159"/>
      <c r="P281" s="230"/>
      <c r="Q281" s="991"/>
      <c r="R281" s="992"/>
      <c r="S281" s="992"/>
      <c r="T281" s="992"/>
      <c r="U281" s="992"/>
      <c r="V281" s="992"/>
      <c r="W281" s="992"/>
      <c r="X281" s="992"/>
      <c r="Y281" s="992"/>
      <c r="Z281" s="992"/>
      <c r="AA281" s="99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4"/>
      <c r="B282" s="251"/>
      <c r="C282" s="250"/>
      <c r="D282" s="251"/>
      <c r="E282" s="250"/>
      <c r="F282" s="313"/>
      <c r="G282" s="231"/>
      <c r="H282" s="232"/>
      <c r="I282" s="232"/>
      <c r="J282" s="232"/>
      <c r="K282" s="232"/>
      <c r="L282" s="232"/>
      <c r="M282" s="232"/>
      <c r="N282" s="232"/>
      <c r="O282" s="232"/>
      <c r="P282" s="233"/>
      <c r="Q282" s="994"/>
      <c r="R282" s="995"/>
      <c r="S282" s="995"/>
      <c r="T282" s="995"/>
      <c r="U282" s="995"/>
      <c r="V282" s="995"/>
      <c r="W282" s="995"/>
      <c r="X282" s="995"/>
      <c r="Y282" s="995"/>
      <c r="Z282" s="995"/>
      <c r="AA282" s="99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4"/>
      <c r="B283" s="251"/>
      <c r="C283" s="250"/>
      <c r="D283" s="251"/>
      <c r="E283" s="250"/>
      <c r="F283" s="313"/>
      <c r="G283" s="231"/>
      <c r="H283" s="232"/>
      <c r="I283" s="232"/>
      <c r="J283" s="232"/>
      <c r="K283" s="232"/>
      <c r="L283" s="232"/>
      <c r="M283" s="232"/>
      <c r="N283" s="232"/>
      <c r="O283" s="232"/>
      <c r="P283" s="233"/>
      <c r="Q283" s="994"/>
      <c r="R283" s="995"/>
      <c r="S283" s="995"/>
      <c r="T283" s="995"/>
      <c r="U283" s="995"/>
      <c r="V283" s="995"/>
      <c r="W283" s="995"/>
      <c r="X283" s="995"/>
      <c r="Y283" s="995"/>
      <c r="Z283" s="995"/>
      <c r="AA283" s="996"/>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4"/>
      <c r="B284" s="251"/>
      <c r="C284" s="250"/>
      <c r="D284" s="251"/>
      <c r="E284" s="250"/>
      <c r="F284" s="313"/>
      <c r="G284" s="231"/>
      <c r="H284" s="232"/>
      <c r="I284" s="232"/>
      <c r="J284" s="232"/>
      <c r="K284" s="232"/>
      <c r="L284" s="232"/>
      <c r="M284" s="232"/>
      <c r="N284" s="232"/>
      <c r="O284" s="232"/>
      <c r="P284" s="233"/>
      <c r="Q284" s="994"/>
      <c r="R284" s="995"/>
      <c r="S284" s="995"/>
      <c r="T284" s="995"/>
      <c r="U284" s="995"/>
      <c r="V284" s="995"/>
      <c r="W284" s="995"/>
      <c r="X284" s="995"/>
      <c r="Y284" s="995"/>
      <c r="Z284" s="995"/>
      <c r="AA284" s="996"/>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4"/>
      <c r="B285" s="251"/>
      <c r="C285" s="250"/>
      <c r="D285" s="251"/>
      <c r="E285" s="250"/>
      <c r="F285" s="313"/>
      <c r="G285" s="234"/>
      <c r="H285" s="162"/>
      <c r="I285" s="162"/>
      <c r="J285" s="162"/>
      <c r="K285" s="162"/>
      <c r="L285" s="162"/>
      <c r="M285" s="162"/>
      <c r="N285" s="162"/>
      <c r="O285" s="162"/>
      <c r="P285" s="235"/>
      <c r="Q285" s="997"/>
      <c r="R285" s="998"/>
      <c r="S285" s="998"/>
      <c r="T285" s="998"/>
      <c r="U285" s="998"/>
      <c r="V285" s="998"/>
      <c r="W285" s="998"/>
      <c r="X285" s="998"/>
      <c r="Y285" s="998"/>
      <c r="Z285" s="998"/>
      <c r="AA285" s="999"/>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4"/>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4"/>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4"/>
      <c r="B288" s="251"/>
      <c r="C288" s="250"/>
      <c r="D288" s="251"/>
      <c r="E288" s="250"/>
      <c r="F288" s="313"/>
      <c r="G288" s="229"/>
      <c r="H288" s="159"/>
      <c r="I288" s="159"/>
      <c r="J288" s="159"/>
      <c r="K288" s="159"/>
      <c r="L288" s="159"/>
      <c r="M288" s="159"/>
      <c r="N288" s="159"/>
      <c r="O288" s="159"/>
      <c r="P288" s="230"/>
      <c r="Q288" s="991"/>
      <c r="R288" s="992"/>
      <c r="S288" s="992"/>
      <c r="T288" s="992"/>
      <c r="U288" s="992"/>
      <c r="V288" s="992"/>
      <c r="W288" s="992"/>
      <c r="X288" s="992"/>
      <c r="Y288" s="992"/>
      <c r="Z288" s="992"/>
      <c r="AA288" s="99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4"/>
      <c r="B289" s="251"/>
      <c r="C289" s="250"/>
      <c r="D289" s="251"/>
      <c r="E289" s="250"/>
      <c r="F289" s="313"/>
      <c r="G289" s="231"/>
      <c r="H289" s="232"/>
      <c r="I289" s="232"/>
      <c r="J289" s="232"/>
      <c r="K289" s="232"/>
      <c r="L289" s="232"/>
      <c r="M289" s="232"/>
      <c r="N289" s="232"/>
      <c r="O289" s="232"/>
      <c r="P289" s="233"/>
      <c r="Q289" s="994"/>
      <c r="R289" s="995"/>
      <c r="S289" s="995"/>
      <c r="T289" s="995"/>
      <c r="U289" s="995"/>
      <c r="V289" s="995"/>
      <c r="W289" s="995"/>
      <c r="X289" s="995"/>
      <c r="Y289" s="995"/>
      <c r="Z289" s="995"/>
      <c r="AA289" s="99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4"/>
      <c r="B290" s="251"/>
      <c r="C290" s="250"/>
      <c r="D290" s="251"/>
      <c r="E290" s="250"/>
      <c r="F290" s="313"/>
      <c r="G290" s="231"/>
      <c r="H290" s="232"/>
      <c r="I290" s="232"/>
      <c r="J290" s="232"/>
      <c r="K290" s="232"/>
      <c r="L290" s="232"/>
      <c r="M290" s="232"/>
      <c r="N290" s="232"/>
      <c r="O290" s="232"/>
      <c r="P290" s="233"/>
      <c r="Q290" s="994"/>
      <c r="R290" s="995"/>
      <c r="S290" s="995"/>
      <c r="T290" s="995"/>
      <c r="U290" s="995"/>
      <c r="V290" s="995"/>
      <c r="W290" s="995"/>
      <c r="X290" s="995"/>
      <c r="Y290" s="995"/>
      <c r="Z290" s="995"/>
      <c r="AA290" s="996"/>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4"/>
      <c r="B291" s="251"/>
      <c r="C291" s="250"/>
      <c r="D291" s="251"/>
      <c r="E291" s="250"/>
      <c r="F291" s="313"/>
      <c r="G291" s="231"/>
      <c r="H291" s="232"/>
      <c r="I291" s="232"/>
      <c r="J291" s="232"/>
      <c r="K291" s="232"/>
      <c r="L291" s="232"/>
      <c r="M291" s="232"/>
      <c r="N291" s="232"/>
      <c r="O291" s="232"/>
      <c r="P291" s="233"/>
      <c r="Q291" s="994"/>
      <c r="R291" s="995"/>
      <c r="S291" s="995"/>
      <c r="T291" s="995"/>
      <c r="U291" s="995"/>
      <c r="V291" s="995"/>
      <c r="W291" s="995"/>
      <c r="X291" s="995"/>
      <c r="Y291" s="995"/>
      <c r="Z291" s="995"/>
      <c r="AA291" s="996"/>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4"/>
      <c r="B292" s="251"/>
      <c r="C292" s="250"/>
      <c r="D292" s="251"/>
      <c r="E292" s="250"/>
      <c r="F292" s="313"/>
      <c r="G292" s="234"/>
      <c r="H292" s="162"/>
      <c r="I292" s="162"/>
      <c r="J292" s="162"/>
      <c r="K292" s="162"/>
      <c r="L292" s="162"/>
      <c r="M292" s="162"/>
      <c r="N292" s="162"/>
      <c r="O292" s="162"/>
      <c r="P292" s="235"/>
      <c r="Q292" s="997"/>
      <c r="R292" s="998"/>
      <c r="S292" s="998"/>
      <c r="T292" s="998"/>
      <c r="U292" s="998"/>
      <c r="V292" s="998"/>
      <c r="W292" s="998"/>
      <c r="X292" s="998"/>
      <c r="Y292" s="998"/>
      <c r="Z292" s="998"/>
      <c r="AA292" s="999"/>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4"/>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4"/>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4"/>
      <c r="B295" s="251"/>
      <c r="C295" s="250"/>
      <c r="D295" s="251"/>
      <c r="E295" s="250"/>
      <c r="F295" s="313"/>
      <c r="G295" s="229"/>
      <c r="H295" s="159"/>
      <c r="I295" s="159"/>
      <c r="J295" s="159"/>
      <c r="K295" s="159"/>
      <c r="L295" s="159"/>
      <c r="M295" s="159"/>
      <c r="N295" s="159"/>
      <c r="O295" s="159"/>
      <c r="P295" s="230"/>
      <c r="Q295" s="991"/>
      <c r="R295" s="992"/>
      <c r="S295" s="992"/>
      <c r="T295" s="992"/>
      <c r="U295" s="992"/>
      <c r="V295" s="992"/>
      <c r="W295" s="992"/>
      <c r="X295" s="992"/>
      <c r="Y295" s="992"/>
      <c r="Z295" s="992"/>
      <c r="AA295" s="99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4"/>
      <c r="B296" s="251"/>
      <c r="C296" s="250"/>
      <c r="D296" s="251"/>
      <c r="E296" s="250"/>
      <c r="F296" s="313"/>
      <c r="G296" s="231"/>
      <c r="H296" s="232"/>
      <c r="I296" s="232"/>
      <c r="J296" s="232"/>
      <c r="K296" s="232"/>
      <c r="L296" s="232"/>
      <c r="M296" s="232"/>
      <c r="N296" s="232"/>
      <c r="O296" s="232"/>
      <c r="P296" s="233"/>
      <c r="Q296" s="994"/>
      <c r="R296" s="995"/>
      <c r="S296" s="995"/>
      <c r="T296" s="995"/>
      <c r="U296" s="995"/>
      <c r="V296" s="995"/>
      <c r="W296" s="995"/>
      <c r="X296" s="995"/>
      <c r="Y296" s="995"/>
      <c r="Z296" s="995"/>
      <c r="AA296" s="99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4"/>
      <c r="B297" s="251"/>
      <c r="C297" s="250"/>
      <c r="D297" s="251"/>
      <c r="E297" s="250"/>
      <c r="F297" s="313"/>
      <c r="G297" s="231"/>
      <c r="H297" s="232"/>
      <c r="I297" s="232"/>
      <c r="J297" s="232"/>
      <c r="K297" s="232"/>
      <c r="L297" s="232"/>
      <c r="M297" s="232"/>
      <c r="N297" s="232"/>
      <c r="O297" s="232"/>
      <c r="P297" s="233"/>
      <c r="Q297" s="994"/>
      <c r="R297" s="995"/>
      <c r="S297" s="995"/>
      <c r="T297" s="995"/>
      <c r="U297" s="995"/>
      <c r="V297" s="995"/>
      <c r="W297" s="995"/>
      <c r="X297" s="995"/>
      <c r="Y297" s="995"/>
      <c r="Z297" s="995"/>
      <c r="AA297" s="996"/>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4"/>
      <c r="B298" s="251"/>
      <c r="C298" s="250"/>
      <c r="D298" s="251"/>
      <c r="E298" s="250"/>
      <c r="F298" s="313"/>
      <c r="G298" s="231"/>
      <c r="H298" s="232"/>
      <c r="I298" s="232"/>
      <c r="J298" s="232"/>
      <c r="K298" s="232"/>
      <c r="L298" s="232"/>
      <c r="M298" s="232"/>
      <c r="N298" s="232"/>
      <c r="O298" s="232"/>
      <c r="P298" s="233"/>
      <c r="Q298" s="994"/>
      <c r="R298" s="995"/>
      <c r="S298" s="995"/>
      <c r="T298" s="995"/>
      <c r="U298" s="995"/>
      <c r="V298" s="995"/>
      <c r="W298" s="995"/>
      <c r="X298" s="995"/>
      <c r="Y298" s="995"/>
      <c r="Z298" s="995"/>
      <c r="AA298" s="996"/>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4"/>
      <c r="B299" s="251"/>
      <c r="C299" s="250"/>
      <c r="D299" s="251"/>
      <c r="E299" s="250"/>
      <c r="F299" s="313"/>
      <c r="G299" s="234"/>
      <c r="H299" s="162"/>
      <c r="I299" s="162"/>
      <c r="J299" s="162"/>
      <c r="K299" s="162"/>
      <c r="L299" s="162"/>
      <c r="M299" s="162"/>
      <c r="N299" s="162"/>
      <c r="O299" s="162"/>
      <c r="P299" s="235"/>
      <c r="Q299" s="997"/>
      <c r="R299" s="998"/>
      <c r="S299" s="998"/>
      <c r="T299" s="998"/>
      <c r="U299" s="998"/>
      <c r="V299" s="998"/>
      <c r="W299" s="998"/>
      <c r="X299" s="998"/>
      <c r="Y299" s="998"/>
      <c r="Z299" s="998"/>
      <c r="AA299" s="999"/>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4"/>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4"/>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4"/>
      <c r="B302" s="251"/>
      <c r="C302" s="250"/>
      <c r="D302" s="251"/>
      <c r="E302" s="250"/>
      <c r="F302" s="313"/>
      <c r="G302" s="229"/>
      <c r="H302" s="159"/>
      <c r="I302" s="159"/>
      <c r="J302" s="159"/>
      <c r="K302" s="159"/>
      <c r="L302" s="159"/>
      <c r="M302" s="159"/>
      <c r="N302" s="159"/>
      <c r="O302" s="159"/>
      <c r="P302" s="230"/>
      <c r="Q302" s="991"/>
      <c r="R302" s="992"/>
      <c r="S302" s="992"/>
      <c r="T302" s="992"/>
      <c r="U302" s="992"/>
      <c r="V302" s="992"/>
      <c r="W302" s="992"/>
      <c r="X302" s="992"/>
      <c r="Y302" s="992"/>
      <c r="Z302" s="992"/>
      <c r="AA302" s="99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4"/>
      <c r="B303" s="251"/>
      <c r="C303" s="250"/>
      <c r="D303" s="251"/>
      <c r="E303" s="250"/>
      <c r="F303" s="313"/>
      <c r="G303" s="231"/>
      <c r="H303" s="232"/>
      <c r="I303" s="232"/>
      <c r="J303" s="232"/>
      <c r="K303" s="232"/>
      <c r="L303" s="232"/>
      <c r="M303" s="232"/>
      <c r="N303" s="232"/>
      <c r="O303" s="232"/>
      <c r="P303" s="233"/>
      <c r="Q303" s="994"/>
      <c r="R303" s="995"/>
      <c r="S303" s="995"/>
      <c r="T303" s="995"/>
      <c r="U303" s="995"/>
      <c r="V303" s="995"/>
      <c r="W303" s="995"/>
      <c r="X303" s="995"/>
      <c r="Y303" s="995"/>
      <c r="Z303" s="995"/>
      <c r="AA303" s="99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4"/>
      <c r="B304" s="251"/>
      <c r="C304" s="250"/>
      <c r="D304" s="251"/>
      <c r="E304" s="250"/>
      <c r="F304" s="313"/>
      <c r="G304" s="231"/>
      <c r="H304" s="232"/>
      <c r="I304" s="232"/>
      <c r="J304" s="232"/>
      <c r="K304" s="232"/>
      <c r="L304" s="232"/>
      <c r="M304" s="232"/>
      <c r="N304" s="232"/>
      <c r="O304" s="232"/>
      <c r="P304" s="233"/>
      <c r="Q304" s="994"/>
      <c r="R304" s="995"/>
      <c r="S304" s="995"/>
      <c r="T304" s="995"/>
      <c r="U304" s="995"/>
      <c r="V304" s="995"/>
      <c r="W304" s="995"/>
      <c r="X304" s="995"/>
      <c r="Y304" s="995"/>
      <c r="Z304" s="995"/>
      <c r="AA304" s="996"/>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4"/>
      <c r="B305" s="251"/>
      <c r="C305" s="250"/>
      <c r="D305" s="251"/>
      <c r="E305" s="250"/>
      <c r="F305" s="313"/>
      <c r="G305" s="231"/>
      <c r="H305" s="232"/>
      <c r="I305" s="232"/>
      <c r="J305" s="232"/>
      <c r="K305" s="232"/>
      <c r="L305" s="232"/>
      <c r="M305" s="232"/>
      <c r="N305" s="232"/>
      <c r="O305" s="232"/>
      <c r="P305" s="233"/>
      <c r="Q305" s="994"/>
      <c r="R305" s="995"/>
      <c r="S305" s="995"/>
      <c r="T305" s="995"/>
      <c r="U305" s="995"/>
      <c r="V305" s="995"/>
      <c r="W305" s="995"/>
      <c r="X305" s="995"/>
      <c r="Y305" s="995"/>
      <c r="Z305" s="995"/>
      <c r="AA305" s="996"/>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4"/>
      <c r="B306" s="251"/>
      <c r="C306" s="250"/>
      <c r="D306" s="251"/>
      <c r="E306" s="314"/>
      <c r="F306" s="315"/>
      <c r="G306" s="234"/>
      <c r="H306" s="162"/>
      <c r="I306" s="162"/>
      <c r="J306" s="162"/>
      <c r="K306" s="162"/>
      <c r="L306" s="162"/>
      <c r="M306" s="162"/>
      <c r="N306" s="162"/>
      <c r="O306" s="162"/>
      <c r="P306" s="235"/>
      <c r="Q306" s="997"/>
      <c r="R306" s="998"/>
      <c r="S306" s="998"/>
      <c r="T306" s="998"/>
      <c r="U306" s="998"/>
      <c r="V306" s="998"/>
      <c r="W306" s="998"/>
      <c r="X306" s="998"/>
      <c r="Y306" s="998"/>
      <c r="Z306" s="998"/>
      <c r="AA306" s="999"/>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4"/>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4"/>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4"/>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4"/>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4"/>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4"/>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4"/>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4"/>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4"/>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4"/>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4"/>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4"/>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4"/>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4"/>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4"/>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4"/>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4"/>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4"/>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4"/>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4"/>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4"/>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4"/>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4"/>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4"/>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4"/>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1004"/>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4"/>
      <c r="B334" s="251"/>
      <c r="C334" s="250"/>
      <c r="D334" s="251"/>
      <c r="E334" s="250"/>
      <c r="F334" s="313"/>
      <c r="G334" s="229"/>
      <c r="H334" s="159"/>
      <c r="I334" s="159"/>
      <c r="J334" s="159"/>
      <c r="K334" s="159"/>
      <c r="L334" s="159"/>
      <c r="M334" s="159"/>
      <c r="N334" s="159"/>
      <c r="O334" s="159"/>
      <c r="P334" s="230"/>
      <c r="Q334" s="991"/>
      <c r="R334" s="992"/>
      <c r="S334" s="992"/>
      <c r="T334" s="992"/>
      <c r="U334" s="992"/>
      <c r="V334" s="992"/>
      <c r="W334" s="992"/>
      <c r="X334" s="992"/>
      <c r="Y334" s="992"/>
      <c r="Z334" s="992"/>
      <c r="AA334" s="99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4"/>
      <c r="B335" s="251"/>
      <c r="C335" s="250"/>
      <c r="D335" s="251"/>
      <c r="E335" s="250"/>
      <c r="F335" s="313"/>
      <c r="G335" s="231"/>
      <c r="H335" s="232"/>
      <c r="I335" s="232"/>
      <c r="J335" s="232"/>
      <c r="K335" s="232"/>
      <c r="L335" s="232"/>
      <c r="M335" s="232"/>
      <c r="N335" s="232"/>
      <c r="O335" s="232"/>
      <c r="P335" s="233"/>
      <c r="Q335" s="994"/>
      <c r="R335" s="995"/>
      <c r="S335" s="995"/>
      <c r="T335" s="995"/>
      <c r="U335" s="995"/>
      <c r="V335" s="995"/>
      <c r="W335" s="995"/>
      <c r="X335" s="995"/>
      <c r="Y335" s="995"/>
      <c r="Z335" s="995"/>
      <c r="AA335" s="99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4"/>
      <c r="B336" s="251"/>
      <c r="C336" s="250"/>
      <c r="D336" s="251"/>
      <c r="E336" s="250"/>
      <c r="F336" s="313"/>
      <c r="G336" s="231"/>
      <c r="H336" s="232"/>
      <c r="I336" s="232"/>
      <c r="J336" s="232"/>
      <c r="K336" s="232"/>
      <c r="L336" s="232"/>
      <c r="M336" s="232"/>
      <c r="N336" s="232"/>
      <c r="O336" s="232"/>
      <c r="P336" s="233"/>
      <c r="Q336" s="994"/>
      <c r="R336" s="995"/>
      <c r="S336" s="995"/>
      <c r="T336" s="995"/>
      <c r="U336" s="995"/>
      <c r="V336" s="995"/>
      <c r="W336" s="995"/>
      <c r="X336" s="995"/>
      <c r="Y336" s="995"/>
      <c r="Z336" s="995"/>
      <c r="AA336" s="996"/>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4"/>
      <c r="B337" s="251"/>
      <c r="C337" s="250"/>
      <c r="D337" s="251"/>
      <c r="E337" s="250"/>
      <c r="F337" s="313"/>
      <c r="G337" s="231"/>
      <c r="H337" s="232"/>
      <c r="I337" s="232"/>
      <c r="J337" s="232"/>
      <c r="K337" s="232"/>
      <c r="L337" s="232"/>
      <c r="M337" s="232"/>
      <c r="N337" s="232"/>
      <c r="O337" s="232"/>
      <c r="P337" s="233"/>
      <c r="Q337" s="994"/>
      <c r="R337" s="995"/>
      <c r="S337" s="995"/>
      <c r="T337" s="995"/>
      <c r="U337" s="995"/>
      <c r="V337" s="995"/>
      <c r="W337" s="995"/>
      <c r="X337" s="995"/>
      <c r="Y337" s="995"/>
      <c r="Z337" s="995"/>
      <c r="AA337" s="996"/>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4"/>
      <c r="B338" s="251"/>
      <c r="C338" s="250"/>
      <c r="D338" s="251"/>
      <c r="E338" s="250"/>
      <c r="F338" s="313"/>
      <c r="G338" s="234"/>
      <c r="H338" s="162"/>
      <c r="I338" s="162"/>
      <c r="J338" s="162"/>
      <c r="K338" s="162"/>
      <c r="L338" s="162"/>
      <c r="M338" s="162"/>
      <c r="N338" s="162"/>
      <c r="O338" s="162"/>
      <c r="P338" s="235"/>
      <c r="Q338" s="997"/>
      <c r="R338" s="998"/>
      <c r="S338" s="998"/>
      <c r="T338" s="998"/>
      <c r="U338" s="998"/>
      <c r="V338" s="998"/>
      <c r="W338" s="998"/>
      <c r="X338" s="998"/>
      <c r="Y338" s="998"/>
      <c r="Z338" s="998"/>
      <c r="AA338" s="999"/>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4"/>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4"/>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4"/>
      <c r="B341" s="251"/>
      <c r="C341" s="250"/>
      <c r="D341" s="251"/>
      <c r="E341" s="250"/>
      <c r="F341" s="313"/>
      <c r="G341" s="229"/>
      <c r="H341" s="159"/>
      <c r="I341" s="159"/>
      <c r="J341" s="159"/>
      <c r="K341" s="159"/>
      <c r="L341" s="159"/>
      <c r="M341" s="159"/>
      <c r="N341" s="159"/>
      <c r="O341" s="159"/>
      <c r="P341" s="230"/>
      <c r="Q341" s="991"/>
      <c r="R341" s="992"/>
      <c r="S341" s="992"/>
      <c r="T341" s="992"/>
      <c r="U341" s="992"/>
      <c r="V341" s="992"/>
      <c r="W341" s="992"/>
      <c r="X341" s="992"/>
      <c r="Y341" s="992"/>
      <c r="Z341" s="992"/>
      <c r="AA341" s="99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4"/>
      <c r="B342" s="251"/>
      <c r="C342" s="250"/>
      <c r="D342" s="251"/>
      <c r="E342" s="250"/>
      <c r="F342" s="313"/>
      <c r="G342" s="231"/>
      <c r="H342" s="232"/>
      <c r="I342" s="232"/>
      <c r="J342" s="232"/>
      <c r="K342" s="232"/>
      <c r="L342" s="232"/>
      <c r="M342" s="232"/>
      <c r="N342" s="232"/>
      <c r="O342" s="232"/>
      <c r="P342" s="233"/>
      <c r="Q342" s="994"/>
      <c r="R342" s="995"/>
      <c r="S342" s="995"/>
      <c r="T342" s="995"/>
      <c r="U342" s="995"/>
      <c r="V342" s="995"/>
      <c r="W342" s="995"/>
      <c r="X342" s="995"/>
      <c r="Y342" s="995"/>
      <c r="Z342" s="995"/>
      <c r="AA342" s="99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4"/>
      <c r="B343" s="251"/>
      <c r="C343" s="250"/>
      <c r="D343" s="251"/>
      <c r="E343" s="250"/>
      <c r="F343" s="313"/>
      <c r="G343" s="231"/>
      <c r="H343" s="232"/>
      <c r="I343" s="232"/>
      <c r="J343" s="232"/>
      <c r="K343" s="232"/>
      <c r="L343" s="232"/>
      <c r="M343" s="232"/>
      <c r="N343" s="232"/>
      <c r="O343" s="232"/>
      <c r="P343" s="233"/>
      <c r="Q343" s="994"/>
      <c r="R343" s="995"/>
      <c r="S343" s="995"/>
      <c r="T343" s="995"/>
      <c r="U343" s="995"/>
      <c r="V343" s="995"/>
      <c r="W343" s="995"/>
      <c r="X343" s="995"/>
      <c r="Y343" s="995"/>
      <c r="Z343" s="995"/>
      <c r="AA343" s="996"/>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4"/>
      <c r="B344" s="251"/>
      <c r="C344" s="250"/>
      <c r="D344" s="251"/>
      <c r="E344" s="250"/>
      <c r="F344" s="313"/>
      <c r="G344" s="231"/>
      <c r="H344" s="232"/>
      <c r="I344" s="232"/>
      <c r="J344" s="232"/>
      <c r="K344" s="232"/>
      <c r="L344" s="232"/>
      <c r="M344" s="232"/>
      <c r="N344" s="232"/>
      <c r="O344" s="232"/>
      <c r="P344" s="233"/>
      <c r="Q344" s="994"/>
      <c r="R344" s="995"/>
      <c r="S344" s="995"/>
      <c r="T344" s="995"/>
      <c r="U344" s="995"/>
      <c r="V344" s="995"/>
      <c r="W344" s="995"/>
      <c r="X344" s="995"/>
      <c r="Y344" s="995"/>
      <c r="Z344" s="995"/>
      <c r="AA344" s="996"/>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4"/>
      <c r="B345" s="251"/>
      <c r="C345" s="250"/>
      <c r="D345" s="251"/>
      <c r="E345" s="250"/>
      <c r="F345" s="313"/>
      <c r="G345" s="234"/>
      <c r="H345" s="162"/>
      <c r="I345" s="162"/>
      <c r="J345" s="162"/>
      <c r="K345" s="162"/>
      <c r="L345" s="162"/>
      <c r="M345" s="162"/>
      <c r="N345" s="162"/>
      <c r="O345" s="162"/>
      <c r="P345" s="235"/>
      <c r="Q345" s="997"/>
      <c r="R345" s="998"/>
      <c r="S345" s="998"/>
      <c r="T345" s="998"/>
      <c r="U345" s="998"/>
      <c r="V345" s="998"/>
      <c r="W345" s="998"/>
      <c r="X345" s="998"/>
      <c r="Y345" s="998"/>
      <c r="Z345" s="998"/>
      <c r="AA345" s="999"/>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4"/>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4"/>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4"/>
      <c r="B348" s="251"/>
      <c r="C348" s="250"/>
      <c r="D348" s="251"/>
      <c r="E348" s="250"/>
      <c r="F348" s="313"/>
      <c r="G348" s="229"/>
      <c r="H348" s="159"/>
      <c r="I348" s="159"/>
      <c r="J348" s="159"/>
      <c r="K348" s="159"/>
      <c r="L348" s="159"/>
      <c r="M348" s="159"/>
      <c r="N348" s="159"/>
      <c r="O348" s="159"/>
      <c r="P348" s="230"/>
      <c r="Q348" s="991"/>
      <c r="R348" s="992"/>
      <c r="S348" s="992"/>
      <c r="T348" s="992"/>
      <c r="U348" s="992"/>
      <c r="V348" s="992"/>
      <c r="W348" s="992"/>
      <c r="X348" s="992"/>
      <c r="Y348" s="992"/>
      <c r="Z348" s="992"/>
      <c r="AA348" s="99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4"/>
      <c r="B349" s="251"/>
      <c r="C349" s="250"/>
      <c r="D349" s="251"/>
      <c r="E349" s="250"/>
      <c r="F349" s="313"/>
      <c r="G349" s="231"/>
      <c r="H349" s="232"/>
      <c r="I349" s="232"/>
      <c r="J349" s="232"/>
      <c r="K349" s="232"/>
      <c r="L349" s="232"/>
      <c r="M349" s="232"/>
      <c r="N349" s="232"/>
      <c r="O349" s="232"/>
      <c r="P349" s="233"/>
      <c r="Q349" s="994"/>
      <c r="R349" s="995"/>
      <c r="S349" s="995"/>
      <c r="T349" s="995"/>
      <c r="U349" s="995"/>
      <c r="V349" s="995"/>
      <c r="W349" s="995"/>
      <c r="X349" s="995"/>
      <c r="Y349" s="995"/>
      <c r="Z349" s="995"/>
      <c r="AA349" s="99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4"/>
      <c r="B350" s="251"/>
      <c r="C350" s="250"/>
      <c r="D350" s="251"/>
      <c r="E350" s="250"/>
      <c r="F350" s="313"/>
      <c r="G350" s="231"/>
      <c r="H350" s="232"/>
      <c r="I350" s="232"/>
      <c r="J350" s="232"/>
      <c r="K350" s="232"/>
      <c r="L350" s="232"/>
      <c r="M350" s="232"/>
      <c r="N350" s="232"/>
      <c r="O350" s="232"/>
      <c r="P350" s="233"/>
      <c r="Q350" s="994"/>
      <c r="R350" s="995"/>
      <c r="S350" s="995"/>
      <c r="T350" s="995"/>
      <c r="U350" s="995"/>
      <c r="V350" s="995"/>
      <c r="W350" s="995"/>
      <c r="X350" s="995"/>
      <c r="Y350" s="995"/>
      <c r="Z350" s="995"/>
      <c r="AA350" s="996"/>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4"/>
      <c r="B351" s="251"/>
      <c r="C351" s="250"/>
      <c r="D351" s="251"/>
      <c r="E351" s="250"/>
      <c r="F351" s="313"/>
      <c r="G351" s="231"/>
      <c r="H351" s="232"/>
      <c r="I351" s="232"/>
      <c r="J351" s="232"/>
      <c r="K351" s="232"/>
      <c r="L351" s="232"/>
      <c r="M351" s="232"/>
      <c r="N351" s="232"/>
      <c r="O351" s="232"/>
      <c r="P351" s="233"/>
      <c r="Q351" s="994"/>
      <c r="R351" s="995"/>
      <c r="S351" s="995"/>
      <c r="T351" s="995"/>
      <c r="U351" s="995"/>
      <c r="V351" s="995"/>
      <c r="W351" s="995"/>
      <c r="X351" s="995"/>
      <c r="Y351" s="995"/>
      <c r="Z351" s="995"/>
      <c r="AA351" s="996"/>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4"/>
      <c r="B352" s="251"/>
      <c r="C352" s="250"/>
      <c r="D352" s="251"/>
      <c r="E352" s="250"/>
      <c r="F352" s="313"/>
      <c r="G352" s="234"/>
      <c r="H352" s="162"/>
      <c r="I352" s="162"/>
      <c r="J352" s="162"/>
      <c r="K352" s="162"/>
      <c r="L352" s="162"/>
      <c r="M352" s="162"/>
      <c r="N352" s="162"/>
      <c r="O352" s="162"/>
      <c r="P352" s="235"/>
      <c r="Q352" s="997"/>
      <c r="R352" s="998"/>
      <c r="S352" s="998"/>
      <c r="T352" s="998"/>
      <c r="U352" s="998"/>
      <c r="V352" s="998"/>
      <c r="W352" s="998"/>
      <c r="X352" s="998"/>
      <c r="Y352" s="998"/>
      <c r="Z352" s="998"/>
      <c r="AA352" s="999"/>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4"/>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4"/>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4"/>
      <c r="B355" s="251"/>
      <c r="C355" s="250"/>
      <c r="D355" s="251"/>
      <c r="E355" s="250"/>
      <c r="F355" s="313"/>
      <c r="G355" s="229"/>
      <c r="H355" s="159"/>
      <c r="I355" s="159"/>
      <c r="J355" s="159"/>
      <c r="K355" s="159"/>
      <c r="L355" s="159"/>
      <c r="M355" s="159"/>
      <c r="N355" s="159"/>
      <c r="O355" s="159"/>
      <c r="P355" s="230"/>
      <c r="Q355" s="991"/>
      <c r="R355" s="992"/>
      <c r="S355" s="992"/>
      <c r="T355" s="992"/>
      <c r="U355" s="992"/>
      <c r="V355" s="992"/>
      <c r="W355" s="992"/>
      <c r="X355" s="992"/>
      <c r="Y355" s="992"/>
      <c r="Z355" s="992"/>
      <c r="AA355" s="99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4"/>
      <c r="B356" s="251"/>
      <c r="C356" s="250"/>
      <c r="D356" s="251"/>
      <c r="E356" s="250"/>
      <c r="F356" s="313"/>
      <c r="G356" s="231"/>
      <c r="H356" s="232"/>
      <c r="I356" s="232"/>
      <c r="J356" s="232"/>
      <c r="K356" s="232"/>
      <c r="L356" s="232"/>
      <c r="M356" s="232"/>
      <c r="N356" s="232"/>
      <c r="O356" s="232"/>
      <c r="P356" s="233"/>
      <c r="Q356" s="994"/>
      <c r="R356" s="995"/>
      <c r="S356" s="995"/>
      <c r="T356" s="995"/>
      <c r="U356" s="995"/>
      <c r="V356" s="995"/>
      <c r="W356" s="995"/>
      <c r="X356" s="995"/>
      <c r="Y356" s="995"/>
      <c r="Z356" s="995"/>
      <c r="AA356" s="99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4"/>
      <c r="B357" s="251"/>
      <c r="C357" s="250"/>
      <c r="D357" s="251"/>
      <c r="E357" s="250"/>
      <c r="F357" s="313"/>
      <c r="G357" s="231"/>
      <c r="H357" s="232"/>
      <c r="I357" s="232"/>
      <c r="J357" s="232"/>
      <c r="K357" s="232"/>
      <c r="L357" s="232"/>
      <c r="M357" s="232"/>
      <c r="N357" s="232"/>
      <c r="O357" s="232"/>
      <c r="P357" s="233"/>
      <c r="Q357" s="994"/>
      <c r="R357" s="995"/>
      <c r="S357" s="995"/>
      <c r="T357" s="995"/>
      <c r="U357" s="995"/>
      <c r="V357" s="995"/>
      <c r="W357" s="995"/>
      <c r="X357" s="995"/>
      <c r="Y357" s="995"/>
      <c r="Z357" s="995"/>
      <c r="AA357" s="996"/>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4"/>
      <c r="B358" s="251"/>
      <c r="C358" s="250"/>
      <c r="D358" s="251"/>
      <c r="E358" s="250"/>
      <c r="F358" s="313"/>
      <c r="G358" s="231"/>
      <c r="H358" s="232"/>
      <c r="I358" s="232"/>
      <c r="J358" s="232"/>
      <c r="K358" s="232"/>
      <c r="L358" s="232"/>
      <c r="M358" s="232"/>
      <c r="N358" s="232"/>
      <c r="O358" s="232"/>
      <c r="P358" s="233"/>
      <c r="Q358" s="994"/>
      <c r="R358" s="995"/>
      <c r="S358" s="995"/>
      <c r="T358" s="995"/>
      <c r="U358" s="995"/>
      <c r="V358" s="995"/>
      <c r="W358" s="995"/>
      <c r="X358" s="995"/>
      <c r="Y358" s="995"/>
      <c r="Z358" s="995"/>
      <c r="AA358" s="996"/>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4"/>
      <c r="B359" s="251"/>
      <c r="C359" s="250"/>
      <c r="D359" s="251"/>
      <c r="E359" s="250"/>
      <c r="F359" s="313"/>
      <c r="G359" s="234"/>
      <c r="H359" s="162"/>
      <c r="I359" s="162"/>
      <c r="J359" s="162"/>
      <c r="K359" s="162"/>
      <c r="L359" s="162"/>
      <c r="M359" s="162"/>
      <c r="N359" s="162"/>
      <c r="O359" s="162"/>
      <c r="P359" s="235"/>
      <c r="Q359" s="997"/>
      <c r="R359" s="998"/>
      <c r="S359" s="998"/>
      <c r="T359" s="998"/>
      <c r="U359" s="998"/>
      <c r="V359" s="998"/>
      <c r="W359" s="998"/>
      <c r="X359" s="998"/>
      <c r="Y359" s="998"/>
      <c r="Z359" s="998"/>
      <c r="AA359" s="999"/>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4"/>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4"/>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4"/>
      <c r="B362" s="251"/>
      <c r="C362" s="250"/>
      <c r="D362" s="251"/>
      <c r="E362" s="250"/>
      <c r="F362" s="313"/>
      <c r="G362" s="229"/>
      <c r="H362" s="159"/>
      <c r="I362" s="159"/>
      <c r="J362" s="159"/>
      <c r="K362" s="159"/>
      <c r="L362" s="159"/>
      <c r="M362" s="159"/>
      <c r="N362" s="159"/>
      <c r="O362" s="159"/>
      <c r="P362" s="230"/>
      <c r="Q362" s="991"/>
      <c r="R362" s="992"/>
      <c r="S362" s="992"/>
      <c r="T362" s="992"/>
      <c r="U362" s="992"/>
      <c r="V362" s="992"/>
      <c r="W362" s="992"/>
      <c r="X362" s="992"/>
      <c r="Y362" s="992"/>
      <c r="Z362" s="992"/>
      <c r="AA362" s="99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4"/>
      <c r="B363" s="251"/>
      <c r="C363" s="250"/>
      <c r="D363" s="251"/>
      <c r="E363" s="250"/>
      <c r="F363" s="313"/>
      <c r="G363" s="231"/>
      <c r="H363" s="232"/>
      <c r="I363" s="232"/>
      <c r="J363" s="232"/>
      <c r="K363" s="232"/>
      <c r="L363" s="232"/>
      <c r="M363" s="232"/>
      <c r="N363" s="232"/>
      <c r="O363" s="232"/>
      <c r="P363" s="233"/>
      <c r="Q363" s="994"/>
      <c r="R363" s="995"/>
      <c r="S363" s="995"/>
      <c r="T363" s="995"/>
      <c r="U363" s="995"/>
      <c r="V363" s="995"/>
      <c r="W363" s="995"/>
      <c r="X363" s="995"/>
      <c r="Y363" s="995"/>
      <c r="Z363" s="995"/>
      <c r="AA363" s="99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4"/>
      <c r="B364" s="251"/>
      <c r="C364" s="250"/>
      <c r="D364" s="251"/>
      <c r="E364" s="250"/>
      <c r="F364" s="313"/>
      <c r="G364" s="231"/>
      <c r="H364" s="232"/>
      <c r="I364" s="232"/>
      <c r="J364" s="232"/>
      <c r="K364" s="232"/>
      <c r="L364" s="232"/>
      <c r="M364" s="232"/>
      <c r="N364" s="232"/>
      <c r="O364" s="232"/>
      <c r="P364" s="233"/>
      <c r="Q364" s="994"/>
      <c r="R364" s="995"/>
      <c r="S364" s="995"/>
      <c r="T364" s="995"/>
      <c r="U364" s="995"/>
      <c r="V364" s="995"/>
      <c r="W364" s="995"/>
      <c r="X364" s="995"/>
      <c r="Y364" s="995"/>
      <c r="Z364" s="995"/>
      <c r="AA364" s="996"/>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4"/>
      <c r="B365" s="251"/>
      <c r="C365" s="250"/>
      <c r="D365" s="251"/>
      <c r="E365" s="250"/>
      <c r="F365" s="313"/>
      <c r="G365" s="231"/>
      <c r="H365" s="232"/>
      <c r="I365" s="232"/>
      <c r="J365" s="232"/>
      <c r="K365" s="232"/>
      <c r="L365" s="232"/>
      <c r="M365" s="232"/>
      <c r="N365" s="232"/>
      <c r="O365" s="232"/>
      <c r="P365" s="233"/>
      <c r="Q365" s="994"/>
      <c r="R365" s="995"/>
      <c r="S365" s="995"/>
      <c r="T365" s="995"/>
      <c r="U365" s="995"/>
      <c r="V365" s="995"/>
      <c r="W365" s="995"/>
      <c r="X365" s="995"/>
      <c r="Y365" s="995"/>
      <c r="Z365" s="995"/>
      <c r="AA365" s="996"/>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4"/>
      <c r="B366" s="251"/>
      <c r="C366" s="250"/>
      <c r="D366" s="251"/>
      <c r="E366" s="314"/>
      <c r="F366" s="315"/>
      <c r="G366" s="234"/>
      <c r="H366" s="162"/>
      <c r="I366" s="162"/>
      <c r="J366" s="162"/>
      <c r="K366" s="162"/>
      <c r="L366" s="162"/>
      <c r="M366" s="162"/>
      <c r="N366" s="162"/>
      <c r="O366" s="162"/>
      <c r="P366" s="235"/>
      <c r="Q366" s="997"/>
      <c r="R366" s="998"/>
      <c r="S366" s="998"/>
      <c r="T366" s="998"/>
      <c r="U366" s="998"/>
      <c r="V366" s="998"/>
      <c r="W366" s="998"/>
      <c r="X366" s="998"/>
      <c r="Y366" s="998"/>
      <c r="Z366" s="998"/>
      <c r="AA366" s="999"/>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4"/>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4"/>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4"/>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4"/>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4"/>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4"/>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4"/>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4"/>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4"/>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4"/>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4"/>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4"/>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4"/>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4"/>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4"/>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4"/>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4"/>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4"/>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4"/>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4"/>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4"/>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4"/>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4"/>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4"/>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4"/>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4"/>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1004"/>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4"/>
      <c r="B394" s="251"/>
      <c r="C394" s="250"/>
      <c r="D394" s="251"/>
      <c r="E394" s="250"/>
      <c r="F394" s="313"/>
      <c r="G394" s="229"/>
      <c r="H394" s="159"/>
      <c r="I394" s="159"/>
      <c r="J394" s="159"/>
      <c r="K394" s="159"/>
      <c r="L394" s="159"/>
      <c r="M394" s="159"/>
      <c r="N394" s="159"/>
      <c r="O394" s="159"/>
      <c r="P394" s="230"/>
      <c r="Q394" s="991"/>
      <c r="R394" s="992"/>
      <c r="S394" s="992"/>
      <c r="T394" s="992"/>
      <c r="U394" s="992"/>
      <c r="V394" s="992"/>
      <c r="W394" s="992"/>
      <c r="X394" s="992"/>
      <c r="Y394" s="992"/>
      <c r="Z394" s="992"/>
      <c r="AA394" s="99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4"/>
      <c r="B395" s="251"/>
      <c r="C395" s="250"/>
      <c r="D395" s="251"/>
      <c r="E395" s="250"/>
      <c r="F395" s="313"/>
      <c r="G395" s="231"/>
      <c r="H395" s="232"/>
      <c r="I395" s="232"/>
      <c r="J395" s="232"/>
      <c r="K395" s="232"/>
      <c r="L395" s="232"/>
      <c r="M395" s="232"/>
      <c r="N395" s="232"/>
      <c r="O395" s="232"/>
      <c r="P395" s="233"/>
      <c r="Q395" s="994"/>
      <c r="R395" s="995"/>
      <c r="S395" s="995"/>
      <c r="T395" s="995"/>
      <c r="U395" s="995"/>
      <c r="V395" s="995"/>
      <c r="W395" s="995"/>
      <c r="X395" s="995"/>
      <c r="Y395" s="995"/>
      <c r="Z395" s="995"/>
      <c r="AA395" s="99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4"/>
      <c r="B396" s="251"/>
      <c r="C396" s="250"/>
      <c r="D396" s="251"/>
      <c r="E396" s="250"/>
      <c r="F396" s="313"/>
      <c r="G396" s="231"/>
      <c r="H396" s="232"/>
      <c r="I396" s="232"/>
      <c r="J396" s="232"/>
      <c r="K396" s="232"/>
      <c r="L396" s="232"/>
      <c r="M396" s="232"/>
      <c r="N396" s="232"/>
      <c r="O396" s="232"/>
      <c r="P396" s="233"/>
      <c r="Q396" s="994"/>
      <c r="R396" s="995"/>
      <c r="S396" s="995"/>
      <c r="T396" s="995"/>
      <c r="U396" s="995"/>
      <c r="V396" s="995"/>
      <c r="W396" s="995"/>
      <c r="X396" s="995"/>
      <c r="Y396" s="995"/>
      <c r="Z396" s="995"/>
      <c r="AA396" s="996"/>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4"/>
      <c r="B397" s="251"/>
      <c r="C397" s="250"/>
      <c r="D397" s="251"/>
      <c r="E397" s="250"/>
      <c r="F397" s="313"/>
      <c r="G397" s="231"/>
      <c r="H397" s="232"/>
      <c r="I397" s="232"/>
      <c r="J397" s="232"/>
      <c r="K397" s="232"/>
      <c r="L397" s="232"/>
      <c r="M397" s="232"/>
      <c r="N397" s="232"/>
      <c r="O397" s="232"/>
      <c r="P397" s="233"/>
      <c r="Q397" s="994"/>
      <c r="R397" s="995"/>
      <c r="S397" s="995"/>
      <c r="T397" s="995"/>
      <c r="U397" s="995"/>
      <c r="V397" s="995"/>
      <c r="W397" s="995"/>
      <c r="X397" s="995"/>
      <c r="Y397" s="995"/>
      <c r="Z397" s="995"/>
      <c r="AA397" s="996"/>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4"/>
      <c r="B398" s="251"/>
      <c r="C398" s="250"/>
      <c r="D398" s="251"/>
      <c r="E398" s="250"/>
      <c r="F398" s="313"/>
      <c r="G398" s="234"/>
      <c r="H398" s="162"/>
      <c r="I398" s="162"/>
      <c r="J398" s="162"/>
      <c r="K398" s="162"/>
      <c r="L398" s="162"/>
      <c r="M398" s="162"/>
      <c r="N398" s="162"/>
      <c r="O398" s="162"/>
      <c r="P398" s="235"/>
      <c r="Q398" s="997"/>
      <c r="R398" s="998"/>
      <c r="S398" s="998"/>
      <c r="T398" s="998"/>
      <c r="U398" s="998"/>
      <c r="V398" s="998"/>
      <c r="W398" s="998"/>
      <c r="X398" s="998"/>
      <c r="Y398" s="998"/>
      <c r="Z398" s="998"/>
      <c r="AA398" s="999"/>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4"/>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4"/>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4"/>
      <c r="B401" s="251"/>
      <c r="C401" s="250"/>
      <c r="D401" s="251"/>
      <c r="E401" s="250"/>
      <c r="F401" s="313"/>
      <c r="G401" s="229"/>
      <c r="H401" s="159"/>
      <c r="I401" s="159"/>
      <c r="J401" s="159"/>
      <c r="K401" s="159"/>
      <c r="L401" s="159"/>
      <c r="M401" s="159"/>
      <c r="N401" s="159"/>
      <c r="O401" s="159"/>
      <c r="P401" s="230"/>
      <c r="Q401" s="991"/>
      <c r="R401" s="992"/>
      <c r="S401" s="992"/>
      <c r="T401" s="992"/>
      <c r="U401" s="992"/>
      <c r="V401" s="992"/>
      <c r="W401" s="992"/>
      <c r="X401" s="992"/>
      <c r="Y401" s="992"/>
      <c r="Z401" s="992"/>
      <c r="AA401" s="99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4"/>
      <c r="B402" s="251"/>
      <c r="C402" s="250"/>
      <c r="D402" s="251"/>
      <c r="E402" s="250"/>
      <c r="F402" s="313"/>
      <c r="G402" s="231"/>
      <c r="H402" s="232"/>
      <c r="I402" s="232"/>
      <c r="J402" s="232"/>
      <c r="K402" s="232"/>
      <c r="L402" s="232"/>
      <c r="M402" s="232"/>
      <c r="N402" s="232"/>
      <c r="O402" s="232"/>
      <c r="P402" s="233"/>
      <c r="Q402" s="994"/>
      <c r="R402" s="995"/>
      <c r="S402" s="995"/>
      <c r="T402" s="995"/>
      <c r="U402" s="995"/>
      <c r="V402" s="995"/>
      <c r="W402" s="995"/>
      <c r="X402" s="995"/>
      <c r="Y402" s="995"/>
      <c r="Z402" s="995"/>
      <c r="AA402" s="99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4"/>
      <c r="B403" s="251"/>
      <c r="C403" s="250"/>
      <c r="D403" s="251"/>
      <c r="E403" s="250"/>
      <c r="F403" s="313"/>
      <c r="G403" s="231"/>
      <c r="H403" s="232"/>
      <c r="I403" s="232"/>
      <c r="J403" s="232"/>
      <c r="K403" s="232"/>
      <c r="L403" s="232"/>
      <c r="M403" s="232"/>
      <c r="N403" s="232"/>
      <c r="O403" s="232"/>
      <c r="P403" s="233"/>
      <c r="Q403" s="994"/>
      <c r="R403" s="995"/>
      <c r="S403" s="995"/>
      <c r="T403" s="995"/>
      <c r="U403" s="995"/>
      <c r="V403" s="995"/>
      <c r="W403" s="995"/>
      <c r="X403" s="995"/>
      <c r="Y403" s="995"/>
      <c r="Z403" s="995"/>
      <c r="AA403" s="996"/>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4"/>
      <c r="B404" s="251"/>
      <c r="C404" s="250"/>
      <c r="D404" s="251"/>
      <c r="E404" s="250"/>
      <c r="F404" s="313"/>
      <c r="G404" s="231"/>
      <c r="H404" s="232"/>
      <c r="I404" s="232"/>
      <c r="J404" s="232"/>
      <c r="K404" s="232"/>
      <c r="L404" s="232"/>
      <c r="M404" s="232"/>
      <c r="N404" s="232"/>
      <c r="O404" s="232"/>
      <c r="P404" s="233"/>
      <c r="Q404" s="994"/>
      <c r="R404" s="995"/>
      <c r="S404" s="995"/>
      <c r="T404" s="995"/>
      <c r="U404" s="995"/>
      <c r="V404" s="995"/>
      <c r="W404" s="995"/>
      <c r="X404" s="995"/>
      <c r="Y404" s="995"/>
      <c r="Z404" s="995"/>
      <c r="AA404" s="996"/>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4"/>
      <c r="B405" s="251"/>
      <c r="C405" s="250"/>
      <c r="D405" s="251"/>
      <c r="E405" s="250"/>
      <c r="F405" s="313"/>
      <c r="G405" s="234"/>
      <c r="H405" s="162"/>
      <c r="I405" s="162"/>
      <c r="J405" s="162"/>
      <c r="K405" s="162"/>
      <c r="L405" s="162"/>
      <c r="M405" s="162"/>
      <c r="N405" s="162"/>
      <c r="O405" s="162"/>
      <c r="P405" s="235"/>
      <c r="Q405" s="997"/>
      <c r="R405" s="998"/>
      <c r="S405" s="998"/>
      <c r="T405" s="998"/>
      <c r="U405" s="998"/>
      <c r="V405" s="998"/>
      <c r="W405" s="998"/>
      <c r="X405" s="998"/>
      <c r="Y405" s="998"/>
      <c r="Z405" s="998"/>
      <c r="AA405" s="999"/>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4"/>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4"/>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4"/>
      <c r="B408" s="251"/>
      <c r="C408" s="250"/>
      <c r="D408" s="251"/>
      <c r="E408" s="250"/>
      <c r="F408" s="313"/>
      <c r="G408" s="229"/>
      <c r="H408" s="159"/>
      <c r="I408" s="159"/>
      <c r="J408" s="159"/>
      <c r="K408" s="159"/>
      <c r="L408" s="159"/>
      <c r="M408" s="159"/>
      <c r="N408" s="159"/>
      <c r="O408" s="159"/>
      <c r="P408" s="230"/>
      <c r="Q408" s="991"/>
      <c r="R408" s="992"/>
      <c r="S408" s="992"/>
      <c r="T408" s="992"/>
      <c r="U408" s="992"/>
      <c r="V408" s="992"/>
      <c r="W408" s="992"/>
      <c r="X408" s="992"/>
      <c r="Y408" s="992"/>
      <c r="Z408" s="992"/>
      <c r="AA408" s="99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4"/>
      <c r="B409" s="251"/>
      <c r="C409" s="250"/>
      <c r="D409" s="251"/>
      <c r="E409" s="250"/>
      <c r="F409" s="313"/>
      <c r="G409" s="231"/>
      <c r="H409" s="232"/>
      <c r="I409" s="232"/>
      <c r="J409" s="232"/>
      <c r="K409" s="232"/>
      <c r="L409" s="232"/>
      <c r="M409" s="232"/>
      <c r="N409" s="232"/>
      <c r="O409" s="232"/>
      <c r="P409" s="233"/>
      <c r="Q409" s="994"/>
      <c r="R409" s="995"/>
      <c r="S409" s="995"/>
      <c r="T409" s="995"/>
      <c r="U409" s="995"/>
      <c r="V409" s="995"/>
      <c r="W409" s="995"/>
      <c r="X409" s="995"/>
      <c r="Y409" s="995"/>
      <c r="Z409" s="995"/>
      <c r="AA409" s="99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4"/>
      <c r="B410" s="251"/>
      <c r="C410" s="250"/>
      <c r="D410" s="251"/>
      <c r="E410" s="250"/>
      <c r="F410" s="313"/>
      <c r="G410" s="231"/>
      <c r="H410" s="232"/>
      <c r="I410" s="232"/>
      <c r="J410" s="232"/>
      <c r="K410" s="232"/>
      <c r="L410" s="232"/>
      <c r="M410" s="232"/>
      <c r="N410" s="232"/>
      <c r="O410" s="232"/>
      <c r="P410" s="233"/>
      <c r="Q410" s="994"/>
      <c r="R410" s="995"/>
      <c r="S410" s="995"/>
      <c r="T410" s="995"/>
      <c r="U410" s="995"/>
      <c r="V410" s="995"/>
      <c r="W410" s="995"/>
      <c r="X410" s="995"/>
      <c r="Y410" s="995"/>
      <c r="Z410" s="995"/>
      <c r="AA410" s="996"/>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4"/>
      <c r="B411" s="251"/>
      <c r="C411" s="250"/>
      <c r="D411" s="251"/>
      <c r="E411" s="250"/>
      <c r="F411" s="313"/>
      <c r="G411" s="231"/>
      <c r="H411" s="232"/>
      <c r="I411" s="232"/>
      <c r="J411" s="232"/>
      <c r="K411" s="232"/>
      <c r="L411" s="232"/>
      <c r="M411" s="232"/>
      <c r="N411" s="232"/>
      <c r="O411" s="232"/>
      <c r="P411" s="233"/>
      <c r="Q411" s="994"/>
      <c r="R411" s="995"/>
      <c r="S411" s="995"/>
      <c r="T411" s="995"/>
      <c r="U411" s="995"/>
      <c r="V411" s="995"/>
      <c r="W411" s="995"/>
      <c r="X411" s="995"/>
      <c r="Y411" s="995"/>
      <c r="Z411" s="995"/>
      <c r="AA411" s="996"/>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4"/>
      <c r="B412" s="251"/>
      <c r="C412" s="250"/>
      <c r="D412" s="251"/>
      <c r="E412" s="250"/>
      <c r="F412" s="313"/>
      <c r="G412" s="234"/>
      <c r="H412" s="162"/>
      <c r="I412" s="162"/>
      <c r="J412" s="162"/>
      <c r="K412" s="162"/>
      <c r="L412" s="162"/>
      <c r="M412" s="162"/>
      <c r="N412" s="162"/>
      <c r="O412" s="162"/>
      <c r="P412" s="235"/>
      <c r="Q412" s="997"/>
      <c r="R412" s="998"/>
      <c r="S412" s="998"/>
      <c r="T412" s="998"/>
      <c r="U412" s="998"/>
      <c r="V412" s="998"/>
      <c r="W412" s="998"/>
      <c r="X412" s="998"/>
      <c r="Y412" s="998"/>
      <c r="Z412" s="998"/>
      <c r="AA412" s="999"/>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4"/>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4"/>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4"/>
      <c r="B415" s="251"/>
      <c r="C415" s="250"/>
      <c r="D415" s="251"/>
      <c r="E415" s="250"/>
      <c r="F415" s="313"/>
      <c r="G415" s="229"/>
      <c r="H415" s="159"/>
      <c r="I415" s="159"/>
      <c r="J415" s="159"/>
      <c r="K415" s="159"/>
      <c r="L415" s="159"/>
      <c r="M415" s="159"/>
      <c r="N415" s="159"/>
      <c r="O415" s="159"/>
      <c r="P415" s="230"/>
      <c r="Q415" s="991"/>
      <c r="R415" s="992"/>
      <c r="S415" s="992"/>
      <c r="T415" s="992"/>
      <c r="U415" s="992"/>
      <c r="V415" s="992"/>
      <c r="W415" s="992"/>
      <c r="X415" s="992"/>
      <c r="Y415" s="992"/>
      <c r="Z415" s="992"/>
      <c r="AA415" s="99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4"/>
      <c r="B416" s="251"/>
      <c r="C416" s="250"/>
      <c r="D416" s="251"/>
      <c r="E416" s="250"/>
      <c r="F416" s="313"/>
      <c r="G416" s="231"/>
      <c r="H416" s="232"/>
      <c r="I416" s="232"/>
      <c r="J416" s="232"/>
      <c r="K416" s="232"/>
      <c r="L416" s="232"/>
      <c r="M416" s="232"/>
      <c r="N416" s="232"/>
      <c r="O416" s="232"/>
      <c r="P416" s="233"/>
      <c r="Q416" s="994"/>
      <c r="R416" s="995"/>
      <c r="S416" s="995"/>
      <c r="T416" s="995"/>
      <c r="U416" s="995"/>
      <c r="V416" s="995"/>
      <c r="W416" s="995"/>
      <c r="X416" s="995"/>
      <c r="Y416" s="995"/>
      <c r="Z416" s="995"/>
      <c r="AA416" s="99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4"/>
      <c r="B417" s="251"/>
      <c r="C417" s="250"/>
      <c r="D417" s="251"/>
      <c r="E417" s="250"/>
      <c r="F417" s="313"/>
      <c r="G417" s="231"/>
      <c r="H417" s="232"/>
      <c r="I417" s="232"/>
      <c r="J417" s="232"/>
      <c r="K417" s="232"/>
      <c r="L417" s="232"/>
      <c r="M417" s="232"/>
      <c r="N417" s="232"/>
      <c r="O417" s="232"/>
      <c r="P417" s="233"/>
      <c r="Q417" s="994"/>
      <c r="R417" s="995"/>
      <c r="S417" s="995"/>
      <c r="T417" s="995"/>
      <c r="U417" s="995"/>
      <c r="V417" s="995"/>
      <c r="W417" s="995"/>
      <c r="X417" s="995"/>
      <c r="Y417" s="995"/>
      <c r="Z417" s="995"/>
      <c r="AA417" s="996"/>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4"/>
      <c r="B418" s="251"/>
      <c r="C418" s="250"/>
      <c r="D418" s="251"/>
      <c r="E418" s="250"/>
      <c r="F418" s="313"/>
      <c r="G418" s="231"/>
      <c r="H418" s="232"/>
      <c r="I418" s="232"/>
      <c r="J418" s="232"/>
      <c r="K418" s="232"/>
      <c r="L418" s="232"/>
      <c r="M418" s="232"/>
      <c r="N418" s="232"/>
      <c r="O418" s="232"/>
      <c r="P418" s="233"/>
      <c r="Q418" s="994"/>
      <c r="R418" s="995"/>
      <c r="S418" s="995"/>
      <c r="T418" s="995"/>
      <c r="U418" s="995"/>
      <c r="V418" s="995"/>
      <c r="W418" s="995"/>
      <c r="X418" s="995"/>
      <c r="Y418" s="995"/>
      <c r="Z418" s="995"/>
      <c r="AA418" s="996"/>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4"/>
      <c r="B419" s="251"/>
      <c r="C419" s="250"/>
      <c r="D419" s="251"/>
      <c r="E419" s="250"/>
      <c r="F419" s="313"/>
      <c r="G419" s="234"/>
      <c r="H419" s="162"/>
      <c r="I419" s="162"/>
      <c r="J419" s="162"/>
      <c r="K419" s="162"/>
      <c r="L419" s="162"/>
      <c r="M419" s="162"/>
      <c r="N419" s="162"/>
      <c r="O419" s="162"/>
      <c r="P419" s="235"/>
      <c r="Q419" s="997"/>
      <c r="R419" s="998"/>
      <c r="S419" s="998"/>
      <c r="T419" s="998"/>
      <c r="U419" s="998"/>
      <c r="V419" s="998"/>
      <c r="W419" s="998"/>
      <c r="X419" s="998"/>
      <c r="Y419" s="998"/>
      <c r="Z419" s="998"/>
      <c r="AA419" s="999"/>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4"/>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4"/>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4"/>
      <c r="B422" s="251"/>
      <c r="C422" s="250"/>
      <c r="D422" s="251"/>
      <c r="E422" s="250"/>
      <c r="F422" s="313"/>
      <c r="G422" s="229"/>
      <c r="H422" s="159"/>
      <c r="I422" s="159"/>
      <c r="J422" s="159"/>
      <c r="K422" s="159"/>
      <c r="L422" s="159"/>
      <c r="M422" s="159"/>
      <c r="N422" s="159"/>
      <c r="O422" s="159"/>
      <c r="P422" s="230"/>
      <c r="Q422" s="991"/>
      <c r="R422" s="992"/>
      <c r="S422" s="992"/>
      <c r="T422" s="992"/>
      <c r="U422" s="992"/>
      <c r="V422" s="992"/>
      <c r="W422" s="992"/>
      <c r="X422" s="992"/>
      <c r="Y422" s="992"/>
      <c r="Z422" s="992"/>
      <c r="AA422" s="99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4"/>
      <c r="B423" s="251"/>
      <c r="C423" s="250"/>
      <c r="D423" s="251"/>
      <c r="E423" s="250"/>
      <c r="F423" s="313"/>
      <c r="G423" s="231"/>
      <c r="H423" s="232"/>
      <c r="I423" s="232"/>
      <c r="J423" s="232"/>
      <c r="K423" s="232"/>
      <c r="L423" s="232"/>
      <c r="M423" s="232"/>
      <c r="N423" s="232"/>
      <c r="O423" s="232"/>
      <c r="P423" s="233"/>
      <c r="Q423" s="994"/>
      <c r="R423" s="995"/>
      <c r="S423" s="995"/>
      <c r="T423" s="995"/>
      <c r="U423" s="995"/>
      <c r="V423" s="995"/>
      <c r="W423" s="995"/>
      <c r="X423" s="995"/>
      <c r="Y423" s="995"/>
      <c r="Z423" s="995"/>
      <c r="AA423" s="99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4"/>
      <c r="B424" s="251"/>
      <c r="C424" s="250"/>
      <c r="D424" s="251"/>
      <c r="E424" s="250"/>
      <c r="F424" s="313"/>
      <c r="G424" s="231"/>
      <c r="H424" s="232"/>
      <c r="I424" s="232"/>
      <c r="J424" s="232"/>
      <c r="K424" s="232"/>
      <c r="L424" s="232"/>
      <c r="M424" s="232"/>
      <c r="N424" s="232"/>
      <c r="O424" s="232"/>
      <c r="P424" s="233"/>
      <c r="Q424" s="994"/>
      <c r="R424" s="995"/>
      <c r="S424" s="995"/>
      <c r="T424" s="995"/>
      <c r="U424" s="995"/>
      <c r="V424" s="995"/>
      <c r="W424" s="995"/>
      <c r="X424" s="995"/>
      <c r="Y424" s="995"/>
      <c r="Z424" s="995"/>
      <c r="AA424" s="996"/>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4"/>
      <c r="B425" s="251"/>
      <c r="C425" s="250"/>
      <c r="D425" s="251"/>
      <c r="E425" s="250"/>
      <c r="F425" s="313"/>
      <c r="G425" s="231"/>
      <c r="H425" s="232"/>
      <c r="I425" s="232"/>
      <c r="J425" s="232"/>
      <c r="K425" s="232"/>
      <c r="L425" s="232"/>
      <c r="M425" s="232"/>
      <c r="N425" s="232"/>
      <c r="O425" s="232"/>
      <c r="P425" s="233"/>
      <c r="Q425" s="994"/>
      <c r="R425" s="995"/>
      <c r="S425" s="995"/>
      <c r="T425" s="995"/>
      <c r="U425" s="995"/>
      <c r="V425" s="995"/>
      <c r="W425" s="995"/>
      <c r="X425" s="995"/>
      <c r="Y425" s="995"/>
      <c r="Z425" s="995"/>
      <c r="AA425" s="996"/>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4"/>
      <c r="B426" s="251"/>
      <c r="C426" s="250"/>
      <c r="D426" s="251"/>
      <c r="E426" s="314"/>
      <c r="F426" s="315"/>
      <c r="G426" s="234"/>
      <c r="H426" s="162"/>
      <c r="I426" s="162"/>
      <c r="J426" s="162"/>
      <c r="K426" s="162"/>
      <c r="L426" s="162"/>
      <c r="M426" s="162"/>
      <c r="N426" s="162"/>
      <c r="O426" s="162"/>
      <c r="P426" s="235"/>
      <c r="Q426" s="997"/>
      <c r="R426" s="998"/>
      <c r="S426" s="998"/>
      <c r="T426" s="998"/>
      <c r="U426" s="998"/>
      <c r="V426" s="998"/>
      <c r="W426" s="998"/>
      <c r="X426" s="998"/>
      <c r="Y426" s="998"/>
      <c r="Z426" s="998"/>
      <c r="AA426" s="999"/>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4"/>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4"/>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4"/>
      <c r="B429" s="251"/>
      <c r="C429" s="314"/>
      <c r="D429" s="100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4"/>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4"/>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hidden="1" customHeight="1" x14ac:dyDescent="0.15">
      <c r="A432" s="1004"/>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04"/>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4"/>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4"/>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4"/>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4"/>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4"/>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4"/>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4"/>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4"/>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4"/>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4"/>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4"/>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4"/>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4"/>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4"/>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4"/>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4"/>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4"/>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4"/>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4"/>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4"/>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4"/>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4"/>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4"/>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1004"/>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4"/>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4"/>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4"/>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4"/>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4"/>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4"/>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4"/>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4"/>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4"/>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4"/>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4"/>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4"/>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4"/>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4"/>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4"/>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4"/>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4"/>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4"/>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4"/>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4"/>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4"/>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4"/>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4"/>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4"/>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4"/>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4"/>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4"/>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4"/>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4"/>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4"/>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4"/>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4"/>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4"/>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4"/>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4"/>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4"/>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4"/>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4"/>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4"/>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4"/>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4"/>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4"/>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4"/>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4"/>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4"/>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4"/>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4"/>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4"/>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4"/>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4"/>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4"/>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4"/>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4"/>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4"/>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4"/>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4"/>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4"/>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4"/>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4"/>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4"/>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4"/>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4"/>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4"/>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4"/>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4"/>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4"/>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4"/>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4"/>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4"/>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4"/>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4"/>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4"/>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4"/>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4"/>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4"/>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4"/>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4"/>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4"/>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4"/>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4"/>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4"/>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4"/>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4"/>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4"/>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4"/>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4"/>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4"/>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4"/>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4"/>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4"/>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4"/>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4"/>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4"/>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4"/>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4"/>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4"/>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4"/>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4"/>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4"/>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4"/>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4"/>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4"/>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4"/>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4"/>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4"/>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4"/>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4"/>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4"/>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4"/>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4"/>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4"/>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4"/>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4"/>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4"/>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4"/>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4"/>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4"/>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4"/>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4"/>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4"/>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4"/>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4"/>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4"/>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4"/>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4"/>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4"/>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4"/>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4"/>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4"/>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4"/>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4"/>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4"/>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4"/>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4"/>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4"/>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4"/>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4"/>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4"/>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4"/>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4"/>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4"/>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4"/>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4"/>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4"/>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4"/>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4"/>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4"/>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4"/>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4"/>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4"/>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4"/>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4"/>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4"/>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4"/>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4"/>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4"/>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4"/>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4"/>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4"/>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4"/>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4"/>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4"/>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4"/>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4"/>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4"/>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4"/>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4"/>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4"/>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4"/>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4"/>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4"/>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4"/>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4"/>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4"/>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4"/>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4"/>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4"/>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4"/>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4"/>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4"/>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4"/>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4"/>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4"/>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4"/>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4"/>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4"/>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4"/>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4"/>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4"/>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4"/>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4"/>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4"/>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4"/>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4"/>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4"/>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4"/>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4"/>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4"/>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4"/>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4"/>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4"/>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4"/>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4"/>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4"/>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4"/>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4"/>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4"/>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4"/>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4"/>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4"/>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4"/>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4"/>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4"/>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4"/>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4"/>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4"/>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4"/>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4"/>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4"/>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4"/>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4"/>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4"/>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4"/>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4"/>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4"/>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4"/>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4"/>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4"/>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4"/>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4"/>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4"/>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4"/>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4"/>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4"/>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4"/>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4"/>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4"/>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4"/>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4"/>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4"/>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4"/>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551</v>
      </c>
      <c r="AE702" s="906"/>
      <c r="AF702" s="906"/>
      <c r="AG702" s="895" t="s">
        <v>574</v>
      </c>
      <c r="AH702" s="896"/>
      <c r="AI702" s="896"/>
      <c r="AJ702" s="896"/>
      <c r="AK702" s="896"/>
      <c r="AL702" s="896"/>
      <c r="AM702" s="896"/>
      <c r="AN702" s="896"/>
      <c r="AO702" s="896"/>
      <c r="AP702" s="896"/>
      <c r="AQ702" s="896"/>
      <c r="AR702" s="896"/>
      <c r="AS702" s="896"/>
      <c r="AT702" s="896"/>
      <c r="AU702" s="896"/>
      <c r="AV702" s="896"/>
      <c r="AW702" s="896"/>
      <c r="AX702" s="897"/>
    </row>
    <row r="703" spans="1:50" ht="56.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551</v>
      </c>
      <c r="AE703" s="153"/>
      <c r="AF703" s="153"/>
      <c r="AG703" s="667" t="s">
        <v>575</v>
      </c>
      <c r="AH703" s="695"/>
      <c r="AI703" s="695"/>
      <c r="AJ703" s="695"/>
      <c r="AK703" s="695"/>
      <c r="AL703" s="695"/>
      <c r="AM703" s="695"/>
      <c r="AN703" s="695"/>
      <c r="AO703" s="695"/>
      <c r="AP703" s="695"/>
      <c r="AQ703" s="695"/>
      <c r="AR703" s="695"/>
      <c r="AS703" s="695"/>
      <c r="AT703" s="695"/>
      <c r="AU703" s="695"/>
      <c r="AV703" s="695"/>
      <c r="AW703" s="695"/>
      <c r="AX703" s="696"/>
    </row>
    <row r="704" spans="1:50" ht="62.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161" t="s">
        <v>576</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551</v>
      </c>
      <c r="AE705" s="740"/>
      <c r="AF705" s="740"/>
      <c r="AG705" s="158" t="s">
        <v>579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7"/>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577</v>
      </c>
      <c r="AE706" s="153"/>
      <c r="AF706" s="154"/>
      <c r="AG706" s="430" t="s">
        <v>579</v>
      </c>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8"/>
      <c r="B707" s="777"/>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578</v>
      </c>
      <c r="AE707" s="587"/>
      <c r="AF707" s="587"/>
      <c r="AG707" s="161" t="s">
        <v>579</v>
      </c>
      <c r="AH707" s="162"/>
      <c r="AI707" s="162"/>
      <c r="AJ707" s="162"/>
      <c r="AK707" s="162"/>
      <c r="AL707" s="162"/>
      <c r="AM707" s="162"/>
      <c r="AN707" s="162"/>
      <c r="AO707" s="162"/>
      <c r="AP707" s="162"/>
      <c r="AQ707" s="162"/>
      <c r="AR707" s="162"/>
      <c r="AS707" s="162"/>
      <c r="AT707" s="162"/>
      <c r="AU707" s="162"/>
      <c r="AV707" s="162"/>
      <c r="AW707" s="162"/>
      <c r="AX707" s="16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3"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551</v>
      </c>
      <c r="AE709" s="153"/>
      <c r="AF709" s="153"/>
      <c r="AG709" s="667" t="s">
        <v>580</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c r="AE710" s="153"/>
      <c r="AF710" s="153"/>
      <c r="AG710" s="667"/>
      <c r="AH710" s="668"/>
      <c r="AI710" s="668"/>
      <c r="AJ710" s="668"/>
      <c r="AK710" s="668"/>
      <c r="AL710" s="668"/>
      <c r="AM710" s="668"/>
      <c r="AN710" s="668"/>
      <c r="AO710" s="668"/>
      <c r="AP710" s="668"/>
      <c r="AQ710" s="668"/>
      <c r="AR710" s="668"/>
      <c r="AS710" s="668"/>
      <c r="AT710" s="668"/>
      <c r="AU710" s="668"/>
      <c r="AV710" s="668"/>
      <c r="AW710" s="668"/>
      <c r="AX710" s="669"/>
    </row>
    <row r="711" spans="1:50" ht="36"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551</v>
      </c>
      <c r="AE711" s="153"/>
      <c r="AF711" s="153"/>
      <c r="AG711" s="667" t="s">
        <v>581</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c r="AE713" s="153"/>
      <c r="AF713" s="154"/>
      <c r="AG713" s="667"/>
      <c r="AH713" s="668"/>
      <c r="AI713" s="668"/>
      <c r="AJ713" s="668"/>
      <c r="AK713" s="668"/>
      <c r="AL713" s="668"/>
      <c r="AM713" s="668"/>
      <c r="AN713" s="668"/>
      <c r="AO713" s="668"/>
      <c r="AP713" s="668"/>
      <c r="AQ713" s="668"/>
      <c r="AR713" s="668"/>
      <c r="AS713" s="668"/>
      <c r="AT713" s="668"/>
      <c r="AU713" s="668"/>
      <c r="AV713" s="668"/>
      <c r="AW713" s="668"/>
      <c r="AX713" s="669"/>
    </row>
    <row r="714" spans="1:50" ht="34.5" customHeight="1" x14ac:dyDescent="0.15">
      <c r="A714" s="660"/>
      <c r="B714" s="661"/>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551</v>
      </c>
      <c r="AE714" s="595"/>
      <c r="AF714" s="596"/>
      <c r="AG714" s="692" t="s">
        <v>582</v>
      </c>
      <c r="AH714" s="693"/>
      <c r="AI714" s="693"/>
      <c r="AJ714" s="693"/>
      <c r="AK714" s="693"/>
      <c r="AL714" s="693"/>
      <c r="AM714" s="693"/>
      <c r="AN714" s="693"/>
      <c r="AO714" s="693"/>
      <c r="AP714" s="693"/>
      <c r="AQ714" s="693"/>
      <c r="AR714" s="693"/>
      <c r="AS714" s="693"/>
      <c r="AT714" s="693"/>
      <c r="AU714" s="693"/>
      <c r="AV714" s="693"/>
      <c r="AW714" s="693"/>
      <c r="AX714" s="694"/>
    </row>
    <row r="715" spans="1:50" ht="32.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551</v>
      </c>
      <c r="AE715" s="671"/>
      <c r="AF715" s="784"/>
      <c r="AG715" s="529" t="s">
        <v>583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551</v>
      </c>
      <c r="AE716" s="766"/>
      <c r="AF716" s="766"/>
      <c r="AG716" s="667" t="s">
        <v>584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551</v>
      </c>
      <c r="AE717" s="153"/>
      <c r="AF717" s="153"/>
      <c r="AG717" s="667" t="s">
        <v>585</v>
      </c>
      <c r="AH717" s="668"/>
      <c r="AI717" s="668"/>
      <c r="AJ717" s="668"/>
      <c r="AK717" s="668"/>
      <c r="AL717" s="668"/>
      <c r="AM717" s="668"/>
      <c r="AN717" s="668"/>
      <c r="AO717" s="668"/>
      <c r="AP717" s="668"/>
      <c r="AQ717" s="668"/>
      <c r="AR717" s="668"/>
      <c r="AS717" s="668"/>
      <c r="AT717" s="668"/>
      <c r="AU717" s="668"/>
      <c r="AV717" s="668"/>
      <c r="AW717" s="668"/>
      <c r="AX717" s="669"/>
    </row>
    <row r="718" spans="1:50" ht="35.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551</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1" t="s">
        <v>58</v>
      </c>
      <c r="B719" s="65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0"/>
      <c r="AE719" s="671"/>
      <c r="AF719" s="671"/>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3"/>
      <c r="B720" s="654"/>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3"/>
      <c r="B721" s="654"/>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3"/>
      <c r="B722" s="654"/>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3"/>
      <c r="B723" s="654"/>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3"/>
      <c r="B724" s="654"/>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5"/>
      <c r="B725" s="656"/>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4" t="s">
        <v>48</v>
      </c>
      <c r="B726" s="625"/>
      <c r="C726" s="447" t="s">
        <v>53</v>
      </c>
      <c r="D726" s="584"/>
      <c r="E726" s="584"/>
      <c r="F726" s="585"/>
      <c r="G726" s="804" t="s">
        <v>587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0" t="s">
        <v>57</v>
      </c>
      <c r="D727" s="701"/>
      <c r="E727" s="701"/>
      <c r="F727" s="702"/>
      <c r="G727" s="802" t="s">
        <v>631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3" t="s">
        <v>621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6" t="s">
        <v>623</v>
      </c>
      <c r="B733" s="757"/>
      <c r="C733" s="757"/>
      <c r="D733" s="757"/>
      <c r="E733" s="758"/>
      <c r="F733" s="773" t="s">
        <v>624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589</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590</v>
      </c>
      <c r="AF737" s="112"/>
      <c r="AG737" s="112"/>
      <c r="AH737" s="112"/>
      <c r="AI737" s="112"/>
      <c r="AJ737" s="112"/>
      <c r="AK737" s="112"/>
      <c r="AL737" s="112"/>
      <c r="AM737" s="112"/>
      <c r="AN737" s="113" t="s">
        <v>360</v>
      </c>
      <c r="AO737" s="113"/>
      <c r="AP737" s="113"/>
      <c r="AQ737" s="113"/>
      <c r="AR737" s="114" t="s">
        <v>591</v>
      </c>
      <c r="AS737" s="115"/>
      <c r="AT737" s="115"/>
      <c r="AU737" s="115"/>
      <c r="AV737" s="115"/>
      <c r="AW737" s="115"/>
      <c r="AX737" s="116"/>
      <c r="AY737" s="89"/>
      <c r="AZ737" s="89"/>
    </row>
    <row r="738" spans="1:52" ht="24.75" customHeight="1" x14ac:dyDescent="0.15">
      <c r="A738" s="117" t="s">
        <v>361</v>
      </c>
      <c r="B738" s="118"/>
      <c r="C738" s="118"/>
      <c r="D738" s="119"/>
      <c r="E738" s="112" t="s">
        <v>592</v>
      </c>
      <c r="F738" s="112"/>
      <c r="G738" s="112"/>
      <c r="H738" s="112"/>
      <c r="I738" s="112"/>
      <c r="J738" s="112"/>
      <c r="K738" s="112"/>
      <c r="L738" s="112"/>
      <c r="M738" s="112"/>
      <c r="N738" s="113" t="s">
        <v>362</v>
      </c>
      <c r="O738" s="113"/>
      <c r="P738" s="113"/>
      <c r="Q738" s="113"/>
      <c r="R738" s="112" t="s">
        <v>593</v>
      </c>
      <c r="S738" s="112"/>
      <c r="T738" s="112"/>
      <c r="U738" s="112"/>
      <c r="V738" s="112"/>
      <c r="W738" s="112"/>
      <c r="X738" s="112"/>
      <c r="Y738" s="112"/>
      <c r="Z738" s="112"/>
      <c r="AA738" s="113" t="s">
        <v>482</v>
      </c>
      <c r="AB738" s="113"/>
      <c r="AC738" s="113"/>
      <c r="AD738" s="113"/>
      <c r="AE738" s="112" t="s">
        <v>632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594</v>
      </c>
      <c r="F739" s="127"/>
      <c r="G739" s="127"/>
      <c r="H739" s="91" t="str">
        <f>IF(E739="", "", "(")</f>
        <v>(</v>
      </c>
      <c r="I739" s="107"/>
      <c r="J739" s="107"/>
      <c r="K739" s="91" t="str">
        <f>IF(OR(I739="　", I739=""), "", "-")</f>
        <v/>
      </c>
      <c r="L739" s="108">
        <v>217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thickBo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47"/>
      <c r="AV758" s="47"/>
      <c r="AW758" s="47"/>
      <c r="AX758" s="48"/>
    </row>
    <row r="759" spans="1:50" ht="52.5" hidden="1" customHeight="1" x14ac:dyDescent="0.15">
      <c r="A759" s="140"/>
      <c r="B759" s="141"/>
      <c r="C759" s="141"/>
      <c r="D759" s="141"/>
      <c r="E759" s="141"/>
      <c r="F759" s="142"/>
      <c r="G759" s="46"/>
      <c r="H759" s="47"/>
      <c r="I759" s="47"/>
      <c r="J759" s="47"/>
      <c r="K759" s="47"/>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47"/>
      <c r="AV759" s="47"/>
      <c r="AW759" s="47"/>
      <c r="AX759" s="48"/>
    </row>
    <row r="760" spans="1:50" ht="29.25" hidden="1" customHeight="1" x14ac:dyDescent="0.15">
      <c r="A760" s="140"/>
      <c r="B760" s="141"/>
      <c r="C760" s="141"/>
      <c r="D760" s="141"/>
      <c r="E760" s="141"/>
      <c r="F760" s="142"/>
      <c r="G760" s="46"/>
      <c r="H760" s="47"/>
      <c r="I760" s="47"/>
      <c r="J760" s="47"/>
      <c r="K760" s="47"/>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3" t="s">
        <v>600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70"/>
      <c r="C781" s="770"/>
      <c r="D781" s="770"/>
      <c r="E781" s="770"/>
      <c r="F781" s="771"/>
      <c r="G781" s="452" t="s">
        <v>595</v>
      </c>
      <c r="H781" s="453"/>
      <c r="I781" s="453"/>
      <c r="J781" s="453"/>
      <c r="K781" s="454"/>
      <c r="L781" s="455" t="s">
        <v>596</v>
      </c>
      <c r="M781" s="456"/>
      <c r="N781" s="456"/>
      <c r="O781" s="456"/>
      <c r="P781" s="456"/>
      <c r="Q781" s="456"/>
      <c r="R781" s="456"/>
      <c r="S781" s="456"/>
      <c r="T781" s="456"/>
      <c r="U781" s="456"/>
      <c r="V781" s="456"/>
      <c r="W781" s="456"/>
      <c r="X781" s="457"/>
      <c r="Y781" s="458">
        <v>8</v>
      </c>
      <c r="Z781" s="459"/>
      <c r="AA781" s="459"/>
      <c r="AB781" s="560"/>
      <c r="AC781" s="452" t="s">
        <v>597</v>
      </c>
      <c r="AD781" s="453"/>
      <c r="AE781" s="453"/>
      <c r="AF781" s="453"/>
      <c r="AG781" s="454"/>
      <c r="AH781" s="455" t="s">
        <v>602</v>
      </c>
      <c r="AI781" s="456"/>
      <c r="AJ781" s="456"/>
      <c r="AK781" s="456"/>
      <c r="AL781" s="456"/>
      <c r="AM781" s="456"/>
      <c r="AN781" s="456"/>
      <c r="AO781" s="456"/>
      <c r="AP781" s="456"/>
      <c r="AQ781" s="456"/>
      <c r="AR781" s="456"/>
      <c r="AS781" s="456"/>
      <c r="AT781" s="457"/>
      <c r="AU781" s="458">
        <v>5</v>
      </c>
      <c r="AV781" s="459"/>
      <c r="AW781" s="459"/>
      <c r="AX781" s="460"/>
    </row>
    <row r="782" spans="1:50" ht="24.75" customHeight="1" x14ac:dyDescent="0.15">
      <c r="A782" s="559"/>
      <c r="B782" s="770"/>
      <c r="C782" s="770"/>
      <c r="D782" s="770"/>
      <c r="E782" s="770"/>
      <c r="F782" s="771"/>
      <c r="G782" s="347" t="s">
        <v>597</v>
      </c>
      <c r="H782" s="348"/>
      <c r="I782" s="348"/>
      <c r="J782" s="348"/>
      <c r="K782" s="349"/>
      <c r="L782" s="400" t="s">
        <v>598</v>
      </c>
      <c r="M782" s="401"/>
      <c r="N782" s="401"/>
      <c r="O782" s="401"/>
      <c r="P782" s="401"/>
      <c r="Q782" s="401"/>
      <c r="R782" s="401"/>
      <c r="S782" s="401"/>
      <c r="T782" s="401"/>
      <c r="U782" s="401"/>
      <c r="V782" s="401"/>
      <c r="W782" s="401"/>
      <c r="X782" s="402"/>
      <c r="Y782" s="397">
        <v>6</v>
      </c>
      <c r="Z782" s="398"/>
      <c r="AA782" s="398"/>
      <c r="AB782" s="404"/>
      <c r="AC782" s="347" t="s">
        <v>603</v>
      </c>
      <c r="AD782" s="348"/>
      <c r="AE782" s="348"/>
      <c r="AF782" s="348"/>
      <c r="AG782" s="349"/>
      <c r="AH782" s="400" t="s">
        <v>604</v>
      </c>
      <c r="AI782" s="401"/>
      <c r="AJ782" s="401"/>
      <c r="AK782" s="401"/>
      <c r="AL782" s="401"/>
      <c r="AM782" s="401"/>
      <c r="AN782" s="401"/>
      <c r="AO782" s="401"/>
      <c r="AP782" s="401"/>
      <c r="AQ782" s="401"/>
      <c r="AR782" s="401"/>
      <c r="AS782" s="401"/>
      <c r="AT782" s="402"/>
      <c r="AU782" s="397">
        <v>3</v>
      </c>
      <c r="AV782" s="398"/>
      <c r="AW782" s="398"/>
      <c r="AX782" s="399"/>
    </row>
    <row r="783" spans="1:50" ht="24.75" customHeight="1" x14ac:dyDescent="0.15">
      <c r="A783" s="559"/>
      <c r="B783" s="770"/>
      <c r="C783" s="770"/>
      <c r="D783" s="770"/>
      <c r="E783" s="770"/>
      <c r="F783" s="771"/>
      <c r="G783" s="347" t="s">
        <v>196</v>
      </c>
      <c r="H783" s="348"/>
      <c r="I783" s="348"/>
      <c r="J783" s="348"/>
      <c r="K783" s="349"/>
      <c r="L783" s="400" t="s">
        <v>599</v>
      </c>
      <c r="M783" s="401"/>
      <c r="N783" s="401"/>
      <c r="O783" s="401"/>
      <c r="P783" s="401"/>
      <c r="Q783" s="401"/>
      <c r="R783" s="401"/>
      <c r="S783" s="401"/>
      <c r="T783" s="401"/>
      <c r="U783" s="401"/>
      <c r="V783" s="401"/>
      <c r="W783" s="401"/>
      <c r="X783" s="402"/>
      <c r="Y783" s="397">
        <v>2</v>
      </c>
      <c r="Z783" s="398"/>
      <c r="AA783" s="398"/>
      <c r="AB783" s="404"/>
      <c r="AC783" s="347" t="s">
        <v>196</v>
      </c>
      <c r="AD783" s="348"/>
      <c r="AE783" s="348"/>
      <c r="AF783" s="348"/>
      <c r="AG783" s="349"/>
      <c r="AH783" s="400" t="s">
        <v>605</v>
      </c>
      <c r="AI783" s="401"/>
      <c r="AJ783" s="401"/>
      <c r="AK783" s="401"/>
      <c r="AL783" s="401"/>
      <c r="AM783" s="401"/>
      <c r="AN783" s="401"/>
      <c r="AO783" s="401"/>
      <c r="AP783" s="401"/>
      <c r="AQ783" s="401"/>
      <c r="AR783" s="401"/>
      <c r="AS783" s="401"/>
      <c r="AT783" s="402"/>
      <c r="AU783" s="397">
        <v>4</v>
      </c>
      <c r="AV783" s="398"/>
      <c r="AW783" s="398"/>
      <c r="AX783" s="399"/>
    </row>
    <row r="784" spans="1:50" ht="24.75" customHeight="1" x14ac:dyDescent="0.15">
      <c r="A784" s="559"/>
      <c r="B784" s="770"/>
      <c r="C784" s="770"/>
      <c r="D784" s="770"/>
      <c r="E784" s="770"/>
      <c r="F784" s="77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70"/>
      <c r="C785" s="770"/>
      <c r="D785" s="770"/>
      <c r="E785" s="770"/>
      <c r="F785" s="77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70"/>
      <c r="C786" s="770"/>
      <c r="D786" s="770"/>
      <c r="E786" s="770"/>
      <c r="F786" s="77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70"/>
      <c r="C787" s="770"/>
      <c r="D787" s="770"/>
      <c r="E787" s="770"/>
      <c r="F787" s="77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9"/>
      <c r="B788" s="770"/>
      <c r="C788" s="770"/>
      <c r="D788" s="770"/>
      <c r="E788" s="770"/>
      <c r="F788" s="77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9"/>
      <c r="B789" s="770"/>
      <c r="C789" s="770"/>
      <c r="D789" s="770"/>
      <c r="E789" s="770"/>
      <c r="F789" s="77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9"/>
      <c r="B790" s="770"/>
      <c r="C790" s="770"/>
      <c r="D790" s="770"/>
      <c r="E790" s="770"/>
      <c r="F790" s="77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16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12</v>
      </c>
      <c r="AV791" s="414"/>
      <c r="AW791" s="414"/>
      <c r="AX791" s="416"/>
    </row>
    <row r="792" spans="1:50" ht="24.75" hidden="1" customHeight="1" x14ac:dyDescent="0.15">
      <c r="A792" s="559"/>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0"/>
      <c r="C795" s="770"/>
      <c r="D795" s="770"/>
      <c r="E795" s="770"/>
      <c r="F795" s="77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70"/>
      <c r="C796" s="770"/>
      <c r="D796" s="770"/>
      <c r="E796" s="770"/>
      <c r="F796" s="77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46.5" customHeight="1" x14ac:dyDescent="0.15">
      <c r="A837" s="403">
        <v>1</v>
      </c>
      <c r="B837" s="403">
        <v>1</v>
      </c>
      <c r="C837" s="426" t="s">
        <v>606</v>
      </c>
      <c r="D837" s="417"/>
      <c r="E837" s="417"/>
      <c r="F837" s="417"/>
      <c r="G837" s="417"/>
      <c r="H837" s="417"/>
      <c r="I837" s="417"/>
      <c r="J837" s="418">
        <v>3020001001934</v>
      </c>
      <c r="K837" s="419"/>
      <c r="L837" s="419"/>
      <c r="M837" s="419"/>
      <c r="N837" s="419"/>
      <c r="O837" s="419"/>
      <c r="P837" s="427" t="s">
        <v>607</v>
      </c>
      <c r="Q837" s="316"/>
      <c r="R837" s="316"/>
      <c r="S837" s="316"/>
      <c r="T837" s="316"/>
      <c r="U837" s="316"/>
      <c r="V837" s="316"/>
      <c r="W837" s="316"/>
      <c r="X837" s="316"/>
      <c r="Y837" s="317">
        <v>16</v>
      </c>
      <c r="Z837" s="318"/>
      <c r="AA837" s="318"/>
      <c r="AB837" s="319"/>
      <c r="AC837" s="327" t="s">
        <v>518</v>
      </c>
      <c r="AD837" s="425"/>
      <c r="AE837" s="425"/>
      <c r="AF837" s="425"/>
      <c r="AG837" s="425"/>
      <c r="AH837" s="420">
        <v>2</v>
      </c>
      <c r="AI837" s="421"/>
      <c r="AJ837" s="421"/>
      <c r="AK837" s="421"/>
      <c r="AL837" s="324">
        <v>97</v>
      </c>
      <c r="AM837" s="325"/>
      <c r="AN837" s="325"/>
      <c r="AO837" s="326"/>
      <c r="AP837" s="320" t="s">
        <v>619</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45" customHeight="1" x14ac:dyDescent="0.15">
      <c r="A870" s="403">
        <v>1</v>
      </c>
      <c r="B870" s="403">
        <v>1</v>
      </c>
      <c r="C870" s="426" t="s">
        <v>608</v>
      </c>
      <c r="D870" s="417"/>
      <c r="E870" s="417"/>
      <c r="F870" s="417"/>
      <c r="G870" s="417"/>
      <c r="H870" s="417"/>
      <c r="I870" s="417"/>
      <c r="J870" s="418">
        <v>3010005013299</v>
      </c>
      <c r="K870" s="419"/>
      <c r="L870" s="419"/>
      <c r="M870" s="419"/>
      <c r="N870" s="419"/>
      <c r="O870" s="419"/>
      <c r="P870" s="427" t="s">
        <v>633</v>
      </c>
      <c r="Q870" s="316"/>
      <c r="R870" s="316"/>
      <c r="S870" s="316"/>
      <c r="T870" s="316"/>
      <c r="U870" s="316"/>
      <c r="V870" s="316"/>
      <c r="W870" s="316"/>
      <c r="X870" s="316"/>
      <c r="Y870" s="317">
        <v>12</v>
      </c>
      <c r="Z870" s="318"/>
      <c r="AA870" s="318"/>
      <c r="AB870" s="319"/>
      <c r="AC870" s="327" t="s">
        <v>518</v>
      </c>
      <c r="AD870" s="425"/>
      <c r="AE870" s="425"/>
      <c r="AF870" s="425"/>
      <c r="AG870" s="425"/>
      <c r="AH870" s="420">
        <v>1</v>
      </c>
      <c r="AI870" s="421"/>
      <c r="AJ870" s="421"/>
      <c r="AK870" s="421"/>
      <c r="AL870" s="324">
        <v>96</v>
      </c>
      <c r="AM870" s="325"/>
      <c r="AN870" s="325"/>
      <c r="AO870" s="326"/>
      <c r="AP870" s="320" t="s">
        <v>620</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901"/>
      <c r="E1101" s="276" t="s">
        <v>396</v>
      </c>
      <c r="F1101" s="901"/>
      <c r="G1101" s="901"/>
      <c r="H1101" s="901"/>
      <c r="I1101" s="901"/>
      <c r="J1101" s="276" t="s">
        <v>432</v>
      </c>
      <c r="K1101" s="276"/>
      <c r="L1101" s="276"/>
      <c r="M1101" s="276"/>
      <c r="N1101" s="276"/>
      <c r="O1101" s="276"/>
      <c r="P1101" s="343" t="s">
        <v>27</v>
      </c>
      <c r="Q1101" s="343"/>
      <c r="R1101" s="343"/>
      <c r="S1101" s="343"/>
      <c r="T1101" s="343"/>
      <c r="U1101" s="343"/>
      <c r="V1101" s="343"/>
      <c r="W1101" s="343"/>
      <c r="X1101" s="343"/>
      <c r="Y1101" s="276" t="s">
        <v>434</v>
      </c>
      <c r="Z1101" s="901"/>
      <c r="AA1101" s="901"/>
      <c r="AB1101" s="901"/>
      <c r="AC1101" s="276" t="s">
        <v>377</v>
      </c>
      <c r="AD1101" s="276"/>
      <c r="AE1101" s="276"/>
      <c r="AF1101" s="276"/>
      <c r="AG1101" s="276"/>
      <c r="AH1101" s="343" t="s">
        <v>391</v>
      </c>
      <c r="AI1101" s="344"/>
      <c r="AJ1101" s="344"/>
      <c r="AK1101" s="344"/>
      <c r="AL1101" s="344" t="s">
        <v>21</v>
      </c>
      <c r="AM1101" s="344"/>
      <c r="AN1101" s="344"/>
      <c r="AO1101" s="904"/>
      <c r="AP1101" s="429" t="s">
        <v>468</v>
      </c>
      <c r="AQ1101" s="429"/>
      <c r="AR1101" s="429"/>
      <c r="AS1101" s="429"/>
      <c r="AT1101" s="429"/>
      <c r="AU1101" s="429"/>
      <c r="AV1101" s="429"/>
      <c r="AW1101" s="429"/>
      <c r="AX1101" s="429"/>
    </row>
    <row r="1102" spans="1:50" ht="30" hidden="1" customHeight="1" x14ac:dyDescent="0.15">
      <c r="A1102" s="403">
        <v>1</v>
      </c>
      <c r="B1102" s="403">
        <v>1</v>
      </c>
      <c r="C1102" s="903"/>
      <c r="D1102" s="903"/>
      <c r="E1102" s="902"/>
      <c r="F1102" s="902"/>
      <c r="G1102" s="902"/>
      <c r="H1102" s="902"/>
      <c r="I1102" s="90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60"/>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1" priority="14015">
      <formula>IF(RIGHT(TEXT(P14,"0.#"),1)=".",FALSE,TRUE)</formula>
    </cfRule>
    <cfRule type="expression" dxfId="2790" priority="14016">
      <formula>IF(RIGHT(TEXT(P14,"0.#"),1)=".",TRUE,FALSE)</formula>
    </cfRule>
  </conditionalFormatting>
  <conditionalFormatting sqref="AE32">
    <cfRule type="expression" dxfId="2789" priority="14005">
      <formula>IF(RIGHT(TEXT(AE32,"0.#"),1)=".",FALSE,TRUE)</formula>
    </cfRule>
    <cfRule type="expression" dxfId="2788" priority="14006">
      <formula>IF(RIGHT(TEXT(AE32,"0.#"),1)=".",TRUE,FALSE)</formula>
    </cfRule>
  </conditionalFormatting>
  <conditionalFormatting sqref="P18:AX18">
    <cfRule type="expression" dxfId="2787" priority="13891">
      <formula>IF(RIGHT(TEXT(P18,"0.#"),1)=".",FALSE,TRUE)</formula>
    </cfRule>
    <cfRule type="expression" dxfId="2786" priority="13892">
      <formula>IF(RIGHT(TEXT(P18,"0.#"),1)=".",TRUE,FALSE)</formula>
    </cfRule>
  </conditionalFormatting>
  <conditionalFormatting sqref="Y791">
    <cfRule type="expression" dxfId="2785" priority="13883">
      <formula>IF(RIGHT(TEXT(Y791,"0.#"),1)=".",FALSE,TRUE)</formula>
    </cfRule>
    <cfRule type="expression" dxfId="2784" priority="13884">
      <formula>IF(RIGHT(TEXT(Y791,"0.#"),1)=".",TRUE,FALSE)</formula>
    </cfRule>
  </conditionalFormatting>
  <conditionalFormatting sqref="Y822:Y829 Y820 Y809:Y816 Y807 Y796:Y803 Y794">
    <cfRule type="expression" dxfId="2783" priority="13665">
      <formula>IF(RIGHT(TEXT(Y794,"0.#"),1)=".",FALSE,TRUE)</formula>
    </cfRule>
    <cfRule type="expression" dxfId="2782" priority="13666">
      <formula>IF(RIGHT(TEXT(Y794,"0.#"),1)=".",TRUE,FALSE)</formula>
    </cfRule>
  </conditionalFormatting>
  <conditionalFormatting sqref="AR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84:Y790">
    <cfRule type="expression" dxfId="2775" priority="13689">
      <formula>IF(RIGHT(TEXT(Y784,"0.#"),1)=".",FALSE,TRUE)</formula>
    </cfRule>
    <cfRule type="expression" dxfId="2774" priority="13690">
      <formula>IF(RIGHT(TEXT(Y784,"0.#"),1)=".",TRUE,FALSE)</formula>
    </cfRule>
  </conditionalFormatting>
  <conditionalFormatting sqref="AU782">
    <cfRule type="expression" dxfId="2773" priority="13687">
      <formula>IF(RIGHT(TEXT(AU782,"0.#"),1)=".",FALSE,TRUE)</formula>
    </cfRule>
    <cfRule type="expression" dxfId="2772" priority="13688">
      <formula>IF(RIGHT(TEXT(AU782,"0.#"),1)=".",TRUE,FALSE)</formula>
    </cfRule>
  </conditionalFormatting>
  <conditionalFormatting sqref="AU791">
    <cfRule type="expression" dxfId="2771" priority="13685">
      <formula>IF(RIGHT(TEXT(AU791,"0.#"),1)=".",FALSE,TRUE)</formula>
    </cfRule>
    <cfRule type="expression" dxfId="2770" priority="13686">
      <formula>IF(RIGHT(TEXT(AU791,"0.#"),1)=".",TRUE,FALSE)</formula>
    </cfRule>
  </conditionalFormatting>
  <conditionalFormatting sqref="AU783:AU790 AU781">
    <cfRule type="expression" dxfId="2769" priority="13683">
      <formula>IF(RIGHT(TEXT(AU781,"0.#"),1)=".",FALSE,TRUE)</formula>
    </cfRule>
    <cfRule type="expression" dxfId="2768" priority="13684">
      <formula>IF(RIGHT(TEXT(AU781,"0.#"),1)=".",TRUE,FALSE)</formula>
    </cfRule>
  </conditionalFormatting>
  <conditionalFormatting sqref="Y821 Y808 Y795">
    <cfRule type="expression" dxfId="2767" priority="13669">
      <formula>IF(RIGHT(TEXT(Y795,"0.#"),1)=".",FALSE,TRUE)</formula>
    </cfRule>
    <cfRule type="expression" dxfId="2766" priority="13670">
      <formula>IF(RIGHT(TEXT(Y795,"0.#"),1)=".",TRUE,FALSE)</formula>
    </cfRule>
  </conditionalFormatting>
  <conditionalFormatting sqref="Y830 Y817 Y804">
    <cfRule type="expression" dxfId="2765" priority="13667">
      <formula>IF(RIGHT(TEXT(Y804,"0.#"),1)=".",FALSE,TRUE)</formula>
    </cfRule>
    <cfRule type="expression" dxfId="2764" priority="13668">
      <formula>IF(RIGHT(TEXT(Y804,"0.#"),1)=".",TRUE,FALSE)</formula>
    </cfRule>
  </conditionalFormatting>
  <conditionalFormatting sqref="AU821 AU808 AU795">
    <cfRule type="expression" dxfId="2763" priority="13663">
      <formula>IF(RIGHT(TEXT(AU795,"0.#"),1)=".",FALSE,TRUE)</formula>
    </cfRule>
    <cfRule type="expression" dxfId="2762" priority="13664">
      <formula>IF(RIGHT(TEXT(AU795,"0.#"),1)=".",TRUE,FALSE)</formula>
    </cfRule>
  </conditionalFormatting>
  <conditionalFormatting sqref="AU830 AU817 AU804">
    <cfRule type="expression" dxfId="2761" priority="13661">
      <formula>IF(RIGHT(TEXT(AU804,"0.#"),1)=".",FALSE,TRUE)</formula>
    </cfRule>
    <cfRule type="expression" dxfId="2760" priority="13662">
      <formula>IF(RIGHT(TEXT(AU804,"0.#"),1)=".",TRUE,FALSE)</formula>
    </cfRule>
  </conditionalFormatting>
  <conditionalFormatting sqref="AU822:AU829 AU820 AU809:AU816 AU807 AU796:AU803 AU794">
    <cfRule type="expression" dxfId="2759" priority="13659">
      <formula>IF(RIGHT(TEXT(AU794,"0.#"),1)=".",FALSE,TRUE)</formula>
    </cfRule>
    <cfRule type="expression" dxfId="2758" priority="13660">
      <formula>IF(RIGHT(TEXT(AU794,"0.#"),1)=".",TRUE,FALSE)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I32 AM32">
    <cfRule type="expression" dxfId="713" priority="13">
      <formula>IF(RIGHT(TEXT(AI32,"0.#"),1)=".",FALSE,TRUE)</formula>
    </cfRule>
    <cfRule type="expression" dxfId="712" priority="14">
      <formula>IF(RIGHT(TEXT(AI32,"0.#"),1)=".",TRUE,FALSE)</formula>
    </cfRule>
  </conditionalFormatting>
  <conditionalFormatting sqref="AI33 AM33">
    <cfRule type="expression" dxfId="711" priority="11">
      <formula>IF(RIGHT(TEXT(AI33,"0.#"),1)=".",FALSE,TRUE)</formula>
    </cfRule>
    <cfRule type="expression" dxfId="710" priority="12">
      <formula>IF(RIGHT(TEXT(AI33,"0.#"),1)=".",TRUE,FALSE)</formula>
    </cfRule>
  </conditionalFormatting>
  <conditionalFormatting sqref="AI34 AM34">
    <cfRule type="expression" dxfId="709" priority="9">
      <formula>IF(RIGHT(TEXT(AI34,"0.#"),1)=".",FALSE,TRUE)</formula>
    </cfRule>
    <cfRule type="expression" dxfId="708" priority="10">
      <formula>IF(RIGHT(TEXT(AI34,"0.#"),1)=".",TRUE,FALSE)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 sqref="AE4:AH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4"/>
      <c r="Z2" s="411"/>
      <c r="AA2" s="412"/>
      <c r="AB2" s="1018" t="s">
        <v>11</v>
      </c>
      <c r="AC2" s="1019"/>
      <c r="AD2" s="1020"/>
      <c r="AE2" s="1006" t="s">
        <v>357</v>
      </c>
      <c r="AF2" s="1006"/>
      <c r="AG2" s="1006"/>
      <c r="AH2" s="1006"/>
      <c r="AI2" s="1006" t="s">
        <v>363</v>
      </c>
      <c r="AJ2" s="1006"/>
      <c r="AK2" s="1006"/>
      <c r="AL2" s="1006"/>
      <c r="AM2" s="1006" t="s">
        <v>472</v>
      </c>
      <c r="AN2" s="1006"/>
      <c r="AO2" s="1006"/>
      <c r="AP2" s="461"/>
      <c r="AQ2" s="174" t="s">
        <v>355</v>
      </c>
      <c r="AR2" s="167"/>
      <c r="AS2" s="167"/>
      <c r="AT2" s="168"/>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5"/>
      <c r="Z3" s="1016"/>
      <c r="AA3" s="1017"/>
      <c r="AB3" s="1021"/>
      <c r="AC3" s="1022"/>
      <c r="AD3" s="1023"/>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8"/>
      <c r="B4" s="516"/>
      <c r="C4" s="516"/>
      <c r="D4" s="516"/>
      <c r="E4" s="516"/>
      <c r="F4" s="517"/>
      <c r="G4" s="543" t="s">
        <v>610</v>
      </c>
      <c r="H4" s="1024"/>
      <c r="I4" s="1024"/>
      <c r="J4" s="1024"/>
      <c r="K4" s="1024"/>
      <c r="L4" s="1024"/>
      <c r="M4" s="1024"/>
      <c r="N4" s="1024"/>
      <c r="O4" s="1025"/>
      <c r="P4" s="159" t="s">
        <v>609</v>
      </c>
      <c r="Q4" s="1032"/>
      <c r="R4" s="1032"/>
      <c r="S4" s="1032"/>
      <c r="T4" s="1032"/>
      <c r="U4" s="1032"/>
      <c r="V4" s="1032"/>
      <c r="W4" s="1032"/>
      <c r="X4" s="1033"/>
      <c r="Y4" s="1010" t="s">
        <v>12</v>
      </c>
      <c r="Z4" s="1011"/>
      <c r="AA4" s="1012"/>
      <c r="AB4" s="554"/>
      <c r="AC4" s="1013"/>
      <c r="AD4" s="1013"/>
      <c r="AE4" s="363">
        <v>0</v>
      </c>
      <c r="AF4" s="364"/>
      <c r="AG4" s="364"/>
      <c r="AH4" s="364"/>
      <c r="AI4" s="363">
        <v>0</v>
      </c>
      <c r="AJ4" s="364"/>
      <c r="AK4" s="364"/>
      <c r="AL4" s="364"/>
      <c r="AM4" s="363">
        <v>0</v>
      </c>
      <c r="AN4" s="364"/>
      <c r="AO4" s="364"/>
      <c r="AP4" s="364"/>
      <c r="AQ4" s="101"/>
      <c r="AR4" s="102"/>
      <c r="AS4" s="102"/>
      <c r="AT4" s="103"/>
      <c r="AU4" s="364"/>
      <c r="AV4" s="364"/>
      <c r="AW4" s="364"/>
      <c r="AX4" s="366"/>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2" t="s">
        <v>54</v>
      </c>
      <c r="Z5" s="1007"/>
      <c r="AA5" s="1008"/>
      <c r="AB5" s="525"/>
      <c r="AC5" s="1009"/>
      <c r="AD5" s="1009"/>
      <c r="AE5" s="363">
        <v>0</v>
      </c>
      <c r="AF5" s="364"/>
      <c r="AG5" s="364"/>
      <c r="AH5" s="364"/>
      <c r="AI5" s="363">
        <v>0</v>
      </c>
      <c r="AJ5" s="364"/>
      <c r="AK5" s="364"/>
      <c r="AL5" s="364"/>
      <c r="AM5" s="363">
        <v>0</v>
      </c>
      <c r="AN5" s="364"/>
      <c r="AO5" s="364"/>
      <c r="AP5" s="364"/>
      <c r="AQ5" s="101"/>
      <c r="AR5" s="102"/>
      <c r="AS5" s="102"/>
      <c r="AT5" s="103"/>
      <c r="AU5" s="364"/>
      <c r="AV5" s="364"/>
      <c r="AW5" s="364"/>
      <c r="AX5" s="366"/>
    </row>
    <row r="6" spans="1:50" ht="22.5" customHeight="1" x14ac:dyDescent="0.15">
      <c r="A6" s="519"/>
      <c r="B6" s="520"/>
      <c r="C6" s="520"/>
      <c r="D6" s="520"/>
      <c r="E6" s="520"/>
      <c r="F6" s="521"/>
      <c r="G6" s="1029"/>
      <c r="H6" s="1030"/>
      <c r="I6" s="1030"/>
      <c r="J6" s="1030"/>
      <c r="K6" s="1030"/>
      <c r="L6" s="1030"/>
      <c r="M6" s="1030"/>
      <c r="N6" s="1030"/>
      <c r="O6" s="1031"/>
      <c r="P6" s="731"/>
      <c r="Q6" s="731"/>
      <c r="R6" s="731"/>
      <c r="S6" s="731"/>
      <c r="T6" s="731"/>
      <c r="U6" s="731"/>
      <c r="V6" s="731"/>
      <c r="W6" s="731"/>
      <c r="X6" s="1036"/>
      <c r="Y6" s="1037" t="s">
        <v>13</v>
      </c>
      <c r="Z6" s="1007"/>
      <c r="AA6" s="1008"/>
      <c r="AB6" s="464" t="s">
        <v>301</v>
      </c>
      <c r="AC6" s="1038"/>
      <c r="AD6" s="1038"/>
      <c r="AE6" s="363">
        <v>100</v>
      </c>
      <c r="AF6" s="364"/>
      <c r="AG6" s="364"/>
      <c r="AH6" s="364"/>
      <c r="AI6" s="363">
        <v>100</v>
      </c>
      <c r="AJ6" s="364"/>
      <c r="AK6" s="364"/>
      <c r="AL6" s="364"/>
      <c r="AM6" s="363">
        <v>100</v>
      </c>
      <c r="AN6" s="364"/>
      <c r="AO6" s="364"/>
      <c r="AP6" s="364"/>
      <c r="AQ6" s="101"/>
      <c r="AR6" s="102"/>
      <c r="AS6" s="102"/>
      <c r="AT6" s="103"/>
      <c r="AU6" s="364"/>
      <c r="AV6" s="364"/>
      <c r="AW6" s="364"/>
      <c r="AX6" s="366"/>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491</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4"/>
      <c r="Z9" s="411"/>
      <c r="AA9" s="412"/>
      <c r="AB9" s="1018" t="s">
        <v>11</v>
      </c>
      <c r="AC9" s="1019"/>
      <c r="AD9" s="1020"/>
      <c r="AE9" s="1006" t="s">
        <v>357</v>
      </c>
      <c r="AF9" s="1006"/>
      <c r="AG9" s="1006"/>
      <c r="AH9" s="1006"/>
      <c r="AI9" s="1006" t="s">
        <v>363</v>
      </c>
      <c r="AJ9" s="1006"/>
      <c r="AK9" s="1006"/>
      <c r="AL9" s="1006"/>
      <c r="AM9" s="1006" t="s">
        <v>472</v>
      </c>
      <c r="AN9" s="1006"/>
      <c r="AO9" s="1006"/>
      <c r="AP9" s="461"/>
      <c r="AQ9" s="174" t="s">
        <v>355</v>
      </c>
      <c r="AR9" s="167"/>
      <c r="AS9" s="167"/>
      <c r="AT9" s="168"/>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5"/>
      <c r="Z10" s="1016"/>
      <c r="AA10" s="1017"/>
      <c r="AB10" s="1021"/>
      <c r="AC10" s="1022"/>
      <c r="AD10" s="1023"/>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8"/>
      <c r="B11" s="516"/>
      <c r="C11" s="516"/>
      <c r="D11" s="516"/>
      <c r="E11" s="516"/>
      <c r="F11" s="517"/>
      <c r="G11" s="543"/>
      <c r="H11" s="1024"/>
      <c r="I11" s="1024"/>
      <c r="J11" s="1024"/>
      <c r="K11" s="1024"/>
      <c r="L11" s="1024"/>
      <c r="M11" s="1024"/>
      <c r="N11" s="1024"/>
      <c r="O11" s="1025"/>
      <c r="P11" s="159"/>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2" t="s">
        <v>54</v>
      </c>
      <c r="Z12" s="1007"/>
      <c r="AA12" s="1008"/>
      <c r="AB12" s="525"/>
      <c r="AC12" s="1009"/>
      <c r="AD12" s="1009"/>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7"/>
      <c r="B13" s="648"/>
      <c r="C13" s="648"/>
      <c r="D13" s="648"/>
      <c r="E13" s="648"/>
      <c r="F13" s="649"/>
      <c r="G13" s="1029"/>
      <c r="H13" s="1030"/>
      <c r="I13" s="1030"/>
      <c r="J13" s="1030"/>
      <c r="K13" s="1030"/>
      <c r="L13" s="1030"/>
      <c r="M13" s="1030"/>
      <c r="N13" s="1030"/>
      <c r="O13" s="1031"/>
      <c r="P13" s="731"/>
      <c r="Q13" s="731"/>
      <c r="R13" s="731"/>
      <c r="S13" s="731"/>
      <c r="T13" s="731"/>
      <c r="U13" s="731"/>
      <c r="V13" s="731"/>
      <c r="W13" s="731"/>
      <c r="X13" s="1036"/>
      <c r="Y13" s="1037" t="s">
        <v>13</v>
      </c>
      <c r="Z13" s="1007"/>
      <c r="AA13" s="1008"/>
      <c r="AB13" s="464" t="s">
        <v>301</v>
      </c>
      <c r="AC13" s="1038"/>
      <c r="AD13" s="1038"/>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491</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4"/>
      <c r="Z16" s="411"/>
      <c r="AA16" s="412"/>
      <c r="AB16" s="1018" t="s">
        <v>11</v>
      </c>
      <c r="AC16" s="1019"/>
      <c r="AD16" s="1020"/>
      <c r="AE16" s="1006" t="s">
        <v>357</v>
      </c>
      <c r="AF16" s="1006"/>
      <c r="AG16" s="1006"/>
      <c r="AH16" s="1006"/>
      <c r="AI16" s="1006" t="s">
        <v>363</v>
      </c>
      <c r="AJ16" s="1006"/>
      <c r="AK16" s="1006"/>
      <c r="AL16" s="1006"/>
      <c r="AM16" s="1006" t="s">
        <v>472</v>
      </c>
      <c r="AN16" s="1006"/>
      <c r="AO16" s="1006"/>
      <c r="AP16" s="461"/>
      <c r="AQ16" s="174" t="s">
        <v>355</v>
      </c>
      <c r="AR16" s="167"/>
      <c r="AS16" s="167"/>
      <c r="AT16" s="168"/>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5"/>
      <c r="Z17" s="1016"/>
      <c r="AA17" s="1017"/>
      <c r="AB17" s="1021"/>
      <c r="AC17" s="1022"/>
      <c r="AD17" s="1023"/>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8"/>
      <c r="B18" s="516"/>
      <c r="C18" s="516"/>
      <c r="D18" s="516"/>
      <c r="E18" s="516"/>
      <c r="F18" s="517"/>
      <c r="G18" s="543"/>
      <c r="H18" s="1024"/>
      <c r="I18" s="1024"/>
      <c r="J18" s="1024"/>
      <c r="K18" s="1024"/>
      <c r="L18" s="1024"/>
      <c r="M18" s="1024"/>
      <c r="N18" s="1024"/>
      <c r="O18" s="1025"/>
      <c r="P18" s="159"/>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2" t="s">
        <v>54</v>
      </c>
      <c r="Z19" s="1007"/>
      <c r="AA19" s="1008"/>
      <c r="AB19" s="525"/>
      <c r="AC19" s="1009"/>
      <c r="AD19" s="1009"/>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7"/>
      <c r="B20" s="648"/>
      <c r="C20" s="648"/>
      <c r="D20" s="648"/>
      <c r="E20" s="648"/>
      <c r="F20" s="649"/>
      <c r="G20" s="1029"/>
      <c r="H20" s="1030"/>
      <c r="I20" s="1030"/>
      <c r="J20" s="1030"/>
      <c r="K20" s="1030"/>
      <c r="L20" s="1030"/>
      <c r="M20" s="1030"/>
      <c r="N20" s="1030"/>
      <c r="O20" s="1031"/>
      <c r="P20" s="731"/>
      <c r="Q20" s="731"/>
      <c r="R20" s="731"/>
      <c r="S20" s="731"/>
      <c r="T20" s="731"/>
      <c r="U20" s="731"/>
      <c r="V20" s="731"/>
      <c r="W20" s="731"/>
      <c r="X20" s="1036"/>
      <c r="Y20" s="1037" t="s">
        <v>13</v>
      </c>
      <c r="Z20" s="1007"/>
      <c r="AA20" s="1008"/>
      <c r="AB20" s="464" t="s">
        <v>301</v>
      </c>
      <c r="AC20" s="1038"/>
      <c r="AD20" s="1038"/>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491</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4"/>
      <c r="Z23" s="411"/>
      <c r="AA23" s="412"/>
      <c r="AB23" s="1018" t="s">
        <v>11</v>
      </c>
      <c r="AC23" s="1019"/>
      <c r="AD23" s="1020"/>
      <c r="AE23" s="1006" t="s">
        <v>357</v>
      </c>
      <c r="AF23" s="1006"/>
      <c r="AG23" s="1006"/>
      <c r="AH23" s="1006"/>
      <c r="AI23" s="1006" t="s">
        <v>363</v>
      </c>
      <c r="AJ23" s="1006"/>
      <c r="AK23" s="1006"/>
      <c r="AL23" s="1006"/>
      <c r="AM23" s="1006" t="s">
        <v>472</v>
      </c>
      <c r="AN23" s="1006"/>
      <c r="AO23" s="1006"/>
      <c r="AP23" s="461"/>
      <c r="AQ23" s="174" t="s">
        <v>355</v>
      </c>
      <c r="AR23" s="167"/>
      <c r="AS23" s="167"/>
      <c r="AT23" s="168"/>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5"/>
      <c r="Z24" s="1016"/>
      <c r="AA24" s="1017"/>
      <c r="AB24" s="1021"/>
      <c r="AC24" s="1022"/>
      <c r="AD24" s="1023"/>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8"/>
      <c r="B25" s="516"/>
      <c r="C25" s="516"/>
      <c r="D25" s="516"/>
      <c r="E25" s="516"/>
      <c r="F25" s="517"/>
      <c r="G25" s="543"/>
      <c r="H25" s="1024"/>
      <c r="I25" s="1024"/>
      <c r="J25" s="1024"/>
      <c r="K25" s="1024"/>
      <c r="L25" s="1024"/>
      <c r="M25" s="1024"/>
      <c r="N25" s="1024"/>
      <c r="O25" s="1025"/>
      <c r="P25" s="159"/>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2" t="s">
        <v>54</v>
      </c>
      <c r="Z26" s="1007"/>
      <c r="AA26" s="1008"/>
      <c r="AB26" s="525"/>
      <c r="AC26" s="1009"/>
      <c r="AD26" s="1009"/>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7"/>
      <c r="B27" s="648"/>
      <c r="C27" s="648"/>
      <c r="D27" s="648"/>
      <c r="E27" s="648"/>
      <c r="F27" s="649"/>
      <c r="G27" s="1029"/>
      <c r="H27" s="1030"/>
      <c r="I27" s="1030"/>
      <c r="J27" s="1030"/>
      <c r="K27" s="1030"/>
      <c r="L27" s="1030"/>
      <c r="M27" s="1030"/>
      <c r="N27" s="1030"/>
      <c r="O27" s="1031"/>
      <c r="P27" s="731"/>
      <c r="Q27" s="731"/>
      <c r="R27" s="731"/>
      <c r="S27" s="731"/>
      <c r="T27" s="731"/>
      <c r="U27" s="731"/>
      <c r="V27" s="731"/>
      <c r="W27" s="731"/>
      <c r="X27" s="1036"/>
      <c r="Y27" s="1037" t="s">
        <v>13</v>
      </c>
      <c r="Z27" s="1007"/>
      <c r="AA27" s="1008"/>
      <c r="AB27" s="464" t="s">
        <v>301</v>
      </c>
      <c r="AC27" s="1038"/>
      <c r="AD27" s="1038"/>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491</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4"/>
      <c r="Z30" s="411"/>
      <c r="AA30" s="412"/>
      <c r="AB30" s="1018" t="s">
        <v>11</v>
      </c>
      <c r="AC30" s="1019"/>
      <c r="AD30" s="1020"/>
      <c r="AE30" s="1006" t="s">
        <v>357</v>
      </c>
      <c r="AF30" s="1006"/>
      <c r="AG30" s="1006"/>
      <c r="AH30" s="1006"/>
      <c r="AI30" s="1006" t="s">
        <v>363</v>
      </c>
      <c r="AJ30" s="1006"/>
      <c r="AK30" s="1006"/>
      <c r="AL30" s="1006"/>
      <c r="AM30" s="1006" t="s">
        <v>472</v>
      </c>
      <c r="AN30" s="1006"/>
      <c r="AO30" s="1006"/>
      <c r="AP30" s="461"/>
      <c r="AQ30" s="174" t="s">
        <v>355</v>
      </c>
      <c r="AR30" s="167"/>
      <c r="AS30" s="167"/>
      <c r="AT30" s="168"/>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5"/>
      <c r="Z31" s="1016"/>
      <c r="AA31" s="1017"/>
      <c r="AB31" s="1021"/>
      <c r="AC31" s="1022"/>
      <c r="AD31" s="1023"/>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8"/>
      <c r="B32" s="516"/>
      <c r="C32" s="516"/>
      <c r="D32" s="516"/>
      <c r="E32" s="516"/>
      <c r="F32" s="517"/>
      <c r="G32" s="543"/>
      <c r="H32" s="1024"/>
      <c r="I32" s="1024"/>
      <c r="J32" s="1024"/>
      <c r="K32" s="1024"/>
      <c r="L32" s="1024"/>
      <c r="M32" s="1024"/>
      <c r="N32" s="1024"/>
      <c r="O32" s="1025"/>
      <c r="P32" s="159"/>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2" t="s">
        <v>54</v>
      </c>
      <c r="Z33" s="1007"/>
      <c r="AA33" s="1008"/>
      <c r="AB33" s="525"/>
      <c r="AC33" s="1009"/>
      <c r="AD33" s="1009"/>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7"/>
      <c r="B34" s="648"/>
      <c r="C34" s="648"/>
      <c r="D34" s="648"/>
      <c r="E34" s="648"/>
      <c r="F34" s="649"/>
      <c r="G34" s="1029"/>
      <c r="H34" s="1030"/>
      <c r="I34" s="1030"/>
      <c r="J34" s="1030"/>
      <c r="K34" s="1030"/>
      <c r="L34" s="1030"/>
      <c r="M34" s="1030"/>
      <c r="N34" s="1030"/>
      <c r="O34" s="1031"/>
      <c r="P34" s="731"/>
      <c r="Q34" s="731"/>
      <c r="R34" s="731"/>
      <c r="S34" s="731"/>
      <c r="T34" s="731"/>
      <c r="U34" s="731"/>
      <c r="V34" s="731"/>
      <c r="W34" s="731"/>
      <c r="X34" s="1036"/>
      <c r="Y34" s="1037" t="s">
        <v>13</v>
      </c>
      <c r="Z34" s="1007"/>
      <c r="AA34" s="1008"/>
      <c r="AB34" s="464" t="s">
        <v>301</v>
      </c>
      <c r="AC34" s="1038"/>
      <c r="AD34" s="1038"/>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491</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4"/>
      <c r="Z37" s="411"/>
      <c r="AA37" s="412"/>
      <c r="AB37" s="1018" t="s">
        <v>11</v>
      </c>
      <c r="AC37" s="1019"/>
      <c r="AD37" s="1020"/>
      <c r="AE37" s="1006" t="s">
        <v>357</v>
      </c>
      <c r="AF37" s="1006"/>
      <c r="AG37" s="1006"/>
      <c r="AH37" s="1006"/>
      <c r="AI37" s="1006" t="s">
        <v>363</v>
      </c>
      <c r="AJ37" s="1006"/>
      <c r="AK37" s="1006"/>
      <c r="AL37" s="1006"/>
      <c r="AM37" s="1006" t="s">
        <v>472</v>
      </c>
      <c r="AN37" s="1006"/>
      <c r="AO37" s="1006"/>
      <c r="AP37" s="461"/>
      <c r="AQ37" s="174" t="s">
        <v>355</v>
      </c>
      <c r="AR37" s="167"/>
      <c r="AS37" s="167"/>
      <c r="AT37" s="168"/>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5"/>
      <c r="Z38" s="1016"/>
      <c r="AA38" s="1017"/>
      <c r="AB38" s="1021"/>
      <c r="AC38" s="1022"/>
      <c r="AD38" s="1023"/>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8"/>
      <c r="B39" s="516"/>
      <c r="C39" s="516"/>
      <c r="D39" s="516"/>
      <c r="E39" s="516"/>
      <c r="F39" s="517"/>
      <c r="G39" s="543"/>
      <c r="H39" s="1024"/>
      <c r="I39" s="1024"/>
      <c r="J39" s="1024"/>
      <c r="K39" s="1024"/>
      <c r="L39" s="1024"/>
      <c r="M39" s="1024"/>
      <c r="N39" s="1024"/>
      <c r="O39" s="1025"/>
      <c r="P39" s="159"/>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2" t="s">
        <v>54</v>
      </c>
      <c r="Z40" s="1007"/>
      <c r="AA40" s="1008"/>
      <c r="AB40" s="525"/>
      <c r="AC40" s="1009"/>
      <c r="AD40" s="1009"/>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7"/>
      <c r="B41" s="648"/>
      <c r="C41" s="648"/>
      <c r="D41" s="648"/>
      <c r="E41" s="648"/>
      <c r="F41" s="649"/>
      <c r="G41" s="1029"/>
      <c r="H41" s="1030"/>
      <c r="I41" s="1030"/>
      <c r="J41" s="1030"/>
      <c r="K41" s="1030"/>
      <c r="L41" s="1030"/>
      <c r="M41" s="1030"/>
      <c r="N41" s="1030"/>
      <c r="O41" s="1031"/>
      <c r="P41" s="731"/>
      <c r="Q41" s="731"/>
      <c r="R41" s="731"/>
      <c r="S41" s="731"/>
      <c r="T41" s="731"/>
      <c r="U41" s="731"/>
      <c r="V41" s="731"/>
      <c r="W41" s="731"/>
      <c r="X41" s="1036"/>
      <c r="Y41" s="1037" t="s">
        <v>13</v>
      </c>
      <c r="Z41" s="1007"/>
      <c r="AA41" s="1008"/>
      <c r="AB41" s="464" t="s">
        <v>301</v>
      </c>
      <c r="AC41" s="1038"/>
      <c r="AD41" s="103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491</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4"/>
      <c r="Z44" s="411"/>
      <c r="AA44" s="412"/>
      <c r="AB44" s="1018" t="s">
        <v>11</v>
      </c>
      <c r="AC44" s="1019"/>
      <c r="AD44" s="1020"/>
      <c r="AE44" s="1006" t="s">
        <v>357</v>
      </c>
      <c r="AF44" s="1006"/>
      <c r="AG44" s="1006"/>
      <c r="AH44" s="1006"/>
      <c r="AI44" s="1006" t="s">
        <v>363</v>
      </c>
      <c r="AJ44" s="1006"/>
      <c r="AK44" s="1006"/>
      <c r="AL44" s="1006"/>
      <c r="AM44" s="1006" t="s">
        <v>472</v>
      </c>
      <c r="AN44" s="1006"/>
      <c r="AO44" s="1006"/>
      <c r="AP44" s="461"/>
      <c r="AQ44" s="174" t="s">
        <v>355</v>
      </c>
      <c r="AR44" s="167"/>
      <c r="AS44" s="167"/>
      <c r="AT44" s="168"/>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5"/>
      <c r="Z45" s="1016"/>
      <c r="AA45" s="1017"/>
      <c r="AB45" s="1021"/>
      <c r="AC45" s="1022"/>
      <c r="AD45" s="1023"/>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8"/>
      <c r="B46" s="516"/>
      <c r="C46" s="516"/>
      <c r="D46" s="516"/>
      <c r="E46" s="516"/>
      <c r="F46" s="517"/>
      <c r="G46" s="543"/>
      <c r="H46" s="1024"/>
      <c r="I46" s="1024"/>
      <c r="J46" s="1024"/>
      <c r="K46" s="1024"/>
      <c r="L46" s="1024"/>
      <c r="M46" s="1024"/>
      <c r="N46" s="1024"/>
      <c r="O46" s="1025"/>
      <c r="P46" s="159"/>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2" t="s">
        <v>54</v>
      </c>
      <c r="Z47" s="1007"/>
      <c r="AA47" s="1008"/>
      <c r="AB47" s="525"/>
      <c r="AC47" s="1009"/>
      <c r="AD47" s="1009"/>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7"/>
      <c r="B48" s="648"/>
      <c r="C48" s="648"/>
      <c r="D48" s="648"/>
      <c r="E48" s="648"/>
      <c r="F48" s="649"/>
      <c r="G48" s="1029"/>
      <c r="H48" s="1030"/>
      <c r="I48" s="1030"/>
      <c r="J48" s="1030"/>
      <c r="K48" s="1030"/>
      <c r="L48" s="1030"/>
      <c r="M48" s="1030"/>
      <c r="N48" s="1030"/>
      <c r="O48" s="1031"/>
      <c r="P48" s="731"/>
      <c r="Q48" s="731"/>
      <c r="R48" s="731"/>
      <c r="S48" s="731"/>
      <c r="T48" s="731"/>
      <c r="U48" s="731"/>
      <c r="V48" s="731"/>
      <c r="W48" s="731"/>
      <c r="X48" s="1036"/>
      <c r="Y48" s="1037" t="s">
        <v>13</v>
      </c>
      <c r="Z48" s="1007"/>
      <c r="AA48" s="1008"/>
      <c r="AB48" s="464" t="s">
        <v>301</v>
      </c>
      <c r="AC48" s="1038"/>
      <c r="AD48" s="103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491</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4"/>
      <c r="Z51" s="411"/>
      <c r="AA51" s="412"/>
      <c r="AB51" s="461" t="s">
        <v>11</v>
      </c>
      <c r="AC51" s="1019"/>
      <c r="AD51" s="1020"/>
      <c r="AE51" s="1006" t="s">
        <v>357</v>
      </c>
      <c r="AF51" s="1006"/>
      <c r="AG51" s="1006"/>
      <c r="AH51" s="1006"/>
      <c r="AI51" s="1006" t="s">
        <v>363</v>
      </c>
      <c r="AJ51" s="1006"/>
      <c r="AK51" s="1006"/>
      <c r="AL51" s="1006"/>
      <c r="AM51" s="1006" t="s">
        <v>472</v>
      </c>
      <c r="AN51" s="1006"/>
      <c r="AO51" s="1006"/>
      <c r="AP51" s="461"/>
      <c r="AQ51" s="174" t="s">
        <v>355</v>
      </c>
      <c r="AR51" s="167"/>
      <c r="AS51" s="167"/>
      <c r="AT51" s="168"/>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5"/>
      <c r="Z52" s="1016"/>
      <c r="AA52" s="1017"/>
      <c r="AB52" s="1021"/>
      <c r="AC52" s="1022"/>
      <c r="AD52" s="1023"/>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8"/>
      <c r="B53" s="516"/>
      <c r="C53" s="516"/>
      <c r="D53" s="516"/>
      <c r="E53" s="516"/>
      <c r="F53" s="517"/>
      <c r="G53" s="543"/>
      <c r="H53" s="1024"/>
      <c r="I53" s="1024"/>
      <c r="J53" s="1024"/>
      <c r="K53" s="1024"/>
      <c r="L53" s="1024"/>
      <c r="M53" s="1024"/>
      <c r="N53" s="1024"/>
      <c r="O53" s="1025"/>
      <c r="P53" s="159"/>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2" t="s">
        <v>54</v>
      </c>
      <c r="Z54" s="1007"/>
      <c r="AA54" s="1008"/>
      <c r="AB54" s="525"/>
      <c r="AC54" s="1009"/>
      <c r="AD54" s="1009"/>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7"/>
      <c r="B55" s="648"/>
      <c r="C55" s="648"/>
      <c r="D55" s="648"/>
      <c r="E55" s="648"/>
      <c r="F55" s="649"/>
      <c r="G55" s="1029"/>
      <c r="H55" s="1030"/>
      <c r="I55" s="1030"/>
      <c r="J55" s="1030"/>
      <c r="K55" s="1030"/>
      <c r="L55" s="1030"/>
      <c r="M55" s="1030"/>
      <c r="N55" s="1030"/>
      <c r="O55" s="1031"/>
      <c r="P55" s="731"/>
      <c r="Q55" s="731"/>
      <c r="R55" s="731"/>
      <c r="S55" s="731"/>
      <c r="T55" s="731"/>
      <c r="U55" s="731"/>
      <c r="V55" s="731"/>
      <c r="W55" s="731"/>
      <c r="X55" s="1036"/>
      <c r="Y55" s="1037" t="s">
        <v>13</v>
      </c>
      <c r="Z55" s="1007"/>
      <c r="AA55" s="1008"/>
      <c r="AB55" s="464" t="s">
        <v>301</v>
      </c>
      <c r="AC55" s="1038"/>
      <c r="AD55" s="103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491</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4"/>
      <c r="Z58" s="411"/>
      <c r="AA58" s="412"/>
      <c r="AB58" s="1018" t="s">
        <v>11</v>
      </c>
      <c r="AC58" s="1019"/>
      <c r="AD58" s="1020"/>
      <c r="AE58" s="1006" t="s">
        <v>357</v>
      </c>
      <c r="AF58" s="1006"/>
      <c r="AG58" s="1006"/>
      <c r="AH58" s="1006"/>
      <c r="AI58" s="1006" t="s">
        <v>363</v>
      </c>
      <c r="AJ58" s="1006"/>
      <c r="AK58" s="1006"/>
      <c r="AL58" s="1006"/>
      <c r="AM58" s="1006" t="s">
        <v>472</v>
      </c>
      <c r="AN58" s="1006"/>
      <c r="AO58" s="1006"/>
      <c r="AP58" s="461"/>
      <c r="AQ58" s="174" t="s">
        <v>355</v>
      </c>
      <c r="AR58" s="167"/>
      <c r="AS58" s="167"/>
      <c r="AT58" s="168"/>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5"/>
      <c r="Z59" s="1016"/>
      <c r="AA59" s="1017"/>
      <c r="AB59" s="1021"/>
      <c r="AC59" s="1022"/>
      <c r="AD59" s="1023"/>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8"/>
      <c r="B60" s="516"/>
      <c r="C60" s="516"/>
      <c r="D60" s="516"/>
      <c r="E60" s="516"/>
      <c r="F60" s="517"/>
      <c r="G60" s="543"/>
      <c r="H60" s="1024"/>
      <c r="I60" s="1024"/>
      <c r="J60" s="1024"/>
      <c r="K60" s="1024"/>
      <c r="L60" s="1024"/>
      <c r="M60" s="1024"/>
      <c r="N60" s="1024"/>
      <c r="O60" s="1025"/>
      <c r="P60" s="159"/>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2" t="s">
        <v>54</v>
      </c>
      <c r="Z61" s="1007"/>
      <c r="AA61" s="1008"/>
      <c r="AB61" s="525"/>
      <c r="AC61" s="1009"/>
      <c r="AD61" s="1009"/>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7"/>
      <c r="B62" s="648"/>
      <c r="C62" s="648"/>
      <c r="D62" s="648"/>
      <c r="E62" s="648"/>
      <c r="F62" s="649"/>
      <c r="G62" s="1029"/>
      <c r="H62" s="1030"/>
      <c r="I62" s="1030"/>
      <c r="J62" s="1030"/>
      <c r="K62" s="1030"/>
      <c r="L62" s="1030"/>
      <c r="M62" s="1030"/>
      <c r="N62" s="1030"/>
      <c r="O62" s="1031"/>
      <c r="P62" s="731"/>
      <c r="Q62" s="731"/>
      <c r="R62" s="731"/>
      <c r="S62" s="731"/>
      <c r="T62" s="731"/>
      <c r="U62" s="731"/>
      <c r="V62" s="731"/>
      <c r="W62" s="731"/>
      <c r="X62" s="1036"/>
      <c r="Y62" s="1037" t="s">
        <v>13</v>
      </c>
      <c r="Z62" s="1007"/>
      <c r="AA62" s="1008"/>
      <c r="AB62" s="464" t="s">
        <v>301</v>
      </c>
      <c r="AC62" s="1038"/>
      <c r="AD62" s="103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491</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4"/>
      <c r="Z65" s="411"/>
      <c r="AA65" s="412"/>
      <c r="AB65" s="1018" t="s">
        <v>11</v>
      </c>
      <c r="AC65" s="1019"/>
      <c r="AD65" s="1020"/>
      <c r="AE65" s="1006" t="s">
        <v>357</v>
      </c>
      <c r="AF65" s="1006"/>
      <c r="AG65" s="1006"/>
      <c r="AH65" s="1006"/>
      <c r="AI65" s="1006" t="s">
        <v>363</v>
      </c>
      <c r="AJ65" s="1006"/>
      <c r="AK65" s="1006"/>
      <c r="AL65" s="1006"/>
      <c r="AM65" s="1006" t="s">
        <v>472</v>
      </c>
      <c r="AN65" s="1006"/>
      <c r="AO65" s="1006"/>
      <c r="AP65" s="461"/>
      <c r="AQ65" s="174" t="s">
        <v>355</v>
      </c>
      <c r="AR65" s="167"/>
      <c r="AS65" s="167"/>
      <c r="AT65" s="168"/>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5"/>
      <c r="Z66" s="1016"/>
      <c r="AA66" s="1017"/>
      <c r="AB66" s="1021"/>
      <c r="AC66" s="1022"/>
      <c r="AD66" s="1023"/>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8"/>
      <c r="B67" s="516"/>
      <c r="C67" s="516"/>
      <c r="D67" s="516"/>
      <c r="E67" s="516"/>
      <c r="F67" s="517"/>
      <c r="G67" s="543"/>
      <c r="H67" s="1024"/>
      <c r="I67" s="1024"/>
      <c r="J67" s="1024"/>
      <c r="K67" s="1024"/>
      <c r="L67" s="1024"/>
      <c r="M67" s="1024"/>
      <c r="N67" s="1024"/>
      <c r="O67" s="1025"/>
      <c r="P67" s="159"/>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2" t="s">
        <v>54</v>
      </c>
      <c r="Z68" s="1007"/>
      <c r="AA68" s="1008"/>
      <c r="AB68" s="525"/>
      <c r="AC68" s="1009"/>
      <c r="AD68" s="1009"/>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7"/>
      <c r="B69" s="648"/>
      <c r="C69" s="648"/>
      <c r="D69" s="648"/>
      <c r="E69" s="648"/>
      <c r="F69" s="649"/>
      <c r="G69" s="1029"/>
      <c r="H69" s="1030"/>
      <c r="I69" s="1030"/>
      <c r="J69" s="1030"/>
      <c r="K69" s="1030"/>
      <c r="L69" s="1030"/>
      <c r="M69" s="1030"/>
      <c r="N69" s="1030"/>
      <c r="O69" s="1031"/>
      <c r="P69" s="731"/>
      <c r="Q69" s="731"/>
      <c r="R69" s="731"/>
      <c r="S69" s="731"/>
      <c r="T69" s="731"/>
      <c r="U69" s="731"/>
      <c r="V69" s="731"/>
      <c r="W69" s="731"/>
      <c r="X69" s="1036"/>
      <c r="Y69" s="302" t="s">
        <v>13</v>
      </c>
      <c r="Z69" s="1007"/>
      <c r="AA69" s="1008"/>
      <c r="AB69" s="500"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5">
        <v>1</v>
      </c>
      <c r="B4" s="106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5">
        <v>1</v>
      </c>
      <c r="B37" s="106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5">
        <v>1</v>
      </c>
      <c r="B70" s="106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2020-11-06T06:13:12Z</cp:lastPrinted>
  <dcterms:created xsi:type="dcterms:W3CDTF">2012-03-13T00:50:25Z</dcterms:created>
  <dcterms:modified xsi:type="dcterms:W3CDTF">2020-11-20T14:28:28Z</dcterms:modified>
</cp:coreProperties>
</file>