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観光戦略課\01_総務関係\03_予算・経理\01_予算関係\行政事業レビュー\Ｒ2【2025年度末廃棄】\201104行政事業レビュー修正箇所確認依頼_11月17日〆\★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<sst xmlns="http://schemas.openxmlformats.org/spreadsheetml/2006/main" count="2814" uniqueCount="610">
  <si>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</si>
  <si>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</si>
  <si>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</si>
  <si>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</si>
  <si>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</si>
  <si>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</si>
  <si>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</si>
  <si>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</si>
  <si>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</si>
  <si>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</si>
  <si>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</si>
  <si>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</si>
  <si>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</si>
  <si>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</si>
  <si>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</si>
  <si>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</si>
  <si>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</si>
  <si>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</si>
  <si>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</si>
  <si>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</si>
  <si>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</si>
  <si>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</si>
  <si>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</si>
  <si>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</si>
  <si>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</si>
  <si>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</si>
  <si>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</si>
  <si>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</si>
  <si>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</si>
  <si>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</si>
  <si>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</si>
  <si>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</si>
  <si>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</si>
  <si>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</si>
  <si>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</si>
  <si>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</si>
  <si>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</si>
  <si>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</si>
  <si>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</si>
  <si>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</si>
  <si>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</si>
  <si>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</si>
  <si>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</si>
  <si>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</si>
  <si>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</si>
  <si>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</si>
  <si>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</si>
  <si>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</si>
  <si>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</si>
  <si>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</si>
  <si>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</si>
  <si>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</si>
  <si>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</si>
  <si>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</si>
  <si>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</si>
  <si>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</si>
  <si>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</si>
  <si>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</si>
  <si>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</si>
  <si>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</si>
  <si>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</si>
  <si>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</si>
  <si>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</si>
  <si>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</si>
  <si>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</si>
  <si>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</si>
  <si>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</si>
  <si>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</si>
  <si>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</si>
  <si>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</si>
  <si>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</si>
  <si>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</si>
  <si>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</si>
  <si>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</si>
  <si>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</si>
  <si>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</si>
  <si>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</si>
  <si>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</si>
  <si>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</si>
  <si>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</si>
  <si>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</si>
  <si>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</si>
  <si>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</si>
  <si>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</si>
  <si>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</si>
  <si>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</si>
  <si>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</si>
  <si>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</si>
  <si>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</si>
  <si>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</si>
  <si>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</si>
  <si>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</si>
  <si>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</si>
  <si>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</si>
  <si>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</si>
  <si>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</si>
  <si>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</si>
  <si>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</si>
  <si>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</si>
  <si>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</si>
  <si>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</si>
  <si>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</si>
  <si>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</si>
  <si>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</si>
  <si>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</si>
  <si>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</si>
  <si>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</si>
  <si>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</si>
  <si>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</si>
  <si>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</si>
  <si>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</si>
  <si>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</si>
  <si>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</si>
  <si>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</si>
  <si>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</si>
  <si>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</si>
  <si>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</si>
  <si>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</si>
  <si>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</si>
  <si>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</si>
  <si>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</si>
  <si>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</si>
  <si>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</si>
  <si>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</si>
  <si>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</si>
  <si>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</si>
  <si>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</si>
  <si>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</si>
  <si>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</si>
  <si>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</si>
  <si>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</si>
  <si>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</si>
  <si>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</si>
  <si>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</si>
  <si>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</si>
  <si>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</si>
  <si>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</si>
  <si>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</si>
  <si>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</si>
  <si>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</si>
  <si>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</si>
  <si>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</si>
  <si>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</si>
  <si>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</si>
  <si>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</si>
  <si>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</si>
  <si>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</si>
  <si>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</si>
  <si>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</si>
  <si>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</si>
  <si>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</si>
  <si>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</si>
  <si>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</si>
  <si>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</si>
  <si>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</si>
  <si>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</si>
  <si>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</si>
  <si>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</si>
  <si>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</si>
  <si>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</si>
  <si>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</si>
  <si>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</si>
  <si>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</si>
  <si>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</si>
  <si>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</si>
  <si>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</si>
  <si>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</si>
  <si>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</si>
  <si>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</si>
  <si>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</si>
  <si>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</si>
  <si>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</si>
  <si>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</si>
  <si>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</si>
  <si>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</si>
  <si>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</si>
  <si>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</si>
  <si>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</si>
  <si>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</si>
  <si>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</si>
  <si>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</si>
  <si>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</si>
  <si>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</si>
  <si>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</si>
  <si>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</si>
  <si>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</si>
  <si>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</si>
  <si>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</si>
  <si>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</si>
  <si>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</si>
  <si>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</si>
  <si>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</si>
  <si>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</si>
  <si>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</si>
  <si>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</si>
  <si>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</si>
  <si>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</si>
  <si>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</si>
  <si>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</si>
  <si>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</si>
  <si>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</si>
  <si>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</si>
  <si>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</si>
  <si>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</si>
  <si>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</si>
  <si>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</si>
  <si>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</si>
  <si>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</si>
  <si>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</si>
  <si>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</si>
  <si>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</si>
  <si>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</si>
  <si>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</si>
  <si>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</si>
  <si>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</si>
  <si>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</si>
  <si>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</si>
  <si>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</si>
  <si>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</si>
  <si>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</si>
  <si>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</si>
  <si>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</si>
  <si>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</si>
  <si>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</si>
  <si>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</si>
  <si>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</si>
  <si>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</si>
  <si>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</si>
  <si>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</si>
  <si>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</si>
  <si>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</si>
  <si>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</si>
  <si>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</si>
  <si>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</si>
  <si>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</si>
  <si>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</si>
  <si>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</si>
  <si>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</si>
  <si>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</si>
  <si>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</si>
  <si>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</si>
  <si>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</si>
  <si>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</si>
  <si>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</si>
  <si>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</si>
  <si>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</si>
  <si>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</si>
  <si>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</si>
  <si>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</si>
  <si>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</si>
  <si>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</si>
  <si>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</si>
  <si>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</si>
  <si>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</si>
  <si>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</si>
  <si>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</si>
  <si>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</si>
  <si>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</si>
  <si>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</si>
  <si>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</si>
  <si>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</si>
  <si>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</si>
  <si>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</si>
  <si>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</si>
  <si>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</si>
  <si>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</si>
  <si>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</si>
  <si>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</si>
  <si>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</si>
  <si>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</si>
  <si>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</si>
  <si>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</si>
  <si>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</si>
  <si>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</si>
  <si>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</si>
  <si>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</si>
  <si>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</si>
  <si>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</si>
  <si>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</si>
  <si>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</si>
  <si>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</si>
  <si>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</si>
  <si>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</si>
  <si>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</si>
  <si>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</si>
  <si>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</si>
  <si>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</si>
  <si>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</si>
  <si>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</si>
  <si>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</si>
  <si>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</si>
  <si>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</si>
  <si>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</si>
  <si>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</si>
  <si>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</si>
  <si>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</si>
  <si>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</si>
  <si>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</si>
  <si>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</si>
  <si>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</si>
  <si>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</si>
  <si>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</si>
  <si>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</si>
  <si>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</si>
  <si>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</si>
  <si>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</si>
  <si>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</si>
  <si>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</si>
  <si>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</si>
  <si>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</si>
  <si>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</si>
  <si>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</si>
  <si>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</si>
  <si>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</si>
  <si>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</si>
  <si>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</si>
  <si>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</si>
  <si>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</si>
  <si>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</si>
  <si>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</si>
  <si>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</si>
  <si>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</si>
  <si>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</si>
  <si>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</si>
  <si>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</si>
  <si>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</si>
  <si>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</si>
  <si>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</si>
  <si>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</si>
  <si>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</si>
  <si>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</si>
  <si>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</si>
  <si>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</si>
  <si>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</si>
  <si>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</si>
  <si>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</si>
  <si>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</si>
  <si>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</si>
  <si>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</si>
  <si>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</si>
  <si>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</si>
  <si>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</si>
  <si>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</si>
  <si>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</si>
  <si>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</si>
  <si>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</si>
  <si>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</si>
  <si>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</si>
  <si>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</si>
  <si>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</si>
  <si>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</si>
  <si>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</si>
  <si>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</si>
  <si>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</si>
  <si>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</si>
  <si>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</si>
  <si>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</si>
  <si>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</si>
  <si>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</si>
  <si>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</si>
  <si>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</si>
  <si>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</si>
  <si>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</si>
  <si>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</si>
  <si>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</si>
  <si>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</si>
  <si>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</si>
  <si>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</si>
  <si>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</si>
  <si>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</si>
  <si>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</si>
  <si>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</si>
  <si>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</si>
  <si>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</si>
  <si>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</si>
  <si>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</si>
  <si>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</si>
  <si>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</si>
  <si>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</si>
  <si>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</si>
  <si>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</si>
  <si>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</si>
  <si>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</si>
  <si>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</si>
  <si>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</si>
  <si>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</si>
  <si>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</si>
  <si>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</si>
  <si>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</si>
  <si>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</si>
  <si>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</si>
  <si>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</si>
  <si>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</si>
  <si>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</si>
  <si>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</si>
  <si>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</si>
  <si>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</si>
  <si>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</si>
  <si>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</si>
  <si>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</si>
  <si>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</si>
  <si>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</si>
  <si>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</si>
  <si>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</si>
  <si>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</si>
  <si>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</si>
  <si>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</si>
  <si>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</si>
  <si>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</si>
  <si>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</si>
  <si>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</si>
  <si>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</si>
  <si>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</si>
  <si>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</si>
  <si>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</si>
  <si>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</si>
  <si>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</si>
  <si>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</si>
  <si>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</si>
  <si>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</si>
  <si>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</si>
  <si>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</si>
  <si>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</si>
  <si>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</si>
  <si>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</si>
  <si>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</si>
  <si>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</si>
  <si>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</si>
  <si>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</si>
  <si>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</si>
  <si>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</si>
  <si>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</si>
  <si>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</si>
  <si>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</si>
  <si>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</si>
  <si>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</si>
  <si>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</si>
  <si>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</si>
  <si>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</si>
  <si>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</si>
  <si>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</si>
  <si>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</si>
  <si>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</si>
  <si>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</si>
  <si>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</si>
  <si>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</si>
  <si>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</si>
  <si>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</si>
  <si>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</si>
  <si>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</si>
  <si>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</si>
  <si>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</si>
  <si>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</si>
  <si>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</si>
  <si>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</si>
  <si>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</si>
  <si>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</si>
  <si>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</si>
  <si>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</si>
  <si>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</si>
  <si>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</si>
  <si>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</si>
  <si>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</si>
  <si>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</si>
  <si>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</si>
  <si>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</si>
  <si>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</si>
  <si>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</si>
  <si>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</si>
  <si>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</si>
  <si>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</si>
  <si>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</si>
  <si>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</si>
  <si>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</si>
  <si>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</si>
  <si>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</si>
  <si>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</si>
  <si>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</si>
  <si>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</si>
  <si>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</si>
  <si>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</si>
  <si>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</si>
  <si>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</si>
  <si>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</si>
  <si>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</si>
  <si>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</si>
  <si>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</si>
  <si>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</si>
  <si>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</si>
  <si>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</si>
  <si>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</si>
  <si>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</si>
  <si>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</si>
  <si>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</si>
  <si>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</si>
  <si>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</si>
  <si>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</si>
  <si>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</si>
  <si>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</si>
  <si>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</si>
  <si>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</si>
  <si>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</si>
  <si>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</si>
  <si>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</si>
  <si>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</si>
  <si>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</si>
  <si>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</si>
  <si>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</si>
  <si>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</si>
  <si>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</si>
  <si>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</si>
  <si>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</si>
  <si>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</si>
  <si>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</si>
  <si>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</si>
  <si>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</si>
  <si>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</si>
  <si>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</si>
  <si>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</si>
  <si>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</si>
  <si>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</si>
  <si>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</si>
  <si>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</si>
  <si>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</si>
  <si>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</si>
  <si>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</si>
  <si>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</si>
  <si>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</si>
  <si>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</si>
  <si>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</si>
  <si>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</si>
  <si>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</si>
  <si>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</si>
  <si>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</si>
  <si>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</si>
  <si>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</si>
  <si>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</si>
  <si>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</si>
  <si>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</si>
  <si>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</si>
  <si>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</si>
  <si>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</si>
  <si>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</si>
  <si>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</si>
  <si>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</si>
  <si>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</si>
  <si>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</si>
  <si>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</si>
  <si>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</si>
  <si>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</si>
  <si>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</si>
  <si>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観光連絡調整経費</t>
    <rPh sb="0" eb="2">
      <t>カンコウ</t>
    </rPh>
    <rPh sb="2" eb="4">
      <t>レンラク</t>
    </rPh>
    <rPh sb="4" eb="6">
      <t>チョウセイ</t>
    </rPh>
    <rPh sb="6" eb="8">
      <t>ケイヒ</t>
    </rPh>
    <phoneticPr fontId="5"/>
  </si>
  <si>
    <t>観光庁</t>
    <rPh sb="0" eb="3">
      <t>カンコウチョウ</t>
    </rPh>
    <phoneticPr fontId="5"/>
  </si>
  <si>
    <t>観光戦略課観光統計調査室</t>
    <rPh sb="0" eb="2">
      <t>カンコウ</t>
    </rPh>
    <rPh sb="2" eb="4">
      <t>センリャク</t>
    </rPh>
    <rPh sb="4" eb="5">
      <t>カ</t>
    </rPh>
    <rPh sb="5" eb="7">
      <t>カンコウ</t>
    </rPh>
    <rPh sb="7" eb="9">
      <t>トウケイ</t>
    </rPh>
    <rPh sb="9" eb="12">
      <t>チョウサシツ</t>
    </rPh>
    <phoneticPr fontId="5"/>
  </si>
  <si>
    <t>観光立国推進基本法第８条</t>
    <phoneticPr fontId="5"/>
  </si>
  <si>
    <t>観光立国推進基本計画</t>
    <phoneticPr fontId="5"/>
  </si>
  <si>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</si>
  <si>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観光庁が提供する原稿から、グラフ・図表の作成、色彩・バランス等の工夫を施した上で、「観光白書」の紙面の校正・作成を行う。また、その紙面の印刷・製本（交通政策審議会観光分科会、国会等への提出に使用）、文書の電子化や管理等を行うためのＳＧＭＬデータの作成作業を行う。なお、毎年、観光白書では、その年の観光を巡る状況を特集しており、その特集を作成するための調査・分析も行う。</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</si>
  <si>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</si>
  <si>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</si>
  <si>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</si>
  <si>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平成30年度までに観光白書の販売部数を6,000部とする。</t>
    <rPh sb="0" eb="2">
      <t>ヘイセイ</t>
    </rPh>
    <rPh sb="4" eb="6">
      <t>ネンド</t>
    </rPh>
    <rPh sb="9" eb="11">
      <t>カンコウ</t>
    </rPh>
    <rPh sb="11" eb="13">
      <t>ハクショ</t>
    </rPh>
    <rPh sb="14" eb="16">
      <t>ハンバイ</t>
    </rPh>
    <rPh sb="16" eb="18">
      <t>ブスウ</t>
    </rPh>
    <rPh sb="24" eb="25">
      <t>ブ</t>
    </rPh>
    <phoneticPr fontId="5"/>
  </si>
  <si>
    <t>観光白書の販売部数</t>
  </si>
  <si>
    <t>部</t>
    <rPh sb="0" eb="1">
      <t>ブ</t>
    </rPh>
    <phoneticPr fontId="5"/>
  </si>
  <si>
    <t>観光白書の作成・公表</t>
    <rPh sb="0" eb="2">
      <t>カンコウ</t>
    </rPh>
    <rPh sb="2" eb="4">
      <t>ハクショ</t>
    </rPh>
    <rPh sb="5" eb="7">
      <t>サクセイ</t>
    </rPh>
    <rPh sb="8" eb="10">
      <t>コウヒョウ</t>
    </rPh>
    <phoneticPr fontId="5"/>
  </si>
  <si>
    <t>件</t>
    <rPh sb="0" eb="1">
      <t>ケン</t>
    </rPh>
    <phoneticPr fontId="5"/>
  </si>
  <si>
    <t>執行額／販売部数　　　　　　　　　　　　　　</t>
    <rPh sb="0" eb="2">
      <t>シッコウ</t>
    </rPh>
    <rPh sb="2" eb="3">
      <t>ガク</t>
    </rPh>
    <rPh sb="4" eb="6">
      <t>ハンバイ</t>
    </rPh>
    <rPh sb="6" eb="8">
      <t>ブスウ</t>
    </rPh>
    <phoneticPr fontId="5"/>
  </si>
  <si>
    <t>円</t>
    <rPh sb="0" eb="1">
      <t>エン</t>
    </rPh>
    <phoneticPr fontId="5"/>
  </si>
  <si>
    <t>17（百万円）／4,000（部）</t>
  </si>
  <si>
    <t>17（百万円）／3,850（部）</t>
  </si>
  <si>
    <t>17（百万円）／3,800（部）</t>
    <phoneticPr fontId="5"/>
  </si>
  <si>
    <t>６　国際競争力、観光交流、広域・地域間連携等の確保・強化</t>
    <phoneticPr fontId="5"/>
  </si>
  <si>
    <t>２０　観光立国を推進する</t>
    <phoneticPr fontId="5"/>
  </si>
  <si>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</si>
  <si>
    <t>○</t>
  </si>
  <si>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5"/>
  </si>
  <si>
    <t>同上</t>
    <rPh sb="0" eb="2">
      <t>ドウジョウ</t>
    </rPh>
    <phoneticPr fontId="5"/>
  </si>
  <si>
    <t>無</t>
    <rPh sb="0" eb="1">
      <t>ナシ</t>
    </rPh>
    <phoneticPr fontId="5"/>
  </si>
  <si>
    <t>複数社が参加する一般競争入札及び企画競争にて支出先を選定しており、競争性を確保している。</t>
  </si>
  <si>
    <t>‐</t>
  </si>
  <si>
    <t>一般競争及び企画競争を行い、競争性が確保された契約形態に基づき単位当たりコストの抑制に努めており、水準は妥当である。</t>
    <phoneticPr fontId="5"/>
  </si>
  <si>
    <t>一般競争及び企画競争を行い、競争性が確保された契約形態に基づき実施している。</t>
  </si>
  <si>
    <t>競争性が確保されている形態で契約を行っている。</t>
  </si>
  <si>
    <t>我が国の観光の状況及び施策について、国民の理解の確保を成果目標とし、その成果実績は、成果物である「観光白書」の販売部数を指標としている。</t>
  </si>
  <si>
    <t>一般競争及び企画競争を行い、競争性が確保された契約形態に基づき、外部委託により実施している。</t>
  </si>
  <si>
    <t>観光連絡調整経費の事業内容は、観光立国推進基本法に基づいた国会報告のための観光白書の作成にを行うものであり、活動見込み及び実績は、観光白書の作成としている。</t>
  </si>
  <si>
    <t>成果物である「観光白書」は、国土交通省ホームページに掲載されており、その結果、広く一般国民が観光行政を理解するとともに、地方公共団体が観光行政の立案資料として活用するなど、十分に活用されている。</t>
  </si>
  <si>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トウ</t>
    </rPh>
    <rPh sb="26" eb="28">
      <t>イッパン</t>
    </rPh>
    <rPh sb="28" eb="30">
      <t>キョウソウ</t>
    </rPh>
    <rPh sb="30" eb="32">
      <t>ニュウサツ</t>
    </rPh>
    <rPh sb="33" eb="35">
      <t>ヘンコウ</t>
    </rPh>
    <rPh sb="35" eb="36">
      <t>ズ</t>
    </rPh>
    <phoneticPr fontId="5"/>
  </si>
  <si>
    <t>引き続き、競争性の確保に努め、予算の更なる効率的な執行に努める。</t>
    <rPh sb="0" eb="1">
      <t>ヒ</t>
    </rPh>
    <rPh sb="2" eb="3">
      <t>ツヅ</t>
    </rPh>
    <rPh sb="5" eb="8">
      <t>キョウソウセイ</t>
    </rPh>
    <rPh sb="9" eb="11">
      <t>カクホ</t>
    </rPh>
    <rPh sb="12" eb="13">
      <t>ツト</t>
    </rPh>
    <rPh sb="15" eb="17">
      <t>ヨサン</t>
    </rPh>
    <rPh sb="18" eb="19">
      <t>サラ</t>
    </rPh>
    <rPh sb="21" eb="24">
      <t>コウリツテキ</t>
    </rPh>
    <rPh sb="25" eb="27">
      <t>シッコウ</t>
    </rPh>
    <rPh sb="28" eb="29">
      <t>ツト</t>
    </rPh>
    <phoneticPr fontId="5"/>
  </si>
  <si>
    <t>468</t>
    <phoneticPr fontId="5"/>
  </si>
  <si>
    <t>443</t>
    <phoneticPr fontId="5"/>
  </si>
  <si>
    <t>478</t>
    <phoneticPr fontId="5"/>
  </si>
  <si>
    <t>239</t>
    <phoneticPr fontId="5"/>
  </si>
  <si>
    <t>225</t>
    <phoneticPr fontId="5"/>
  </si>
  <si>
    <t>232</t>
    <phoneticPr fontId="5"/>
  </si>
  <si>
    <t>242</t>
    <phoneticPr fontId="5"/>
  </si>
  <si>
    <t>外部委託</t>
    <rPh sb="0" eb="2">
      <t>ガイブ</t>
    </rPh>
    <rPh sb="2" eb="4">
      <t>イタク</t>
    </rPh>
    <phoneticPr fontId="5"/>
  </si>
  <si>
    <t>請負調査費</t>
    <rPh sb="0" eb="2">
      <t>ウケオイ</t>
    </rPh>
    <rPh sb="2" eb="4">
      <t>チョウサ</t>
    </rPh>
    <rPh sb="4" eb="5">
      <t>ヒ</t>
    </rPh>
    <phoneticPr fontId="5"/>
  </si>
  <si>
    <t>A.三菱ＵＦＪリサーチ＆コンサルティング株式会社</t>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</si>
  <si>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</si>
  <si>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三菱ＵＦＪリサーチ＆コンサルティング株式会社</t>
    <phoneticPr fontId="5"/>
  </si>
  <si>
    <t>昭和情報プロセス株式会社</t>
  </si>
  <si>
    <r>
      <t>平成</t>
    </r>
    <r>
      <rPr>
        <sz val="11"/>
        <rFont val="ＭＳ Ｐゴシック"/>
        <family val="3"/>
        <charset val="128"/>
      </rPr>
      <t>29年版観光白書にかかるデザイン並びに印刷、製本、販売及びSGMLデータ等作成業務</t>
    </r>
    <rPh sb="0" eb="2">
      <t>ヘイセイ</t>
    </rPh>
    <rPh sb="4" eb="5">
      <t>ネン</t>
    </rPh>
    <rPh sb="5" eb="6">
      <t>バン</t>
    </rPh>
    <rPh sb="6" eb="8">
      <t>カンコウ</t>
    </rPh>
    <rPh sb="8" eb="10">
      <t>ハクショ</t>
    </rPh>
    <rPh sb="18" eb="19">
      <t>ナラ</t>
    </rPh>
    <rPh sb="21" eb="23">
      <t>インサツ</t>
    </rPh>
    <rPh sb="24" eb="26">
      <t>セイホン</t>
    </rPh>
    <rPh sb="27" eb="29">
      <t>ハンバイ</t>
    </rPh>
    <rPh sb="29" eb="30">
      <t>オヨ</t>
    </rPh>
    <rPh sb="38" eb="39">
      <t>トウ</t>
    </rPh>
    <rPh sb="39" eb="41">
      <t>サクセイ</t>
    </rPh>
    <rPh sb="41" eb="43">
      <t>ギョウム</t>
    </rPh>
    <phoneticPr fontId="5"/>
  </si>
  <si>
    <t>-</t>
    <phoneticPr fontId="5"/>
  </si>
  <si>
    <t>観光庁調べ</t>
    <rPh sb="0" eb="3">
      <t>カンコウチョウ</t>
    </rPh>
    <rPh sb="3" eb="4">
      <t>シラ</t>
    </rPh>
    <phoneticPr fontId="5"/>
  </si>
  <si>
    <t>引き続き競争性の確保に努め、企画競争で行っているものは、一般競争（総合評価落札方式含む）への移行を検討すべき。</t>
    <phoneticPr fontId="5"/>
  </si>
  <si>
    <t>執行等改善</t>
  </si>
  <si>
    <t>業務内容に照らし、企画競争で行う必然性が低い場合には、一般競争（総合評価方式）への移行を検討する。</t>
    <rPh sb="0" eb="2">
      <t>ギョウム</t>
    </rPh>
    <rPh sb="2" eb="4">
      <t>ナイヨウ</t>
    </rPh>
    <rPh sb="5" eb="6">
      <t>テ</t>
    </rPh>
    <rPh sb="9" eb="11">
      <t>キカク</t>
    </rPh>
    <rPh sb="11" eb="13">
      <t>キョウソウ</t>
    </rPh>
    <rPh sb="14" eb="15">
      <t>オコナ</t>
    </rPh>
    <rPh sb="16" eb="19">
      <t>ヒツゼンセイ</t>
    </rPh>
    <rPh sb="20" eb="21">
      <t>ヒク</t>
    </rPh>
    <rPh sb="22" eb="24">
      <t>バアイ</t>
    </rPh>
    <rPh sb="27" eb="29">
      <t>イッパン</t>
    </rPh>
    <rPh sb="29" eb="31">
      <t>キョウソウ</t>
    </rPh>
    <rPh sb="32" eb="36">
      <t>ソウゴウヒョウカ</t>
    </rPh>
    <rPh sb="36" eb="38">
      <t>ホウシキ</t>
    </rPh>
    <rPh sb="41" eb="43">
      <t>イコウ</t>
    </rPh>
    <rPh sb="44" eb="46">
      <t>ケントウ</t>
    </rPh>
    <phoneticPr fontId="5"/>
  </si>
  <si>
    <t>室長　木村　順治</t>
    <rPh sb="0" eb="2">
      <t>シツチョウ</t>
    </rPh>
    <rPh sb="3" eb="5">
      <t>キムラ</t>
    </rPh>
    <rPh sb="6" eb="8">
      <t>ジュンジ</t>
    </rPh>
    <phoneticPr fontId="5"/>
  </si>
  <si>
    <t>近年のインバウンドの日本経済へもたらす影響について、幅広い観点からの分析を強化するため増額。</t>
    <rPh sb="34" eb="36">
      <t>ブンセキ</t>
    </rPh>
    <rPh sb="37" eb="39">
      <t>キョウカ</t>
    </rPh>
    <rPh sb="43" eb="4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</si>
</sst>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54160</xdr:colOff>
      <xdr:row>743</xdr:row>
      <xdr:rowOff>0</xdr:rowOff>
    </xdr:from>
    <xdr:to>
      <xdr:col>30</xdr:col>
      <xdr:colOff>1332</xdr:colOff>
      <xdr:row>745</xdr:row>
      <xdr:rowOff>9338</xdr:rowOff>
    </xdr:to>
    <xdr:sp macro="" textlink="">
      <xdr:nvSpPr>
        <xdr:cNvPr id="2" name="テキスト ボックス 1"/>
        <xdr:cNvSpPr txBox="1"/>
      </xdr:nvSpPr>
      <xdr:spPr>
        <a:xfrm>
          <a:off x="3854635" y="41090850"/>
          <a:ext cx="2147447" cy="714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１４百万円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179906</xdr:colOff>
      <xdr:row>749</xdr:row>
      <xdr:rowOff>129273</xdr:rowOff>
    </xdr:from>
    <xdr:to>
      <xdr:col>30</xdr:col>
      <xdr:colOff>112487</xdr:colOff>
      <xdr:row>751</xdr:row>
      <xdr:rowOff>9338</xdr:rowOff>
    </xdr:to>
    <xdr:sp macro="" textlink="">
      <xdr:nvSpPr>
        <xdr:cNvPr id="3" name="テキスト ボックス 2"/>
        <xdr:cNvSpPr txBox="1"/>
      </xdr:nvSpPr>
      <xdr:spPr>
        <a:xfrm>
          <a:off x="3780356" y="43334673"/>
          <a:ext cx="2332881" cy="58491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１４百万円</a:t>
          </a:r>
        </a:p>
      </xdr:txBody>
    </xdr:sp>
    <xdr:clientData/>
  </xdr:twoCellAnchor>
  <xdr:twoCellAnchor>
    <xdr:from>
      <xdr:col>18</xdr:col>
      <xdr:colOff>9525</xdr:colOff>
      <xdr:row>751</xdr:row>
      <xdr:rowOff>182288</xdr:rowOff>
    </xdr:from>
    <xdr:to>
      <xdr:col>31</xdr:col>
      <xdr:colOff>197283</xdr:colOff>
      <xdr:row>754</xdr:row>
      <xdr:rowOff>188632</xdr:rowOff>
    </xdr:to>
    <xdr:sp macro="" textlink="">
      <xdr:nvSpPr>
        <xdr:cNvPr id="4" name="大かっこ 3"/>
        <xdr:cNvSpPr/>
      </xdr:nvSpPr>
      <xdr:spPr>
        <a:xfrm>
          <a:off x="3609975" y="44092538"/>
          <a:ext cx="2788083" cy="106361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13499</xdr:colOff>
      <xdr:row>745</xdr:row>
      <xdr:rowOff>156232</xdr:rowOff>
    </xdr:from>
    <xdr:to>
      <xdr:col>31</xdr:col>
      <xdr:colOff>101308</xdr:colOff>
      <xdr:row>746</xdr:row>
      <xdr:rowOff>350558</xdr:rowOff>
    </xdr:to>
    <xdr:sp macro="" textlink="">
      <xdr:nvSpPr>
        <xdr:cNvPr id="5" name="テキスト ボックス 4"/>
        <xdr:cNvSpPr txBox="1"/>
      </xdr:nvSpPr>
      <xdr:spPr>
        <a:xfrm>
          <a:off x="3613949" y="41951932"/>
          <a:ext cx="2688134" cy="54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20</xdr:col>
      <xdr:colOff>49894</xdr:colOff>
      <xdr:row>748</xdr:row>
      <xdr:rowOff>100301</xdr:rowOff>
    </xdr:from>
    <xdr:to>
      <xdr:col>29</xdr:col>
      <xdr:colOff>103949</xdr:colOff>
      <xdr:row>748</xdr:row>
      <xdr:rowOff>336693</xdr:rowOff>
    </xdr:to>
    <xdr:sp macro="" textlink="">
      <xdr:nvSpPr>
        <xdr:cNvPr id="6" name="テキスト ボックス 5"/>
        <xdr:cNvSpPr txBox="1"/>
      </xdr:nvSpPr>
      <xdr:spPr>
        <a:xfrm>
          <a:off x="4050394" y="42953276"/>
          <a:ext cx="1854280" cy="23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18</xdr:col>
      <xdr:colOff>182956</xdr:colOff>
      <xdr:row>751</xdr:row>
      <xdr:rowOff>280298</xdr:rowOff>
    </xdr:from>
    <xdr:to>
      <xdr:col>31</xdr:col>
      <xdr:colOff>72778</xdr:colOff>
      <xdr:row>754</xdr:row>
      <xdr:rowOff>31751</xdr:rowOff>
    </xdr:to>
    <xdr:sp macro="" textlink="">
      <xdr:nvSpPr>
        <xdr:cNvPr id="7" name="テキスト ボックス 6"/>
        <xdr:cNvSpPr txBox="1"/>
      </xdr:nvSpPr>
      <xdr:spPr>
        <a:xfrm>
          <a:off x="3783406" y="44190548"/>
          <a:ext cx="2490147" cy="8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24</xdr:col>
      <xdr:colOff>136810</xdr:colOff>
      <xdr:row>746</xdr:row>
      <xdr:rowOff>284736</xdr:rowOff>
    </xdr:from>
    <xdr:to>
      <xdr:col>24</xdr:col>
      <xdr:colOff>136812</xdr:colOff>
      <xdr:row>747</xdr:row>
      <xdr:rowOff>288365</xdr:rowOff>
    </xdr:to>
    <xdr:cxnSp macro="">
      <xdr:nvCxnSpPr>
        <xdr:cNvPr id="8" name="直線矢印コネクタ 7"/>
        <xdr:cNvCxnSpPr/>
      </xdr:nvCxnSpPr>
      <xdr:spPr>
        <a:xfrm>
          <a:off x="4937410" y="42432861"/>
          <a:ext cx="2" cy="356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137960</xdr:colOff>
      <xdr:row>743</xdr:row>
      <xdr:rowOff>154268</xdr:rowOff>
    </xdr:from>
    <xdr:to>
      <xdr:col>40</xdr:col>
      <xdr:colOff>87160</xdr:colOff>
      <xdr:row>744</xdr:row>
      <xdr:rowOff>205068</xdr:rowOff>
    </xdr:to>
    <xdr:sp macro="" textlink="">
      <xdr:nvSpPr>
        <xdr:cNvPr id="9" name="大かっこ 8"/>
        <xdr:cNvSpPr/>
      </xdr:nvSpPr>
      <xdr:spPr>
        <a:xfrm>
          <a:off x="6538760" y="41245118"/>
          <a:ext cx="1549400" cy="4032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a:t>
          </a:r>
          <a:r>
            <a:rPr lang="en-US" altLang="ja-JP"/>
            <a:t>0.2</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18</v>
      </c>
      <c r="Q13" s="98"/>
      <c r="R13" s="98"/>
      <c r="S13" s="98"/>
      <c r="T13" s="98"/>
      <c r="U13" s="98"/>
      <c r="V13" s="99"/>
      <c r="W13" s="97">
        <v>18</v>
      </c>
      <c r="X13" s="98"/>
      <c r="Y13" s="98"/>
      <c r="Z13" s="98"/>
      <c r="AA13" s="98"/>
      <c r="AB13" s="98"/>
      <c r="AC13" s="99"/>
      <c r="AD13" s="97">
        <v>17</v>
      </c>
      <c r="AE13" s="98"/>
      <c r="AF13" s="98"/>
      <c r="AG13" s="98"/>
      <c r="AH13" s="98"/>
      <c r="AI13" s="98"/>
      <c r="AJ13" s="99"/>
      <c r="AK13" s="97">
        <v>17</v>
      </c>
      <c r="AL13" s="98"/>
      <c r="AM13" s="98"/>
      <c r="AN13" s="98"/>
      <c r="AO13" s="98"/>
      <c r="AP13" s="98"/>
      <c r="AQ13" s="99"/>
      <c r="AR13" s="94">
        <v>37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v>
      </c>
      <c r="Q18" s="104"/>
      <c r="R18" s="104"/>
      <c r="S18" s="104"/>
      <c r="T18" s="104"/>
      <c r="U18" s="104"/>
      <c r="V18" s="105"/>
      <c r="W18" s="103">
        <f>SUM(W13:AC17)</f>
        <v>18</v>
      </c>
      <c r="X18" s="104"/>
      <c r="Y18" s="104"/>
      <c r="Z18" s="104"/>
      <c r="AA18" s="104"/>
      <c r="AB18" s="104"/>
      <c r="AC18" s="105"/>
      <c r="AD18" s="103">
        <f>SUM(AD13:AJ17)</f>
        <v>17</v>
      </c>
      <c r="AE18" s="104"/>
      <c r="AF18" s="104"/>
      <c r="AG18" s="104"/>
      <c r="AH18" s="104"/>
      <c r="AI18" s="104"/>
      <c r="AJ18" s="105"/>
      <c r="AK18" s="103">
        <f>SUM(AK13:AQ17)</f>
        <v>17</v>
      </c>
      <c r="AL18" s="104"/>
      <c r="AM18" s="104"/>
      <c r="AN18" s="104"/>
      <c r="AO18" s="104"/>
      <c r="AP18" s="104"/>
      <c r="AQ18" s="105"/>
      <c r="AR18" s="103">
        <f>SUM(AR13:AX17)</f>
        <v>37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v>
      </c>
      <c r="Q19" s="98"/>
      <c r="R19" s="98"/>
      <c r="S19" s="98"/>
      <c r="T19" s="98"/>
      <c r="U19" s="98"/>
      <c r="V19" s="99"/>
      <c r="W19" s="97">
        <v>17</v>
      </c>
      <c r="X19" s="98"/>
      <c r="Y19" s="98"/>
      <c r="Z19" s="98"/>
      <c r="AA19" s="98"/>
      <c r="AB19" s="98"/>
      <c r="AC19" s="99"/>
      <c r="AD19" s="97">
        <v>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0.94444444444444442</v>
      </c>
      <c r="Q20" s="539"/>
      <c r="R20" s="539"/>
      <c r="S20" s="539"/>
      <c r="T20" s="539"/>
      <c r="U20" s="539"/>
      <c r="V20" s="539"/>
      <c r="W20" s="539">
        <f t="shared" ref="W20" si="0">IF(W18=0, "-", SUM(W19)/W18)</f>
        <v>0.94444444444444442</v>
      </c>
      <c r="X20" s="539"/>
      <c r="Y20" s="539"/>
      <c r="Z20" s="539"/>
      <c r="AA20" s="539"/>
      <c r="AB20" s="539"/>
      <c r="AC20" s="539"/>
      <c r="AD20" s="539">
        <f t="shared" ref="AD20" si="1">IF(AD18=0, "-", SUM(AD19)/AD18)</f>
        <v>0.82352941176470584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0.94444444444444442</v>
      </c>
      <c r="Q21" s="539"/>
      <c r="R21" s="539"/>
      <c r="S21" s="539"/>
      <c r="T21" s="539"/>
      <c r="U21" s="539"/>
      <c r="V21" s="539"/>
      <c r="W21" s="539">
        <f t="shared" ref="W21" si="2">IF(W19=0, "-", SUM(W19)/SUM(W13,W14))</f>
        <v>0.94444444444444442</v>
      </c>
      <c r="X21" s="539"/>
      <c r="Y21" s="539"/>
      <c r="Z21" s="539"/>
      <c r="AA21" s="539"/>
      <c r="AB21" s="539"/>
      <c r="AC21" s="539"/>
      <c r="AD21" s="539">
        <f t="shared" ref="AD21" si="3">IF(AD19=0, "-", SUM(AD19)/SUM(AD13,AD14))</f>
        <v>0.82352941176470584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17</v>
      </c>
      <c r="Q23" s="95"/>
      <c r="R23" s="95"/>
      <c r="S23" s="95"/>
      <c r="T23" s="95"/>
      <c r="U23" s="95"/>
      <c r="V23" s="96"/>
      <c r="W23" s="94">
        <v>37</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0.4</v>
      </c>
      <c r="Q24" s="98"/>
      <c r="R24" s="98"/>
      <c r="S24" s="98"/>
      <c r="T24" s="98"/>
      <c r="U24" s="98"/>
      <c r="V24" s="99"/>
      <c r="W24" s="97">
        <v>0.7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-0.39999999999999858</v>
      </c>
      <c r="Q28" s="104"/>
      <c r="R28" s="104"/>
      <c r="S28" s="104"/>
      <c r="T28" s="104"/>
      <c r="U28" s="104"/>
      <c r="V28" s="105"/>
      <c r="W28" s="103">
        <f>W29-SUM(W23:W27)</f>
        <v>-0.70000000000000284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v>
      </c>
      <c r="Q29" s="226"/>
      <c r="R29" s="226"/>
      <c r="S29" s="226"/>
      <c r="T29" s="226"/>
      <c r="U29" s="226"/>
      <c r="V29" s="227"/>
      <c r="W29" s="225">
        <f>AR13</f>
        <v>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603</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4000</v>
      </c>
      <c r="AF32" s="363"/>
      <c r="AG32" s="363"/>
      <c r="AH32" s="363"/>
      <c r="AI32" s="362">
        <v>3850</v>
      </c>
      <c r="AJ32" s="363"/>
      <c r="AK32" s="363"/>
      <c r="AL32" s="363"/>
      <c r="AM32" s="362">
        <v>3800</v>
      </c>
      <c r="AN32" s="363"/>
      <c r="AO32" s="363"/>
      <c r="AP32" s="363"/>
      <c r="AQ32" s="100" t="s">
        <v>603</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6000</v>
      </c>
      <c r="AF33" s="363"/>
      <c r="AG33" s="363"/>
      <c r="AH33" s="363"/>
      <c r="AI33" s="362">
        <v>6000</v>
      </c>
      <c r="AJ33" s="363"/>
      <c r="AK33" s="363"/>
      <c r="AL33" s="363"/>
      <c r="AM33" s="362">
        <v>6000</v>
      </c>
      <c r="AN33" s="363"/>
      <c r="AO33" s="363"/>
      <c r="AP33" s="363"/>
      <c r="AQ33" s="100" t="s">
        <v>603</v>
      </c>
      <c r="AR33" s="101"/>
      <c r="AS33" s="101"/>
      <c r="AT33" s="102"/>
      <c r="AU33" s="363">
        <v>6000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66.666666666666657</v>
      </c>
      <c r="AF34" s="363"/>
      <c r="AG34" s="363"/>
      <c r="AH34" s="363"/>
      <c r="AI34" s="362">
        <f t="shared" ref="AI34" si="4">AI32/AI33*100</f>
        <v>64.166666666666671</v>
      </c>
      <c r="AJ34" s="363"/>
      <c r="AK34" s="363"/>
      <c r="AL34" s="363"/>
      <c r="AM34" s="362">
        <f t="shared" ref="AM34" si="5">AM32/AM33*100</f>
        <v>63.333333333333329</v>
      </c>
      <c r="AN34" s="363"/>
      <c r="AO34" s="363"/>
      <c r="AP34" s="363"/>
      <c r="AQ34" s="100" t="s">
        <v>603</v>
      </c>
      <c r="AR34" s="101"/>
      <c r="AS34" s="101"/>
      <c r="AT34" s="102"/>
      <c r="AU34" s="363"/>
      <c r="AV34" s="363"/>
      <c r="AW34" s="363"/>
      <c r="AX34" s="365"/>
    </row>
    <row r="35" spans="1:50" ht="23.25" customHeight="1" x14ac:dyDescent="0.15">
      <c r="A35" s="900" t="s">
        <v>528</v>
      </c>
      <c r="B35" s="901"/>
      <c r="C35" s="901"/>
      <c r="D35" s="901"/>
      <c r="E35" s="901"/>
      <c r="F35" s="902"/>
      <c r="G35" s="906" t="s">
        <v>604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1</v>
      </c>
      <c r="AF101" s="363"/>
      <c r="AG101" s="363"/>
      <c r="AH101" s="364"/>
      <c r="AI101" s="362">
        <v>1</v>
      </c>
      <c r="AJ101" s="363"/>
      <c r="AK101" s="363"/>
      <c r="AL101" s="364"/>
      <c r="AM101" s="362">
        <v>1</v>
      </c>
      <c r="AN101" s="363"/>
      <c r="AO101" s="363"/>
      <c r="AP101" s="364"/>
      <c r="AQ101" s="362" t="s">
        <v>558</v>
      </c>
      <c r="AR101" s="363"/>
      <c r="AS101" s="363"/>
      <c r="AT101" s="364"/>
      <c r="AU101" s="362" t="s">
        <v>558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4250</v>
      </c>
      <c r="AF116" s="356"/>
      <c r="AG116" s="356"/>
      <c r="AH116" s="356"/>
      <c r="AI116" s="356">
        <v>4416</v>
      </c>
      <c r="AJ116" s="356"/>
      <c r="AK116" s="356"/>
      <c r="AL116" s="356"/>
      <c r="AM116" s="356">
        <v>4474</v>
      </c>
      <c r="AN116" s="356"/>
      <c r="AO116" s="356"/>
      <c r="AP116" s="356"/>
      <c r="AQ116" s="362" t="s">
        <v>558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568</v>
      </c>
      <c r="AF117" s="304"/>
      <c r="AG117" s="304"/>
      <c r="AH117" s="304"/>
      <c r="AI117" s="304" t="s">
        <v>569</v>
      </c>
      <c r="AJ117" s="304"/>
      <c r="AK117" s="304"/>
      <c r="AL117" s="304"/>
      <c r="AM117" s="304" t="s">
        <v>570</v>
      </c>
      <c r="AN117" s="304"/>
      <c r="AO117" s="304"/>
      <c r="AP117" s="304"/>
      <c r="AQ117" s="304" t="s">
        <v>558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574</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574</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53.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6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605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606</v>
      </c>
      <c r="B733" s="750"/>
      <c r="C733" s="750"/>
      <c r="D733" s="750"/>
      <c r="E733" s="751"/>
      <c r="F733" s="766" t="s">
        <v>607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7.25" customHeight="1" x14ac:dyDescent="0.15">
      <c r="A837" s="402">
        <v>1</v>
      </c>
      <c r="B837" s="402">
        <v>1</v>
      </c>
      <c r="C837" s="425" t="s">
        <v>600</v>
      </c>
      <c r="D837" s="416"/>
      <c r="E837" s="416"/>
      <c r="F837" s="416"/>
      <c r="G837" s="416"/>
      <c r="H837" s="416"/>
      <c r="I837" s="416"/>
      <c r="J837" s="417">
        <v>3010401011971</v>
      </c>
      <c r="K837" s="418"/>
      <c r="L837" s="418"/>
      <c r="M837" s="418"/>
      <c r="N837" s="418"/>
      <c r="O837" s="418"/>
      <c r="P837" s="315" t="s">
        <v>599</v>
      </c>
      <c r="Q837" s="315"/>
      <c r="R837" s="315"/>
      <c r="S837" s="315"/>
      <c r="T837" s="315"/>
      <c r="U837" s="315"/>
      <c r="V837" s="315"/>
      <c r="W837" s="315"/>
      <c r="X837" s="315"/>
      <c r="Y837" s="316">
        <v>10</v>
      </c>
      <c r="Z837" s="317"/>
      <c r="AA837" s="317"/>
      <c r="AB837" s="318"/>
      <c r="AC837" s="326" t="s">
        <v>524</v>
      </c>
      <c r="AD837" s="424"/>
      <c r="AE837" s="424"/>
      <c r="AF837" s="424"/>
      <c r="AG837" s="424"/>
      <c r="AH837" s="419">
        <v>4</v>
      </c>
      <c r="AI837" s="420"/>
      <c r="AJ837" s="420"/>
      <c r="AK837" s="420"/>
      <c r="AL837" s="323">
        <v>100</v>
      </c>
      <c r="AM837" s="324"/>
      <c r="AN837" s="324"/>
      <c r="AO837" s="325"/>
      <c r="AP837" s="319" t="s">
        <v>558</v>
      </c>
      <c r="AQ837" s="319"/>
      <c r="AR837" s="319"/>
      <c r="AS837" s="319"/>
      <c r="AT837" s="319"/>
      <c r="AU837" s="319"/>
      <c r="AV837" s="319"/>
      <c r="AW837" s="319"/>
      <c r="AX837" s="319"/>
    </row>
    <row r="838" spans="1:50" ht="60" customHeight="1" x14ac:dyDescent="0.15">
      <c r="A838" s="402">
        <v>2</v>
      </c>
      <c r="B838" s="402">
        <v>1</v>
      </c>
      <c r="C838" s="425" t="s">
        <v>601</v>
      </c>
      <c r="D838" s="416"/>
      <c r="E838" s="416"/>
      <c r="F838" s="416"/>
      <c r="G838" s="416"/>
      <c r="H838" s="416"/>
      <c r="I838" s="416"/>
      <c r="J838" s="417">
        <v>8010401014516</v>
      </c>
      <c r="K838" s="418"/>
      <c r="L838" s="418"/>
      <c r="M838" s="418"/>
      <c r="N838" s="418"/>
      <c r="O838" s="418"/>
      <c r="P838" s="426" t="s">
        <v>602</v>
      </c>
      <c r="Q838" s="315"/>
      <c r="R838" s="315"/>
      <c r="S838" s="315"/>
      <c r="T838" s="315"/>
      <c r="U838" s="315"/>
      <c r="V838" s="315"/>
      <c r="W838" s="315"/>
      <c r="X838" s="315"/>
      <c r="Y838" s="316">
        <v>4</v>
      </c>
      <c r="Z838" s="317"/>
      <c r="AA838" s="317"/>
      <c r="AB838" s="318"/>
      <c r="AC838" s="326" t="s">
        <v>520</v>
      </c>
      <c r="AD838" s="326"/>
      <c r="AE838" s="326"/>
      <c r="AF838" s="326"/>
      <c r="AG838" s="326"/>
      <c r="AH838" s="419">
        <v>3</v>
      </c>
      <c r="AI838" s="420"/>
      <c r="AJ838" s="420"/>
      <c r="AK838" s="420"/>
      <c r="AL838" s="323">
        <v>53.3</v>
      </c>
      <c r="AM838" s="324"/>
      <c r="AN838" s="324"/>
      <c r="AO838" s="325"/>
      <c r="AP838" s="319" t="s">
        <v>558</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718"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2018-05-30T04:29:21Z</cp:lastPrinted>
  <dcterms:created xsi:type="dcterms:W3CDTF">2012-03-13T00:50:25Z</dcterms:created>
  <dcterms:modified xsi:type="dcterms:W3CDTF">2020-11-18T02:33:48Z</dcterms:modified>
</cp:coreProperties>
</file>