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推進室】01_重要文書フォルダ（保存期間1年以上)\02_航空\00_共通\20_作業・確認依頼関係\2020年度\※行政事業レビュー\7_最終確認\修正\修正後データ\"/>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<sst xmlns="http://schemas.openxmlformats.org/spreadsheetml/2006/main" count="2887" uniqueCount="614">
  <si>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</si>
  <si>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</si>
  <si>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</si>
  <si>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</si>
  <si>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</si>
  <si>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</si>
  <si>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</si>
  <si>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</si>
  <si>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</si>
  <si>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</si>
  <si>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</si>
  <si>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</si>
  <si>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</si>
  <si>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</si>
  <si>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</si>
  <si>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</si>
  <si>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</si>
  <si>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</si>
  <si>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</si>
  <si>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</si>
  <si>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</si>
  <si>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</si>
  <si>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</si>
  <si>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</si>
  <si>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</si>
  <si>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</si>
  <si>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</si>
  <si>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</si>
  <si>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</si>
  <si>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</si>
  <si>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</si>
  <si>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</si>
  <si>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</si>
  <si>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</si>
  <si>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</si>
  <si>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</si>
  <si>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</si>
  <si>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</si>
  <si>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</si>
  <si>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</si>
  <si>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</si>
  <si>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</si>
  <si>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</si>
  <si>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</si>
  <si>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</si>
  <si>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</si>
  <si>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</si>
  <si>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</si>
  <si>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</si>
  <si>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</si>
  <si>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</si>
  <si>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</si>
  <si>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</si>
  <si>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</si>
  <si>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</si>
  <si>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</si>
  <si>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</si>
  <si>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</si>
  <si>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</si>
  <si>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</si>
  <si>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</si>
  <si>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</si>
  <si>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</si>
  <si>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</si>
  <si>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</si>
  <si>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</si>
  <si>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</si>
  <si>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</si>
  <si>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</si>
  <si>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</si>
  <si>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</si>
  <si>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</si>
  <si>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</si>
  <si>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</si>
  <si>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</si>
  <si>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</si>
  <si>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</si>
  <si>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</si>
  <si>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</si>
  <si>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</si>
  <si>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</si>
  <si>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</si>
  <si>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</si>
  <si>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</si>
  <si>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</si>
  <si>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</si>
  <si>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</si>
  <si>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</si>
  <si>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</si>
  <si>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</si>
  <si>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</si>
  <si>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</si>
  <si>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</si>
  <si>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</si>
  <si>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</si>
  <si>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</si>
  <si>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</si>
  <si>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</si>
  <si>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</si>
  <si>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</si>
  <si>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</si>
  <si>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</si>
  <si>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</si>
  <si>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</si>
  <si>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</si>
  <si>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</si>
  <si>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</si>
  <si>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</si>
  <si>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</si>
  <si>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</si>
  <si>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</si>
  <si>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</si>
  <si>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</si>
  <si>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</si>
  <si>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</si>
  <si>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</si>
  <si>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</si>
  <si>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</si>
  <si>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</si>
  <si>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</si>
  <si>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</si>
  <si>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</si>
  <si>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</si>
  <si>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</si>
  <si>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</si>
  <si>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</si>
  <si>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</si>
  <si>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</si>
  <si>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</si>
  <si>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</si>
  <si>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</si>
  <si>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</si>
  <si>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</si>
  <si>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</si>
  <si>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</si>
  <si>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</si>
  <si>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</si>
  <si>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</si>
  <si>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</si>
  <si>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</si>
  <si>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</si>
  <si>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</si>
  <si>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</si>
  <si>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</si>
  <si>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</si>
  <si>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</si>
  <si>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</si>
  <si>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</si>
  <si>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</si>
  <si>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</si>
  <si>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</si>
  <si>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</si>
  <si>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</si>
  <si>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</si>
  <si>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</si>
  <si>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</si>
  <si>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</si>
  <si>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</si>
  <si>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</si>
  <si>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</si>
  <si>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</si>
  <si>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</si>
  <si>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</si>
  <si>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</si>
  <si>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</si>
  <si>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</si>
  <si>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</si>
  <si>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</si>
  <si>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</si>
  <si>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</si>
  <si>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</si>
  <si>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</si>
  <si>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</si>
  <si>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</si>
  <si>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</si>
  <si>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</si>
  <si>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</si>
  <si>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</si>
  <si>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</si>
  <si>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</si>
  <si>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</si>
  <si>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</si>
  <si>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</si>
  <si>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</si>
  <si>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</si>
  <si>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</si>
  <si>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</si>
  <si>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</si>
  <si>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</si>
  <si>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</si>
  <si>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</si>
  <si>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</si>
  <si>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</si>
  <si>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</si>
  <si>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</si>
  <si>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</si>
  <si>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</si>
  <si>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</si>
  <si>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</si>
  <si>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</si>
  <si>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</si>
  <si>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</si>
  <si>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</si>
  <si>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</si>
  <si>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</si>
  <si>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</si>
  <si>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</si>
  <si>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</si>
  <si>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</si>
  <si>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</si>
  <si>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</si>
  <si>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</si>
  <si>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</si>
  <si>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</si>
  <si>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</si>
  <si>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</si>
  <si>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</si>
  <si>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</si>
  <si>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</si>
  <si>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</si>
  <si>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</si>
  <si>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</si>
  <si>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</si>
  <si>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</si>
  <si>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</si>
  <si>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</si>
  <si>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</si>
  <si>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</si>
  <si>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</si>
  <si>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</si>
  <si>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</si>
  <si>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</si>
  <si>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</si>
  <si>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</si>
  <si>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</si>
  <si>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</si>
  <si>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</si>
  <si>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</si>
  <si>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</si>
  <si>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</si>
  <si>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</si>
  <si>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</si>
  <si>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</si>
  <si>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</si>
  <si>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</si>
  <si>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</si>
  <si>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</si>
  <si>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</si>
  <si>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</si>
  <si>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</si>
  <si>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</si>
  <si>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</si>
  <si>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</si>
  <si>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</si>
  <si>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</si>
  <si>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</si>
  <si>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</si>
  <si>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</si>
  <si>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</si>
  <si>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</si>
  <si>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</si>
  <si>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</si>
  <si>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</si>
  <si>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</si>
  <si>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</si>
  <si>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</si>
  <si>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</si>
  <si>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</si>
  <si>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</si>
  <si>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</si>
  <si>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</si>
  <si>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</si>
  <si>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</si>
  <si>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</si>
  <si>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</si>
  <si>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</si>
  <si>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</si>
  <si>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</si>
  <si>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</si>
  <si>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</si>
  <si>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</si>
  <si>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</si>
  <si>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</si>
  <si>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</si>
  <si>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</si>
  <si>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</si>
  <si>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</si>
  <si>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</si>
  <si>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</si>
  <si>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</si>
  <si>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</si>
  <si>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</si>
  <si>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</si>
  <si>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</si>
  <si>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</si>
  <si>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</si>
  <si>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</si>
  <si>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</si>
  <si>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</si>
  <si>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</si>
  <si>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</si>
  <si>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</si>
  <si>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</si>
  <si>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</si>
  <si>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</si>
  <si>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</si>
  <si>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</si>
  <si>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</si>
  <si>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</si>
  <si>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</si>
  <si>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</si>
  <si>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</si>
  <si>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</si>
  <si>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</si>
  <si>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</si>
  <si>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</si>
  <si>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</si>
  <si>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</si>
  <si>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</si>
  <si>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</si>
  <si>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</si>
  <si>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</si>
  <si>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</si>
  <si>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</si>
  <si>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</si>
  <si>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</si>
  <si>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</si>
  <si>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</si>
  <si>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</si>
  <si>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</si>
  <si>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</si>
  <si>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</si>
  <si>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</si>
  <si>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</si>
  <si>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</si>
  <si>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</si>
  <si>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</si>
  <si>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</si>
  <si>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</si>
  <si>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</si>
  <si>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</si>
  <si>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</si>
  <si>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</si>
  <si>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</si>
  <si>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</si>
  <si>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</si>
  <si>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</si>
  <si>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</si>
  <si>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</si>
  <si>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</si>
  <si>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</si>
  <si>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</si>
  <si>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</si>
  <si>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</si>
  <si>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</si>
  <si>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</si>
  <si>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</si>
  <si>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</si>
  <si>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</si>
  <si>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</si>
  <si>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</si>
  <si>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</si>
  <si>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</si>
  <si>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</si>
  <si>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</si>
  <si>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</si>
  <si>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</si>
  <si>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</si>
  <si>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</si>
  <si>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</si>
  <si>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</si>
  <si>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</si>
  <si>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</si>
  <si>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</si>
  <si>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</si>
  <si>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</si>
  <si>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</si>
  <si>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</si>
  <si>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</si>
  <si>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</si>
  <si>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</si>
  <si>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</si>
  <si>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</si>
  <si>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</si>
  <si>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</si>
  <si>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</si>
  <si>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</si>
  <si>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</si>
  <si>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</si>
  <si>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</si>
  <si>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</si>
  <si>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</si>
  <si>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</si>
  <si>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</si>
  <si>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</si>
  <si>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</si>
  <si>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</si>
  <si>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</si>
  <si>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</si>
  <si>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</si>
  <si>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</si>
  <si>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</si>
  <si>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</si>
  <si>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</si>
  <si>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</si>
  <si>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</si>
  <si>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</si>
  <si>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</si>
  <si>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</si>
  <si>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</si>
  <si>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</si>
  <si>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</si>
  <si>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</si>
  <si>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</si>
  <si>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</si>
  <si>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</si>
  <si>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</si>
  <si>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</si>
  <si>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</si>
  <si>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</si>
  <si>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</si>
  <si>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</si>
  <si>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</si>
  <si>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</si>
  <si>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</si>
  <si>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</si>
  <si>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</si>
  <si>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</si>
  <si>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</si>
  <si>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</si>
  <si>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</si>
  <si>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</si>
  <si>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</si>
  <si>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</si>
  <si>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</si>
  <si>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</si>
  <si>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</si>
  <si>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</si>
  <si>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</si>
  <si>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</si>
  <si>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</si>
  <si>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</si>
  <si>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</si>
  <si>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</si>
  <si>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</si>
  <si>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</si>
  <si>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</si>
  <si>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</si>
  <si>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</si>
  <si>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</si>
  <si>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</si>
  <si>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</si>
  <si>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</si>
  <si>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</si>
  <si>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</si>
  <si>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</si>
  <si>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</si>
  <si>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</si>
  <si>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</si>
  <si>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</si>
  <si>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</si>
  <si>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</si>
  <si>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</si>
  <si>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</si>
  <si>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</si>
  <si>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</si>
  <si>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</si>
  <si>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</si>
  <si>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</si>
  <si>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</si>
  <si>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</si>
  <si>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</si>
  <si>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</si>
  <si>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</si>
  <si>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</si>
  <si>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</si>
  <si>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</si>
  <si>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</si>
  <si>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</si>
  <si>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</si>
  <si>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</si>
  <si>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</si>
  <si>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</si>
  <si>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</si>
  <si>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</si>
  <si>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</si>
  <si>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</si>
  <si>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</si>
  <si>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</si>
  <si>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</si>
  <si>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</si>
  <si>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</si>
  <si>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</si>
  <si>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</si>
  <si>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</si>
  <si>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</si>
  <si>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</si>
  <si>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</si>
  <si>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</si>
  <si>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</si>
  <si>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</si>
  <si>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</si>
  <si>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</si>
  <si>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</si>
  <si>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</si>
  <si>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</si>
  <si>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</si>
  <si>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</si>
  <si>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</si>
  <si>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</si>
  <si>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</si>
  <si>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</si>
  <si>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</si>
  <si>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</si>
  <si>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</si>
  <si>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</si>
  <si>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</si>
  <si>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</si>
  <si>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</si>
  <si>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</si>
  <si>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</si>
  <si>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</si>
  <si>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</si>
  <si>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</si>
  <si>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</si>
  <si>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</si>
  <si>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</si>
  <si>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</si>
  <si>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</si>
  <si>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</si>
  <si>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</si>
  <si>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</si>
  <si>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</si>
  <si>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</si>
  <si>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</si>
  <si>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</si>
  <si>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</si>
  <si>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</si>
  <si>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</si>
  <si>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</si>
  <si>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</si>
  <si>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</si>
  <si>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</si>
  <si>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</si>
  <si>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</si>
  <si>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</si>
  <si>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</si>
  <si>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</si>
  <si>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</si>
  <si>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</si>
  <si>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t>
  </si>
  <si>
    <t>国管理空港の経営改革の推進</t>
    <phoneticPr fontId="5"/>
  </si>
  <si>
    <t>航空局　航空ネットワーク部</t>
    <phoneticPr fontId="5"/>
  </si>
  <si>
    <t>航空ネットワーク企画課
（空港経営改革推進室）</t>
    <phoneticPr fontId="5"/>
  </si>
  <si>
    <t>課長　大野　達</t>
    <phoneticPr fontId="5"/>
  </si>
  <si>
    <t>民間の能力を活用した国管理空港等の運営等に関する法律（平成25年法律第67号）</t>
    <phoneticPr fontId="5"/>
  </si>
  <si>
    <t>　国管理空港は、滑走路等（国）と空港ビル等（民間）の運営主体が分離していること等から、着陸料等の引き下げによる就航路線や便数の拡大といった地域の特性やニーズに対応した空港運営が困難な状況となっている。
　国管理空港の経営改革を推進し、地域の実情に応じた民間による空港経営の一体化を可能とすることにより、空港を核とした地域活性化に資することを目的としている。</t>
    <phoneticPr fontId="5"/>
  </si>
  <si>
    <t>　国管理空港の経営改革については、地域の実情に応じた空港運営の効率化を通じた地域の活性化を図るため、PFI法の「公共施設等運営権制度」を活用した民間委託手法を空港管理形態の1つの選択肢として追加し、空港の民間委託を可能とするものである。
　先行的に運営委託の検討が進められた仙台空港については、公共施設等運営権を活用して、平成28年7月より民間事業者による空港運営が開始され、高松空港については、平成30年4月より民間事業者による空港運営が開始された。高松空港に続く空港についても、公共施設等運営権制度の活用による運営委託事業における各種論点等について検討・整理するとともに、実施方針、要求水準書、実施契約書等の公募書類等の作成、空港ビル等の経営一体化推進のための調査等を実施する。</t>
    <phoneticPr fontId="5"/>
  </si>
  <si>
    <t>-</t>
  </si>
  <si>
    <t>空港整備事業費</t>
  </si>
  <si>
    <t>空港数</t>
    <rPh sb="0" eb="2">
      <t>クウコウ</t>
    </rPh>
    <rPh sb="2" eb="3">
      <t>スウ</t>
    </rPh>
    <phoneticPr fontId="5"/>
  </si>
  <si>
    <t>空港経営改革に係る支出をしている空港数</t>
  </si>
  <si>
    <t>百万円</t>
    <rPh sb="0" eb="2">
      <t>ヒャクマン</t>
    </rPh>
    <rPh sb="2" eb="3">
      <t>エン</t>
    </rPh>
    <phoneticPr fontId="5"/>
  </si>
  <si>
    <t>百万円/空港数</t>
    <rPh sb="0" eb="2">
      <t>ヒャクマン</t>
    </rPh>
    <rPh sb="2" eb="3">
      <t>エン</t>
    </rPh>
    <rPh sb="4" eb="6">
      <t>クウコウ</t>
    </rPh>
    <rPh sb="6" eb="7">
      <t>スウ</t>
    </rPh>
    <phoneticPr fontId="5"/>
  </si>
  <si>
    <t>281百万円
/3空港</t>
    <rPh sb="3" eb="5">
      <t>ヒャクマン</t>
    </rPh>
    <rPh sb="5" eb="6">
      <t>エン</t>
    </rPh>
    <rPh sb="9" eb="11">
      <t>クウコウ</t>
    </rPh>
    <phoneticPr fontId="5"/>
  </si>
  <si>
    <t>458百万円
/8空港</t>
    <rPh sb="3" eb="5">
      <t>ヒャクマン</t>
    </rPh>
    <rPh sb="5" eb="6">
      <t>エン</t>
    </rPh>
    <rPh sb="9" eb="11">
      <t>クウコウ</t>
    </rPh>
    <phoneticPr fontId="5"/>
  </si>
  <si>
    <t>646百万円
/8空港</t>
    <rPh sb="3" eb="5">
      <t>ヒャクマン</t>
    </rPh>
    <rPh sb="5" eb="6">
      <t>エン</t>
    </rPh>
    <rPh sb="9" eb="11">
      <t>クウコウ</t>
    </rPh>
    <phoneticPr fontId="5"/>
  </si>
  <si>
    <t>６．国際競争力、観光交流、広域・地域間連携等の確保・強化</t>
  </si>
  <si>
    <t>(24)航空交通ネットワークを強化する</t>
  </si>
  <si>
    <t>－</t>
  </si>
  <si>
    <t>国管理空港は、滑走路等（国）と空港ビル等（民間）の運営主体が分離していること等から、着陸料等の引き下げによる就航路線や便数の拡大といった地域の特性やニーズに対応した空港運営が困難な状況となっている。
　国管理空港の経営改革を推進することにより、地域の実情に応じた民間による空港経営の一体化を通じて、就航路線や便数の拡大など、航空交通ネットワークの強化や空港を核とした地域活性化に資するものである。</t>
  </si>
  <si>
    <t>729百万円
/10空港</t>
    <phoneticPr fontId="5"/>
  </si>
  <si>
    <t>有</t>
  </si>
  <si>
    <t>無</t>
  </si>
  <si>
    <t>‐</t>
  </si>
  <si>
    <t>国管理空港の経営改革を実現することで、就航路線・便数の拡大や利用者数の増大等を通じた地域経済の活性化や、利用者利便の向上等が期待されるため、社会的ニーズは高い。</t>
  </si>
  <si>
    <t>未来投資戦略（平成29年6月9日閣議決定）等に盛り込まれる等政府の主要政策としても位置づけられているとともに、上段でも記載したように社会的ニーズの高いことから、積極的に実施していくべき事業である。</t>
    <rPh sb="0" eb="2">
      <t>ミライ</t>
    </rPh>
    <rPh sb="2" eb="4">
      <t>トウシ</t>
    </rPh>
    <rPh sb="4" eb="6">
      <t>センリャク</t>
    </rPh>
    <phoneticPr fontId="5"/>
  </si>
  <si>
    <t>競争入札等の実施により透明性・公平性・競争性の確保に努めるとともに、第三者機関の入札監視委員会の活用などにより、一者応札等の改善を図っている。</t>
  </si>
  <si>
    <t>競争入札等を実施することで、透明性・公平性・競争性の確保に努めている。</t>
  </si>
  <si>
    <t>先行事例の情報を基に、新規案件における資料作成等の参考にする等、効率化に努めている。</t>
    <rPh sb="2" eb="4">
      <t>ジレイ</t>
    </rPh>
    <rPh sb="11" eb="13">
      <t>シンキ</t>
    </rPh>
    <rPh sb="13" eb="15">
      <t>アンケン</t>
    </rPh>
    <phoneticPr fontId="5"/>
  </si>
  <si>
    <t>これまでに空港施設等の現況把握、公募書類等の作成、経営一体化の推進のための調査等を行った結果、コンセッション事業の具体化による空港経営改革の実現に向けて着実に進捗している。</t>
    <rPh sb="54" eb="56">
      <t>ジギョウ</t>
    </rPh>
    <rPh sb="57" eb="60">
      <t>グタイカ</t>
    </rPh>
    <rPh sb="63" eb="65">
      <t>クウコウ</t>
    </rPh>
    <rPh sb="65" eb="67">
      <t>ケイエイ</t>
    </rPh>
    <rPh sb="67" eb="69">
      <t>カイカク</t>
    </rPh>
    <rPh sb="70" eb="72">
      <t>ジツゲン</t>
    </rPh>
    <phoneticPr fontId="5"/>
  </si>
  <si>
    <t>本事業の成果物は国管理空港の経営改革に十分に活用されており、コンセッション事業の具体化による空港経営改革の実現に向けて効果的に実施されている。</t>
    <rPh sb="46" eb="48">
      <t>クウコウ</t>
    </rPh>
    <rPh sb="48" eb="50">
      <t>ケイエイ</t>
    </rPh>
    <rPh sb="50" eb="52">
      <t>カイカク</t>
    </rPh>
    <rPh sb="53" eb="55">
      <t>ジツゲン</t>
    </rPh>
    <phoneticPr fontId="5"/>
  </si>
  <si>
    <t>これまでに空港施設等の現況把握、公募書類等の作成、経営一体化の推進のための調査等を行った結果、コンセッション事業の具体化による空港経営改革の実現に向けて着実に進捗している。</t>
    <rPh sb="63" eb="65">
      <t>クウコウ</t>
    </rPh>
    <rPh sb="65" eb="67">
      <t>ケイエイ</t>
    </rPh>
    <rPh sb="67" eb="69">
      <t>カイカク</t>
    </rPh>
    <rPh sb="70" eb="72">
      <t>ジツゲン</t>
    </rPh>
    <phoneticPr fontId="5"/>
  </si>
  <si>
    <t>成果物については、国管理空港の経営改革に十分に活用されている。</t>
  </si>
  <si>
    <t>国管理空港の経営改革を実現することで、就航路線・便数の拡大や利用者数の増大等を通じた地域経済の活性化や、利用者利便の向上等が期待される。また、仙台空港は平成28年７月から、高松空港は平成30年4月から、それぞれ民間事業者による運営が開始し、他の国管理空港でも空港経営改革の検討が進んでいる状況であり、コンセッション事業の具体化による早期の空港運営の民間委託の実現に向けて、引き続き検討を進めていくことが必要である。
資金の流れや使途についても、競争入札等を実施することにより、競争性が確保され、適切に支出しているが、引き続き効率的・効果的な予算執行に向けた取組を検討する。</t>
    <rPh sb="86" eb="88">
      <t>タカマツ</t>
    </rPh>
    <rPh sb="88" eb="90">
      <t>クウコウ</t>
    </rPh>
    <rPh sb="91" eb="93">
      <t>ヘイセイ</t>
    </rPh>
    <rPh sb="95" eb="96">
      <t>ネン</t>
    </rPh>
    <rPh sb="116" eb="118">
      <t>カイシ</t>
    </rPh>
    <rPh sb="166" eb="168">
      <t>ソウキ</t>
    </rPh>
    <rPh sb="169" eb="171">
      <t>クウコウ</t>
    </rPh>
    <rPh sb="171" eb="173">
      <t>ウンエイ</t>
    </rPh>
    <rPh sb="174" eb="176">
      <t>ミンカン</t>
    </rPh>
    <rPh sb="176" eb="178">
      <t>イタク</t>
    </rPh>
    <rPh sb="179" eb="181">
      <t>ジツゲン</t>
    </rPh>
    <phoneticPr fontId="5"/>
  </si>
  <si>
    <t>本事業によって、仙台空港については平成28年７月から、高松空港は平成30年4月から、それぞれ民間事業者による運営が開始し、他の国管理空港についてもコンセッション事業の具体化による空港経営改革の実現に向けて検討が進められることとなった。また、予算執行については、透明性・公平性・競争性の確保に引き続き努める。</t>
    <rPh sb="89" eb="91">
      <t>クウコウ</t>
    </rPh>
    <rPh sb="91" eb="93">
      <t>ケイエイ</t>
    </rPh>
    <rPh sb="93" eb="95">
      <t>カイカク</t>
    </rPh>
    <rPh sb="96" eb="98">
      <t>ジツゲン</t>
    </rPh>
    <phoneticPr fontId="5"/>
  </si>
  <si>
    <t>259</t>
  </si>
  <si>
    <t>新24-2042</t>
  </si>
  <si>
    <t>264</t>
  </si>
  <si>
    <t>1035</t>
  </si>
  <si>
    <t>272</t>
  </si>
  <si>
    <t>267</t>
  </si>
  <si>
    <t>事業費</t>
    <rPh sb="0" eb="3">
      <t>ジギョウヒ</t>
    </rPh>
    <phoneticPr fontId="5"/>
  </si>
  <si>
    <t>北海道内空港特定運営事業に関する総合アドバイザリー業務等の請負</t>
  </si>
  <si>
    <t>熊本空港特定運営事業に関する総合アドバイザリー業務等の請負</t>
  </si>
  <si>
    <t>高松空港特定運営事業に関する総合アドバイザリー業務等の請負</t>
  </si>
  <si>
    <t>A.新日本有限責任監査法人</t>
  </si>
  <si>
    <t>新日本有限責任監査法人</t>
  </si>
  <si>
    <t>有限責任あずさ監査法人</t>
    <rPh sb="0" eb="2">
      <t>ユウゲン</t>
    </rPh>
    <rPh sb="2" eb="4">
      <t>セキニン</t>
    </rPh>
    <phoneticPr fontId="5"/>
  </si>
  <si>
    <t>PwCアドバイザリー(同)</t>
  </si>
  <si>
    <t>福岡空港特定運営事業に関する総合アドバイザリー業務等の請負</t>
  </si>
  <si>
    <t>広島空港特定運営事業に関する総合アドバイザリー業務等の請負</t>
  </si>
  <si>
    <t>民間の能力を活用した国管理空港等の運営等に関する基本方針（平成25年11月1日）</t>
    <rPh sb="0" eb="2">
      <t>ミンカン</t>
    </rPh>
    <rPh sb="3" eb="5">
      <t>ノウリョク</t>
    </rPh>
    <rPh sb="6" eb="8">
      <t>カツヨウ</t>
    </rPh>
    <rPh sb="10" eb="11">
      <t>クニ</t>
    </rPh>
    <rPh sb="11" eb="13">
      <t>カンリ</t>
    </rPh>
    <rPh sb="13" eb="15">
      <t>クウコウ</t>
    </rPh>
    <rPh sb="15" eb="16">
      <t>トウ</t>
    </rPh>
    <rPh sb="17" eb="19">
      <t>ウンエイ</t>
    </rPh>
    <rPh sb="19" eb="20">
      <t>トウ</t>
    </rPh>
    <rPh sb="21" eb="22">
      <t>カン</t>
    </rPh>
    <rPh sb="24" eb="26">
      <t>キホン</t>
    </rPh>
    <rPh sb="26" eb="28">
      <t>ホウシン</t>
    </rPh>
    <phoneticPr fontId="5"/>
  </si>
  <si>
    <t>-</t>
    <phoneticPr fontId="5"/>
  </si>
  <si>
    <t>本事業は国管理空港を対象としていることから、国が実施すべき事業である。なお、地方管理空港については、各空港管理者である地方公共団体において事業が実施されている。</t>
    <rPh sb="38" eb="40">
      <t>チホウ</t>
    </rPh>
    <rPh sb="40" eb="42">
      <t>カンリ</t>
    </rPh>
    <rPh sb="42" eb="44">
      <t>クウコウ</t>
    </rPh>
    <rPh sb="50" eb="51">
      <t>カク</t>
    </rPh>
    <rPh sb="51" eb="53">
      <t>クウコウ</t>
    </rPh>
    <rPh sb="53" eb="56">
      <t>カンリシャ</t>
    </rPh>
    <rPh sb="59" eb="61">
      <t>チホウ</t>
    </rPh>
    <rPh sb="61" eb="63">
      <t>コウキョウ</t>
    </rPh>
    <rPh sb="63" eb="65">
      <t>ダンタイ</t>
    </rPh>
    <rPh sb="69" eb="71">
      <t>ジギョウ</t>
    </rPh>
    <rPh sb="72" eb="74">
      <t>ジッシ</t>
    </rPh>
    <phoneticPr fontId="5"/>
  </si>
  <si>
    <t>コンセッション事業の具体化をした空港の件数（運営開始された空港を除く）</t>
    <rPh sb="7" eb="9">
      <t>ジギョウ</t>
    </rPh>
    <rPh sb="10" eb="13">
      <t>グタイカ</t>
    </rPh>
    <rPh sb="16" eb="18">
      <t>クウコウ</t>
    </rPh>
    <rPh sb="19" eb="21">
      <t>ケンスウ</t>
    </rPh>
    <rPh sb="22" eb="24">
      <t>ウンエイ</t>
    </rPh>
    <rPh sb="24" eb="26">
      <t>カイシ</t>
    </rPh>
    <rPh sb="29" eb="31">
      <t>クウコウ</t>
    </rPh>
    <rPh sb="32" eb="33">
      <t>ノゾ</t>
    </rPh>
    <phoneticPr fontId="5"/>
  </si>
  <si>
    <t>ＰＰＰ／ＰＦＩ推進アクションプラン（平成２９年改定版）　平成２９年６月９日　民間資金等活用事業推進会議　（４．（２）①空港　を参照）
http://www8.cao.go.jp/pfi/actionplan/pdf/actionplan2.pdf</t>
    <rPh sb="18" eb="20">
      <t>ヘイセイ</t>
    </rPh>
    <rPh sb="22" eb="23">
      <t>ネン</t>
    </rPh>
    <rPh sb="23" eb="26">
      <t>カイテイバン</t>
    </rPh>
    <rPh sb="59" eb="61">
      <t>クウコウ</t>
    </rPh>
    <rPh sb="63" eb="65">
      <t>サンショウ</t>
    </rPh>
    <phoneticPr fontId="5"/>
  </si>
  <si>
    <t>平成２８年度までの数値目標（６件）は達成しているが、引き続き国管理空港の経営改革を推進する。</t>
    <rPh sb="0" eb="2">
      <t>ヘイセイ</t>
    </rPh>
    <rPh sb="4" eb="6">
      <t>ネンド</t>
    </rPh>
    <rPh sb="9" eb="11">
      <t>スウチ</t>
    </rPh>
    <rPh sb="11" eb="13">
      <t>モクヒョウ</t>
    </rPh>
    <rPh sb="15" eb="16">
      <t>ケン</t>
    </rPh>
    <rPh sb="18" eb="20">
      <t>タッセイ</t>
    </rPh>
    <rPh sb="26" eb="27">
      <t>ヒ</t>
    </rPh>
    <rPh sb="28" eb="29">
      <t>ツヅ</t>
    </rPh>
    <rPh sb="30" eb="31">
      <t>クニ</t>
    </rPh>
    <rPh sb="31" eb="33">
      <t>カンリ</t>
    </rPh>
    <rPh sb="33" eb="35">
      <t>クウコウ</t>
    </rPh>
    <rPh sb="36" eb="38">
      <t>ケイエイ</t>
    </rPh>
    <rPh sb="38" eb="40">
      <t>カイカク</t>
    </rPh>
    <rPh sb="41" eb="43">
      <t>スイシン</t>
    </rPh>
    <phoneticPr fontId="5"/>
  </si>
  <si>
    <t>執行額／空港経営改革に係る支出をしている空港数</t>
    <phoneticPr fontId="5"/>
  </si>
  <si>
    <t>-</t>
    <phoneticPr fontId="5"/>
  </si>
  <si>
    <t>国の事業としての目的・内容の適性は理解できる。しかし、空港PFIに知見を有するコンサルなど、外資も含め、より門戸を広げるなど、一者応札の改善に努めたい。</t>
    <rPh sb="0" eb="1">
      <t>クニ</t>
    </rPh>
    <rPh sb="2" eb="4">
      <t>ジギョウ</t>
    </rPh>
    <rPh sb="8" eb="10">
      <t>モクテキ</t>
    </rPh>
    <rPh sb="11" eb="13">
      <t>ナイヨウ</t>
    </rPh>
    <rPh sb="14" eb="16">
      <t>テキセイ</t>
    </rPh>
    <rPh sb="17" eb="19">
      <t>リカイ</t>
    </rPh>
    <rPh sb="27" eb="29">
      <t>クウコウ</t>
    </rPh>
    <rPh sb="33" eb="35">
      <t>チケン</t>
    </rPh>
    <rPh sb="36" eb="37">
      <t>ユウ</t>
    </rPh>
    <rPh sb="46" eb="48">
      <t>ガイシ</t>
    </rPh>
    <rPh sb="49" eb="50">
      <t>フク</t>
    </rPh>
    <rPh sb="54" eb="56">
      <t>モンコ</t>
    </rPh>
    <rPh sb="57" eb="58">
      <t>ヒロ</t>
    </rPh>
    <rPh sb="63" eb="65">
      <t>イッシャ</t>
    </rPh>
    <rPh sb="65" eb="67">
      <t>オウサツ</t>
    </rPh>
    <rPh sb="68" eb="70">
      <t>カイゼン</t>
    </rPh>
    <rPh sb="71" eb="72">
      <t>ツト</t>
    </rPh>
    <phoneticPr fontId="5"/>
  </si>
  <si>
    <t>執行等改善</t>
  </si>
  <si>
    <t>コンセッションに係るプロセスやスケジュールをよりわかりやすく周知するなど公告方法の工夫により、新規参入の促進に向けた取り組みを推進すべき。</t>
    <phoneticPr fontId="5"/>
  </si>
  <si>
    <t>コンセッションに係るプロセスやスケジュールをよりわかりやすく周知するなど公告方法の工夫を行い、新規参入の促進に向けた取り組みを実施する。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</si>
</sst>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163281</xdr:colOff>
      <xdr:row>740</xdr:row>
      <xdr:rowOff>0</xdr:rowOff>
    </xdr:from>
    <xdr:ext cx="1304925" cy="45910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633102" y="39447107"/>
          <a:ext cx="1304925" cy="45910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252000" tIns="36000" rIns="252000" bIns="36000" rtlCol="0" anchor="ctr" anchorCtr="1">
          <a:noAutofit/>
        </a:bodyPr>
        <a:lstStyle/>
        <a:p>
          <a:r>
            <a:rPr kumimoji="1" lang="ja-JP" altLang="en-US" sz="1100"/>
            <a:t>国土交通省</a:t>
          </a:r>
          <a:endParaRPr kumimoji="1" lang="en-US" altLang="ja-JP" sz="1100"/>
        </a:p>
        <a:p>
          <a:r>
            <a:rPr kumimoji="1" lang="en-US" altLang="ja-JP" sz="1100"/>
            <a:t>646</a:t>
          </a:r>
          <a:r>
            <a:rPr kumimoji="1" lang="ja-JP" altLang="en-US" sz="1100"/>
            <a:t>百万円</a:t>
          </a:r>
          <a:endParaRPr kumimoji="1" lang="en-US" altLang="ja-JP" sz="1100"/>
        </a:p>
      </xdr:txBody>
    </xdr:sp>
    <xdr:clientData/>
  </xdr:oneCellAnchor>
  <xdr:twoCellAnchor>
    <xdr:from>
      <xdr:col>17</xdr:col>
      <xdr:colOff>163280</xdr:colOff>
      <xdr:row>741</xdr:row>
      <xdr:rowOff>153989</xdr:rowOff>
    </xdr:from>
    <xdr:to>
      <xdr:col>24</xdr:col>
      <xdr:colOff>82998</xdr:colOff>
      <xdr:row>743</xdr:row>
      <xdr:rowOff>46719</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633101" y="39954882"/>
          <a:ext cx="1348468" cy="600301"/>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36000" rIns="72000" bIns="36000" rtlCol="0" anchor="ctr" anchorCtr="1"/>
        <a:lstStyle/>
        <a:p>
          <a:pPr algn="l"/>
          <a:r>
            <a:rPr kumimoji="1" lang="ja-JP" altLang="en-US" sz="1050"/>
            <a:t>国管理空港の経営改革の推進</a:t>
          </a:r>
          <a:endParaRPr kumimoji="1" lang="en-US" altLang="ja-JP" sz="1050"/>
        </a:p>
      </xdr:txBody>
    </xdr:sp>
    <xdr:clientData/>
  </xdr:twoCellAnchor>
  <xdr:oneCellAnchor>
    <xdr:from>
      <xdr:col>27</xdr:col>
      <xdr:colOff>45350</xdr:colOff>
      <xdr:row>743</xdr:row>
      <xdr:rowOff>351293</xdr:rowOff>
    </xdr:from>
    <xdr:ext cx="1647826" cy="6066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556243" y="40859757"/>
          <a:ext cx="1647826" cy="60665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252000" tIns="36000" rIns="252000" bIns="36000" rtlCol="0" anchor="ctr" anchorCtr="1">
          <a:noAutofit/>
        </a:bodyPr>
        <a:lstStyle/>
        <a:p>
          <a:r>
            <a:rPr kumimoji="1" lang="en-US" altLang="ja-JP" sz="1100"/>
            <a:t>A.</a:t>
          </a:r>
          <a:r>
            <a:rPr kumimoji="1" lang="ja-JP" altLang="en-US" sz="1100"/>
            <a:t>民間企業</a:t>
          </a:r>
          <a:r>
            <a:rPr kumimoji="1" lang="ja-JP" altLang="en-US" sz="1100" baseline="0"/>
            <a:t> （</a:t>
          </a:r>
          <a:r>
            <a:rPr kumimoji="1" lang="en-US" altLang="ja-JP" sz="1100" baseline="0"/>
            <a:t>3</a:t>
          </a:r>
          <a:r>
            <a:rPr kumimoji="1" lang="ja-JP" altLang="en-US" sz="1100" baseline="0"/>
            <a:t>社）</a:t>
          </a:r>
          <a:endParaRPr kumimoji="1" lang="en-US" altLang="ja-JP" sz="1100"/>
        </a:p>
        <a:p>
          <a:r>
            <a:rPr kumimoji="1" lang="en-US" altLang="ja-JP" sz="1100"/>
            <a:t>646</a:t>
          </a:r>
          <a:r>
            <a:rPr kumimoji="1" lang="ja-JP" altLang="en-US" sz="1100"/>
            <a:t>百万円</a:t>
          </a:r>
          <a:endParaRPr kumimoji="1" lang="en-US" altLang="ja-JP" sz="1100"/>
        </a:p>
      </xdr:txBody>
    </xdr:sp>
    <xdr:clientData/>
  </xdr:oneCellAnchor>
  <xdr:oneCellAnchor>
    <xdr:from>
      <xdr:col>26</xdr:col>
      <xdr:colOff>151940</xdr:colOff>
      <xdr:row>743</xdr:row>
      <xdr:rowOff>59194</xdr:rowOff>
    </xdr:from>
    <xdr:ext cx="1659044"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458726" y="40567658"/>
          <a:ext cx="16590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baseline="0"/>
            <a:t> </a:t>
          </a:r>
          <a:r>
            <a:rPr kumimoji="1" lang="ja-JP" altLang="en-US" sz="1100"/>
            <a:t>随意契約（企画競争） </a:t>
          </a:r>
          <a:r>
            <a:rPr kumimoji="1" lang="en-US" altLang="ja-JP" sz="1100"/>
            <a:t>】</a:t>
          </a:r>
          <a:endParaRPr kumimoji="1" lang="ja-JP" altLang="en-US" sz="1100"/>
        </a:p>
      </xdr:txBody>
    </xdr:sp>
    <xdr:clientData/>
  </xdr:oneCellAnchor>
  <xdr:twoCellAnchor>
    <xdr:from>
      <xdr:col>27</xdr:col>
      <xdr:colOff>42176</xdr:colOff>
      <xdr:row>745</xdr:row>
      <xdr:rowOff>319997</xdr:rowOff>
    </xdr:from>
    <xdr:to>
      <xdr:col>35</xdr:col>
      <xdr:colOff>80276</xdr:colOff>
      <xdr:row>747</xdr:row>
      <xdr:rowOff>229961</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553069" y="41536033"/>
          <a:ext cx="1670957" cy="617535"/>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36000" rIns="72000" bIns="36000" rtlCol="0" anchor="ctr" anchorCtr="1"/>
        <a:lstStyle/>
        <a:p>
          <a:pPr algn="l"/>
          <a:r>
            <a:rPr kumimoji="1" lang="ja-JP" altLang="en-US" sz="1050"/>
            <a:t>経営改革の推進に関する調査・検討</a:t>
          </a:r>
          <a:endParaRPr kumimoji="1" lang="en-US" altLang="ja-JP" sz="1050"/>
        </a:p>
      </xdr:txBody>
    </xdr:sp>
    <xdr:clientData/>
  </xdr:twoCellAnchor>
  <xdr:twoCellAnchor>
    <xdr:from>
      <xdr:col>20</xdr:col>
      <xdr:colOff>176433</xdr:colOff>
      <xdr:row>743</xdr:row>
      <xdr:rowOff>27444</xdr:rowOff>
    </xdr:from>
    <xdr:to>
      <xdr:col>27</xdr:col>
      <xdr:colOff>24032</xdr:colOff>
      <xdr:row>745</xdr:row>
      <xdr:rowOff>8846</xdr:rowOff>
    </xdr:to>
    <xdr:cxnSp macro="">
      <xdr:nvCxnSpPr>
        <xdr:cNvPr id="7" name="カギ線コネクタ 6">
          <a:extLst>
            <a:ext uri="{FF2B5EF4-FFF2-40B4-BE49-F238E27FC236}">
              <a16:creationId xmlns:a16="http://schemas.microsoft.com/office/drawing/2014/main" id="{00000000-0008-0000-0000-000007000000}"/>
            </a:ext>
          </a:extLst>
        </xdr:cNvPr>
        <xdr:cNvCxnSpPr/>
      </xdr:nvCxnSpPr>
      <xdr:spPr>
        <a:xfrm>
          <a:off x="4258576" y="40535908"/>
          <a:ext cx="1276349" cy="688974"/>
        </a:xfrm>
        <a:prstGeom prst="bentConnector3">
          <a:avLst>
            <a:gd name="adj1" fmla="val -735"/>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5" zoomScale="75" zoomScaleNormal="75" zoomScaleSheetLayoutView="75" zoomScalePageLayoutView="85" workbookViewId="0">
      <selection activeCell="AL840" sqref="AL840:AO8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262</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187</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553</v>
      </c>
      <c r="AF5" s="699"/>
      <c r="AG5" s="699"/>
      <c r="AH5" s="699"/>
      <c r="AI5" s="699"/>
      <c r="AJ5" s="699"/>
      <c r="AK5" s="699"/>
      <c r="AL5" s="699"/>
      <c r="AM5" s="699"/>
      <c r="AN5" s="699"/>
      <c r="AO5" s="699"/>
      <c r="AP5" s="700"/>
      <c r="AQ5" s="701" t="s">
        <v>554</v>
      </c>
      <c r="AR5" s="702"/>
      <c r="AS5" s="702"/>
      <c r="AT5" s="702"/>
      <c r="AU5" s="702"/>
      <c r="AV5" s="702"/>
      <c r="AW5" s="702"/>
      <c r="AX5" s="703"/>
    </row>
    <row r="6" spans="1:50" ht="39" customHeight="1" x14ac:dyDescent="0.15">
      <c r="A6" s="706" t="s">
        <v>4</v>
      </c>
      <c r="B6" s="707"/>
      <c r="C6" s="707"/>
      <c r="D6" s="707"/>
      <c r="E6" s="707"/>
      <c r="F6" s="707"/>
      <c r="G6" s="391" t="str">
        <f>入力規則等!F39</f>
        <v>自動車安全特別会計空港整備勘定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602</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574</v>
      </c>
      <c r="Q13" s="658"/>
      <c r="R13" s="658"/>
      <c r="S13" s="658"/>
      <c r="T13" s="658"/>
      <c r="U13" s="658"/>
      <c r="V13" s="659"/>
      <c r="W13" s="657">
        <v>582</v>
      </c>
      <c r="X13" s="658"/>
      <c r="Y13" s="658"/>
      <c r="Z13" s="658"/>
      <c r="AA13" s="658"/>
      <c r="AB13" s="658"/>
      <c r="AC13" s="659"/>
      <c r="AD13" s="657">
        <v>599</v>
      </c>
      <c r="AE13" s="658"/>
      <c r="AF13" s="658"/>
      <c r="AG13" s="658"/>
      <c r="AH13" s="658"/>
      <c r="AI13" s="658"/>
      <c r="AJ13" s="659"/>
      <c r="AK13" s="657">
        <v>729</v>
      </c>
      <c r="AL13" s="658"/>
      <c r="AM13" s="658"/>
      <c r="AN13" s="658"/>
      <c r="AO13" s="658"/>
      <c r="AP13" s="658"/>
      <c r="AQ13" s="659"/>
      <c r="AR13" s="918">
        <v>563</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558</v>
      </c>
      <c r="Q14" s="658"/>
      <c r="R14" s="658"/>
      <c r="S14" s="658"/>
      <c r="T14" s="658"/>
      <c r="U14" s="658"/>
      <c r="V14" s="659"/>
      <c r="W14" s="657" t="s">
        <v>558</v>
      </c>
      <c r="X14" s="658"/>
      <c r="Y14" s="658"/>
      <c r="Z14" s="658"/>
      <c r="AA14" s="658"/>
      <c r="AB14" s="658"/>
      <c r="AC14" s="659"/>
      <c r="AD14" s="657" t="s">
        <v>558</v>
      </c>
      <c r="AE14" s="658"/>
      <c r="AF14" s="658"/>
      <c r="AG14" s="658"/>
      <c r="AH14" s="658"/>
      <c r="AI14" s="658"/>
      <c r="AJ14" s="659"/>
      <c r="AK14" s="657" t="s">
        <v>558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558</v>
      </c>
      <c r="Q15" s="658"/>
      <c r="R15" s="658"/>
      <c r="S15" s="658"/>
      <c r="T15" s="658"/>
      <c r="U15" s="658"/>
      <c r="V15" s="659"/>
      <c r="W15" s="657" t="s">
        <v>558</v>
      </c>
      <c r="X15" s="658"/>
      <c r="Y15" s="658"/>
      <c r="Z15" s="658"/>
      <c r="AA15" s="658"/>
      <c r="AB15" s="658"/>
      <c r="AC15" s="659"/>
      <c r="AD15" s="657">
        <v>60</v>
      </c>
      <c r="AE15" s="658"/>
      <c r="AF15" s="658"/>
      <c r="AG15" s="658"/>
      <c r="AH15" s="658"/>
      <c r="AI15" s="658"/>
      <c r="AJ15" s="659"/>
      <c r="AK15" s="657" t="s">
        <v>558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558</v>
      </c>
      <c r="Q16" s="658"/>
      <c r="R16" s="658"/>
      <c r="S16" s="658"/>
      <c r="T16" s="658"/>
      <c r="U16" s="658"/>
      <c r="V16" s="659"/>
      <c r="W16" s="657">
        <v>-60</v>
      </c>
      <c r="X16" s="658"/>
      <c r="Y16" s="658"/>
      <c r="Z16" s="658"/>
      <c r="AA16" s="658"/>
      <c r="AB16" s="658"/>
      <c r="AC16" s="659"/>
      <c r="AD16" s="657" t="s">
        <v>558</v>
      </c>
      <c r="AE16" s="658"/>
      <c r="AF16" s="658"/>
      <c r="AG16" s="658"/>
      <c r="AH16" s="658"/>
      <c r="AI16" s="658"/>
      <c r="AJ16" s="659"/>
      <c r="AK16" s="657" t="s">
        <v>558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558</v>
      </c>
      <c r="Q17" s="658"/>
      <c r="R17" s="658"/>
      <c r="S17" s="658"/>
      <c r="T17" s="658"/>
      <c r="U17" s="658"/>
      <c r="V17" s="659"/>
      <c r="W17" s="657" t="s">
        <v>558</v>
      </c>
      <c r="X17" s="658"/>
      <c r="Y17" s="658"/>
      <c r="Z17" s="658"/>
      <c r="AA17" s="658"/>
      <c r="AB17" s="658"/>
      <c r="AC17" s="659"/>
      <c r="AD17" s="657" t="s">
        <v>558</v>
      </c>
      <c r="AE17" s="658"/>
      <c r="AF17" s="658"/>
      <c r="AG17" s="658"/>
      <c r="AH17" s="658"/>
      <c r="AI17" s="658"/>
      <c r="AJ17" s="659"/>
      <c r="AK17" s="657" t="s">
        <v>558</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574</v>
      </c>
      <c r="Q18" s="879"/>
      <c r="R18" s="879"/>
      <c r="S18" s="879"/>
      <c r="T18" s="879"/>
      <c r="U18" s="879"/>
      <c r="V18" s="880"/>
      <c r="W18" s="878">
        <f>SUM(W13:AC17)</f>
        <v>522</v>
      </c>
      <c r="X18" s="879"/>
      <c r="Y18" s="879"/>
      <c r="Z18" s="879"/>
      <c r="AA18" s="879"/>
      <c r="AB18" s="879"/>
      <c r="AC18" s="880"/>
      <c r="AD18" s="878">
        <f>SUM(AD13:AJ17)</f>
        <v>659</v>
      </c>
      <c r="AE18" s="879"/>
      <c r="AF18" s="879"/>
      <c r="AG18" s="879"/>
      <c r="AH18" s="879"/>
      <c r="AI18" s="879"/>
      <c r="AJ18" s="880"/>
      <c r="AK18" s="878">
        <f>SUM(AK13:AQ17)</f>
        <v>729</v>
      </c>
      <c r="AL18" s="879"/>
      <c r="AM18" s="879"/>
      <c r="AN18" s="879"/>
      <c r="AO18" s="879"/>
      <c r="AP18" s="879"/>
      <c r="AQ18" s="880"/>
      <c r="AR18" s="878">
        <f>SUM(AR13:AX17)</f>
        <v>563</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281</v>
      </c>
      <c r="Q19" s="658"/>
      <c r="R19" s="658"/>
      <c r="S19" s="658"/>
      <c r="T19" s="658"/>
      <c r="U19" s="658"/>
      <c r="V19" s="659"/>
      <c r="W19" s="657">
        <v>458</v>
      </c>
      <c r="X19" s="658"/>
      <c r="Y19" s="658"/>
      <c r="Z19" s="658"/>
      <c r="AA19" s="658"/>
      <c r="AB19" s="658"/>
      <c r="AC19" s="659"/>
      <c r="AD19" s="657">
        <v>646</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0.48954703832752611</v>
      </c>
      <c r="Q20" s="311"/>
      <c r="R20" s="311"/>
      <c r="S20" s="311"/>
      <c r="T20" s="311"/>
      <c r="U20" s="311"/>
      <c r="V20" s="311"/>
      <c r="W20" s="311">
        <f t="shared" ref="W20" si="0">IF(W18=0, "-", SUM(W19)/W18)</f>
        <v>0.87739463601532564</v>
      </c>
      <c r="X20" s="311"/>
      <c r="Y20" s="311"/>
      <c r="Z20" s="311"/>
      <c r="AA20" s="311"/>
      <c r="AB20" s="311"/>
      <c r="AC20" s="311"/>
      <c r="AD20" s="311">
        <f t="shared" ref="AD20" si="1">IF(AD18=0, "-", SUM(AD19)/AD18)</f>
        <v>0.98027314112291353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0.48954703832752611</v>
      </c>
      <c r="Q21" s="311"/>
      <c r="R21" s="311"/>
      <c r="S21" s="311"/>
      <c r="T21" s="311"/>
      <c r="U21" s="311"/>
      <c r="V21" s="311"/>
      <c r="W21" s="311">
        <f t="shared" ref="W21" si="2">IF(W19=0, "-", SUM(W19)/SUM(W13,W14))</f>
        <v>0.78694158075601373</v>
      </c>
      <c r="X21" s="311"/>
      <c r="Y21" s="311"/>
      <c r="Z21" s="311"/>
      <c r="AA21" s="311"/>
      <c r="AB21" s="311"/>
      <c r="AC21" s="311"/>
      <c r="AD21" s="311">
        <f t="shared" ref="AD21" si="3">IF(AD19=0, "-", SUM(AD19)/SUM(AD13,AD14))</f>
        <v>1.0784641068447411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559</v>
      </c>
      <c r="H23" s="952"/>
      <c r="I23" s="952"/>
      <c r="J23" s="952"/>
      <c r="K23" s="952"/>
      <c r="L23" s="952"/>
      <c r="M23" s="952"/>
      <c r="N23" s="952"/>
      <c r="O23" s="953"/>
      <c r="P23" s="918">
        <v>729</v>
      </c>
      <c r="Q23" s="919"/>
      <c r="R23" s="919"/>
      <c r="S23" s="919"/>
      <c r="T23" s="919"/>
      <c r="U23" s="919"/>
      <c r="V23" s="936"/>
      <c r="W23" s="918">
        <v>563</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729</v>
      </c>
      <c r="Q29" s="933"/>
      <c r="R29" s="933"/>
      <c r="S29" s="933"/>
      <c r="T29" s="933"/>
      <c r="U29" s="933"/>
      <c r="V29" s="934"/>
      <c r="W29" s="932">
        <f>AR13</f>
        <v>563</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558</v>
      </c>
      <c r="AR31" s="193"/>
      <c r="AS31" s="126" t="s">
        <v>356</v>
      </c>
      <c r="AT31" s="127"/>
      <c r="AU31" s="192" t="s">
        <v>609</v>
      </c>
      <c r="AV31" s="192"/>
      <c r="AW31" s="394" t="s">
        <v>300</v>
      </c>
      <c r="AX31" s="395"/>
    </row>
    <row r="32" spans="1:50" ht="23.25" customHeight="1" x14ac:dyDescent="0.15">
      <c r="A32" s="399"/>
      <c r="B32" s="397"/>
      <c r="C32" s="397"/>
      <c r="D32" s="397"/>
      <c r="E32" s="397"/>
      <c r="F32" s="398"/>
      <c r="G32" s="560" t="s">
        <v>607</v>
      </c>
      <c r="H32" s="561"/>
      <c r="I32" s="561"/>
      <c r="J32" s="561"/>
      <c r="K32" s="561"/>
      <c r="L32" s="561"/>
      <c r="M32" s="561"/>
      <c r="N32" s="561"/>
      <c r="O32" s="562"/>
      <c r="P32" s="98" t="s">
        <v>605</v>
      </c>
      <c r="Q32" s="98"/>
      <c r="R32" s="98"/>
      <c r="S32" s="98"/>
      <c r="T32" s="98"/>
      <c r="U32" s="98"/>
      <c r="V32" s="98"/>
      <c r="W32" s="98"/>
      <c r="X32" s="99"/>
      <c r="Y32" s="467" t="s">
        <v>12</v>
      </c>
      <c r="Z32" s="527"/>
      <c r="AA32" s="528"/>
      <c r="AB32" s="457" t="s">
        <v>560</v>
      </c>
      <c r="AC32" s="457"/>
      <c r="AD32" s="457"/>
      <c r="AE32" s="211">
        <v>3</v>
      </c>
      <c r="AF32" s="212"/>
      <c r="AG32" s="212"/>
      <c r="AH32" s="212"/>
      <c r="AI32" s="211">
        <v>6</v>
      </c>
      <c r="AJ32" s="212"/>
      <c r="AK32" s="212"/>
      <c r="AL32" s="212"/>
      <c r="AM32" s="211">
        <v>8</v>
      </c>
      <c r="AN32" s="212"/>
      <c r="AO32" s="212"/>
      <c r="AP32" s="212"/>
      <c r="AQ32" s="333" t="s">
        <v>558</v>
      </c>
      <c r="AR32" s="200"/>
      <c r="AS32" s="200"/>
      <c r="AT32" s="334"/>
      <c r="AU32" s="212" t="s">
        <v>609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t="s">
        <v>558</v>
      </c>
      <c r="AF33" s="212"/>
      <c r="AG33" s="212"/>
      <c r="AH33" s="212"/>
      <c r="AI33" s="211">
        <v>6</v>
      </c>
      <c r="AJ33" s="212"/>
      <c r="AK33" s="212"/>
      <c r="AL33" s="212"/>
      <c r="AM33" s="211" t="s">
        <v>603</v>
      </c>
      <c r="AN33" s="212"/>
      <c r="AO33" s="212"/>
      <c r="AP33" s="212"/>
      <c r="AQ33" s="333" t="s">
        <v>558</v>
      </c>
      <c r="AR33" s="200"/>
      <c r="AS33" s="200"/>
      <c r="AT33" s="334"/>
      <c r="AU33" s="212" t="s">
        <v>609</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50</v>
      </c>
      <c r="AF34" s="212"/>
      <c r="AG34" s="212"/>
      <c r="AH34" s="212"/>
      <c r="AI34" s="211">
        <v>100</v>
      </c>
      <c r="AJ34" s="212"/>
      <c r="AK34" s="212"/>
      <c r="AL34" s="212"/>
      <c r="AM34" s="211" t="s">
        <v>603</v>
      </c>
      <c r="AN34" s="212"/>
      <c r="AO34" s="212"/>
      <c r="AP34" s="212"/>
      <c r="AQ34" s="333" t="s">
        <v>558</v>
      </c>
      <c r="AR34" s="200"/>
      <c r="AS34" s="200"/>
      <c r="AT34" s="334"/>
      <c r="AU34" s="212" t="s">
        <v>609</v>
      </c>
      <c r="AV34" s="212"/>
      <c r="AW34" s="212"/>
      <c r="AX34" s="214"/>
    </row>
    <row r="35" spans="1:50" ht="23.25" customHeight="1" x14ac:dyDescent="0.15">
      <c r="A35" s="219" t="s">
        <v>527</v>
      </c>
      <c r="B35" s="220"/>
      <c r="C35" s="220"/>
      <c r="D35" s="220"/>
      <c r="E35" s="220"/>
      <c r="F35" s="221"/>
      <c r="G35" s="225" t="s">
        <v>606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211">
        <v>3</v>
      </c>
      <c r="AF101" s="212"/>
      <c r="AG101" s="212"/>
      <c r="AH101" s="213"/>
      <c r="AI101" s="211">
        <v>8</v>
      </c>
      <c r="AJ101" s="212"/>
      <c r="AK101" s="212"/>
      <c r="AL101" s="213"/>
      <c r="AM101" s="211">
        <v>8</v>
      </c>
      <c r="AN101" s="212"/>
      <c r="AO101" s="212"/>
      <c r="AP101" s="213"/>
      <c r="AQ101" s="211" t="s">
        <v>609</v>
      </c>
      <c r="AR101" s="212"/>
      <c r="AS101" s="212"/>
      <c r="AT101" s="213"/>
      <c r="AU101" s="211" t="s">
        <v>609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v>3</v>
      </c>
      <c r="AF102" s="414"/>
      <c r="AG102" s="414"/>
      <c r="AH102" s="414"/>
      <c r="AI102" s="414">
        <v>8</v>
      </c>
      <c r="AJ102" s="414"/>
      <c r="AK102" s="414"/>
      <c r="AL102" s="414"/>
      <c r="AM102" s="414">
        <v>8</v>
      </c>
      <c r="AN102" s="414"/>
      <c r="AO102" s="414"/>
      <c r="AP102" s="414"/>
      <c r="AQ102" s="266">
        <v>10</v>
      </c>
      <c r="AR102" s="267"/>
      <c r="AS102" s="267"/>
      <c r="AT102" s="312"/>
      <c r="AU102" s="266">
        <v>8</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608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562</v>
      </c>
      <c r="AC116" s="459"/>
      <c r="AD116" s="460"/>
      <c r="AE116" s="414">
        <v>94</v>
      </c>
      <c r="AF116" s="414"/>
      <c r="AG116" s="414"/>
      <c r="AH116" s="414"/>
      <c r="AI116" s="414">
        <v>57</v>
      </c>
      <c r="AJ116" s="414"/>
      <c r="AK116" s="414"/>
      <c r="AL116" s="414"/>
      <c r="AM116" s="414">
        <v>81</v>
      </c>
      <c r="AN116" s="414"/>
      <c r="AO116" s="414"/>
      <c r="AP116" s="414"/>
      <c r="AQ116" s="211">
        <v>73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563</v>
      </c>
      <c r="AC117" s="469"/>
      <c r="AD117" s="470"/>
      <c r="AE117" s="547" t="s">
        <v>564</v>
      </c>
      <c r="AF117" s="547"/>
      <c r="AG117" s="547"/>
      <c r="AH117" s="547"/>
      <c r="AI117" s="547" t="s">
        <v>565</v>
      </c>
      <c r="AJ117" s="547"/>
      <c r="AK117" s="547"/>
      <c r="AL117" s="547"/>
      <c r="AM117" s="547" t="s">
        <v>566</v>
      </c>
      <c r="AN117" s="547"/>
      <c r="AO117" s="547"/>
      <c r="AP117" s="547"/>
      <c r="AQ117" s="594" t="s">
        <v>571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558</v>
      </c>
      <c r="AR133" s="192"/>
      <c r="AS133" s="126" t="s">
        <v>356</v>
      </c>
      <c r="AT133" s="127"/>
      <c r="AU133" s="193" t="s">
        <v>558</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t="s">
        <v>558</v>
      </c>
      <c r="AF134" s="200"/>
      <c r="AG134" s="200"/>
      <c r="AH134" s="200"/>
      <c r="AI134" s="199" t="s">
        <v>558</v>
      </c>
      <c r="AJ134" s="200"/>
      <c r="AK134" s="200"/>
      <c r="AL134" s="200"/>
      <c r="AM134" s="199" t="s">
        <v>558</v>
      </c>
      <c r="AN134" s="200"/>
      <c r="AO134" s="200"/>
      <c r="AP134" s="200"/>
      <c r="AQ134" s="199" t="s">
        <v>558</v>
      </c>
      <c r="AR134" s="200"/>
      <c r="AS134" s="200"/>
      <c r="AT134" s="200"/>
      <c r="AU134" s="199" t="s">
        <v>558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558</v>
      </c>
      <c r="AF135" s="200"/>
      <c r="AG135" s="200"/>
      <c r="AH135" s="200"/>
      <c r="AI135" s="199" t="s">
        <v>558</v>
      </c>
      <c r="AJ135" s="200"/>
      <c r="AK135" s="200"/>
      <c r="AL135" s="200"/>
      <c r="AM135" s="199" t="s">
        <v>558</v>
      </c>
      <c r="AN135" s="200"/>
      <c r="AO135" s="200"/>
      <c r="AP135" s="200"/>
      <c r="AQ135" s="199" t="s">
        <v>558</v>
      </c>
      <c r="AR135" s="200"/>
      <c r="AS135" s="200"/>
      <c r="AT135" s="200"/>
      <c r="AU135" s="199" t="s">
        <v>558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9.950000000000003" customHeight="1" x14ac:dyDescent="0.15">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9.950000000000003"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558</v>
      </c>
      <c r="K430" s="900"/>
      <c r="L430" s="900"/>
      <c r="M430" s="900"/>
      <c r="N430" s="900"/>
      <c r="O430" s="900"/>
      <c r="P430" s="900"/>
      <c r="Q430" s="900"/>
      <c r="R430" s="900"/>
      <c r="S430" s="900"/>
      <c r="T430" s="901"/>
      <c r="U430" s="587" t="s">
        <v>569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558</v>
      </c>
      <c r="AF432" s="193"/>
      <c r="AG432" s="126" t="s">
        <v>356</v>
      </c>
      <c r="AH432" s="127"/>
      <c r="AI432" s="149"/>
      <c r="AJ432" s="149"/>
      <c r="AK432" s="149"/>
      <c r="AL432" s="147"/>
      <c r="AM432" s="149"/>
      <c r="AN432" s="149"/>
      <c r="AO432" s="149"/>
      <c r="AP432" s="147"/>
      <c r="AQ432" s="589" t="s">
        <v>558</v>
      </c>
      <c r="AR432" s="193"/>
      <c r="AS432" s="126" t="s">
        <v>356</v>
      </c>
      <c r="AT432" s="127"/>
      <c r="AU432" s="193" t="s">
        <v>558</v>
      </c>
      <c r="AV432" s="193"/>
      <c r="AW432" s="126" t="s">
        <v>300</v>
      </c>
      <c r="AX432" s="188"/>
    </row>
    <row r="433" spans="1:50" ht="23.25" customHeight="1" x14ac:dyDescent="0.15">
      <c r="A433" s="182"/>
      <c r="B433" s="179"/>
      <c r="C433" s="173"/>
      <c r="D433" s="179"/>
      <c r="E433" s="335"/>
      <c r="F433" s="336"/>
      <c r="G433" s="97" t="s">
        <v>569</v>
      </c>
      <c r="H433" s="98"/>
      <c r="I433" s="98"/>
      <c r="J433" s="98"/>
      <c r="K433" s="98"/>
      <c r="L433" s="98"/>
      <c r="M433" s="98"/>
      <c r="N433" s="98"/>
      <c r="O433" s="98"/>
      <c r="P433" s="98"/>
      <c r="Q433" s="98"/>
      <c r="R433" s="98"/>
      <c r="S433" s="98"/>
      <c r="T433" s="98"/>
      <c r="U433" s="98"/>
      <c r="V433" s="98"/>
      <c r="W433" s="98"/>
      <c r="X433" s="99"/>
      <c r="Y433" s="194" t="s">
        <v>12</v>
      </c>
      <c r="Z433" s="195"/>
      <c r="AA433" s="196"/>
      <c r="AB433" s="206" t="s">
        <v>569</v>
      </c>
      <c r="AC433" s="206"/>
      <c r="AD433" s="206"/>
      <c r="AE433" s="333" t="s">
        <v>558</v>
      </c>
      <c r="AF433" s="200"/>
      <c r="AG433" s="200"/>
      <c r="AH433" s="200"/>
      <c r="AI433" s="333" t="s">
        <v>558</v>
      </c>
      <c r="AJ433" s="200"/>
      <c r="AK433" s="200"/>
      <c r="AL433" s="200"/>
      <c r="AM433" s="333" t="s">
        <v>558</v>
      </c>
      <c r="AN433" s="200"/>
      <c r="AO433" s="200"/>
      <c r="AP433" s="334"/>
      <c r="AQ433" s="333" t="s">
        <v>558</v>
      </c>
      <c r="AR433" s="200"/>
      <c r="AS433" s="200"/>
      <c r="AT433" s="334"/>
      <c r="AU433" s="200" t="s">
        <v>558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569</v>
      </c>
      <c r="AC434" s="198"/>
      <c r="AD434" s="198"/>
      <c r="AE434" s="333" t="s">
        <v>558</v>
      </c>
      <c r="AF434" s="200"/>
      <c r="AG434" s="200"/>
      <c r="AH434" s="334"/>
      <c r="AI434" s="333" t="s">
        <v>558</v>
      </c>
      <c r="AJ434" s="200"/>
      <c r="AK434" s="200"/>
      <c r="AL434" s="200"/>
      <c r="AM434" s="333" t="s">
        <v>558</v>
      </c>
      <c r="AN434" s="200"/>
      <c r="AO434" s="200"/>
      <c r="AP434" s="334"/>
      <c r="AQ434" s="333" t="s">
        <v>558</v>
      </c>
      <c r="AR434" s="200"/>
      <c r="AS434" s="200"/>
      <c r="AT434" s="334"/>
      <c r="AU434" s="200" t="s">
        <v>558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558</v>
      </c>
      <c r="AF435" s="200"/>
      <c r="AG435" s="200"/>
      <c r="AH435" s="334"/>
      <c r="AI435" s="333" t="s">
        <v>558</v>
      </c>
      <c r="AJ435" s="200"/>
      <c r="AK435" s="200"/>
      <c r="AL435" s="200"/>
      <c r="AM435" s="333" t="s">
        <v>558</v>
      </c>
      <c r="AN435" s="200"/>
      <c r="AO435" s="200"/>
      <c r="AP435" s="334"/>
      <c r="AQ435" s="333" t="s">
        <v>558</v>
      </c>
      <c r="AR435" s="200"/>
      <c r="AS435" s="200"/>
      <c r="AT435" s="334"/>
      <c r="AU435" s="200" t="s">
        <v>558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558</v>
      </c>
      <c r="AF457" s="193"/>
      <c r="AG457" s="126" t="s">
        <v>356</v>
      </c>
      <c r="AH457" s="127"/>
      <c r="AI457" s="149"/>
      <c r="AJ457" s="149"/>
      <c r="AK457" s="149"/>
      <c r="AL457" s="147"/>
      <c r="AM457" s="149"/>
      <c r="AN457" s="149"/>
      <c r="AO457" s="149"/>
      <c r="AP457" s="147"/>
      <c r="AQ457" s="589" t="s">
        <v>558</v>
      </c>
      <c r="AR457" s="193"/>
      <c r="AS457" s="126" t="s">
        <v>356</v>
      </c>
      <c r="AT457" s="127"/>
      <c r="AU457" s="193" t="s">
        <v>558</v>
      </c>
      <c r="AV457" s="193"/>
      <c r="AW457" s="126" t="s">
        <v>300</v>
      </c>
      <c r="AX457" s="188"/>
    </row>
    <row r="458" spans="1:50" ht="23.25" customHeight="1" x14ac:dyDescent="0.15">
      <c r="A458" s="182"/>
      <c r="B458" s="179"/>
      <c r="C458" s="173"/>
      <c r="D458" s="179"/>
      <c r="E458" s="335"/>
      <c r="F458" s="336"/>
      <c r="G458" s="97" t="s">
        <v>569</v>
      </c>
      <c r="H458" s="98"/>
      <c r="I458" s="98"/>
      <c r="J458" s="98"/>
      <c r="K458" s="98"/>
      <c r="L458" s="98"/>
      <c r="M458" s="98"/>
      <c r="N458" s="98"/>
      <c r="O458" s="98"/>
      <c r="P458" s="98"/>
      <c r="Q458" s="98"/>
      <c r="R458" s="98"/>
      <c r="S458" s="98"/>
      <c r="T458" s="98"/>
      <c r="U458" s="98"/>
      <c r="V458" s="98"/>
      <c r="W458" s="98"/>
      <c r="X458" s="99"/>
      <c r="Y458" s="194" t="s">
        <v>12</v>
      </c>
      <c r="Z458" s="195"/>
      <c r="AA458" s="196"/>
      <c r="AB458" s="206" t="s">
        <v>569</v>
      </c>
      <c r="AC458" s="206"/>
      <c r="AD458" s="206"/>
      <c r="AE458" s="333" t="s">
        <v>558</v>
      </c>
      <c r="AF458" s="200"/>
      <c r="AG458" s="200"/>
      <c r="AH458" s="200"/>
      <c r="AI458" s="333" t="s">
        <v>558</v>
      </c>
      <c r="AJ458" s="200"/>
      <c r="AK458" s="200"/>
      <c r="AL458" s="200"/>
      <c r="AM458" s="333" t="s">
        <v>558</v>
      </c>
      <c r="AN458" s="200"/>
      <c r="AO458" s="200"/>
      <c r="AP458" s="334"/>
      <c r="AQ458" s="333" t="s">
        <v>558</v>
      </c>
      <c r="AR458" s="200"/>
      <c r="AS458" s="200"/>
      <c r="AT458" s="334"/>
      <c r="AU458" s="200" t="s">
        <v>558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569</v>
      </c>
      <c r="AC459" s="198"/>
      <c r="AD459" s="198"/>
      <c r="AE459" s="333" t="s">
        <v>558</v>
      </c>
      <c r="AF459" s="200"/>
      <c r="AG459" s="200"/>
      <c r="AH459" s="334"/>
      <c r="AI459" s="333" t="s">
        <v>558</v>
      </c>
      <c r="AJ459" s="200"/>
      <c r="AK459" s="200"/>
      <c r="AL459" s="200"/>
      <c r="AM459" s="333" t="s">
        <v>558</v>
      </c>
      <c r="AN459" s="200"/>
      <c r="AO459" s="200"/>
      <c r="AP459" s="334"/>
      <c r="AQ459" s="333" t="s">
        <v>558</v>
      </c>
      <c r="AR459" s="200"/>
      <c r="AS459" s="200"/>
      <c r="AT459" s="334"/>
      <c r="AU459" s="200" t="s">
        <v>558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558</v>
      </c>
      <c r="AF460" s="200"/>
      <c r="AG460" s="200"/>
      <c r="AH460" s="334"/>
      <c r="AI460" s="333" t="s">
        <v>558</v>
      </c>
      <c r="AJ460" s="200"/>
      <c r="AK460" s="200"/>
      <c r="AL460" s="200"/>
      <c r="AM460" s="333" t="s">
        <v>558</v>
      </c>
      <c r="AN460" s="200"/>
      <c r="AO460" s="200"/>
      <c r="AP460" s="334"/>
      <c r="AQ460" s="333" t="s">
        <v>558</v>
      </c>
      <c r="AR460" s="200"/>
      <c r="AS460" s="200"/>
      <c r="AT460" s="334"/>
      <c r="AU460" s="200" t="s">
        <v>558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60"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550</v>
      </c>
      <c r="AE702" s="339"/>
      <c r="AF702" s="339"/>
      <c r="AG702" s="381" t="s">
        <v>575</v>
      </c>
      <c r="AH702" s="382"/>
      <c r="AI702" s="382"/>
      <c r="AJ702" s="382"/>
      <c r="AK702" s="382"/>
      <c r="AL702" s="382"/>
      <c r="AM702" s="382"/>
      <c r="AN702" s="382"/>
      <c r="AO702" s="382"/>
      <c r="AP702" s="382"/>
      <c r="AQ702" s="382"/>
      <c r="AR702" s="382"/>
      <c r="AS702" s="382"/>
      <c r="AT702" s="382"/>
      <c r="AU702" s="382"/>
      <c r="AV702" s="382"/>
      <c r="AW702" s="382"/>
      <c r="AX702" s="383"/>
    </row>
    <row r="703" spans="1:50" ht="60"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550</v>
      </c>
      <c r="AE703" s="322"/>
      <c r="AF703" s="322"/>
      <c r="AG703" s="94" t="s">
        <v>604</v>
      </c>
      <c r="AH703" s="95"/>
      <c r="AI703" s="95"/>
      <c r="AJ703" s="95"/>
      <c r="AK703" s="95"/>
      <c r="AL703" s="95"/>
      <c r="AM703" s="95"/>
      <c r="AN703" s="95"/>
      <c r="AO703" s="95"/>
      <c r="AP703" s="95"/>
      <c r="AQ703" s="95"/>
      <c r="AR703" s="95"/>
      <c r="AS703" s="95"/>
      <c r="AT703" s="95"/>
      <c r="AU703" s="95"/>
      <c r="AV703" s="95"/>
      <c r="AW703" s="95"/>
      <c r="AX703" s="96"/>
    </row>
    <row r="704" spans="1:50" ht="6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550</v>
      </c>
      <c r="AE704" s="783"/>
      <c r="AF704" s="783"/>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30"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550</v>
      </c>
      <c r="AE705" s="715"/>
      <c r="AF705" s="715"/>
      <c r="AG705" s="118" t="s">
        <v>577</v>
      </c>
      <c r="AH705" s="98"/>
      <c r="AI705" s="98"/>
      <c r="AJ705" s="98"/>
      <c r="AK705" s="98"/>
      <c r="AL705" s="98"/>
      <c r="AM705" s="98"/>
      <c r="AN705" s="98"/>
      <c r="AO705" s="98"/>
      <c r="AP705" s="98"/>
      <c r="AQ705" s="98"/>
      <c r="AR705" s="98"/>
      <c r="AS705" s="98"/>
      <c r="AT705" s="98"/>
      <c r="AU705" s="98"/>
      <c r="AV705" s="98"/>
      <c r="AW705" s="98"/>
      <c r="AX705" s="119"/>
    </row>
    <row r="706" spans="1:50" ht="30"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572</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30"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573</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18"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574</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30"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578</v>
      </c>
      <c r="AH709" s="95"/>
      <c r="AI709" s="95"/>
      <c r="AJ709" s="95"/>
      <c r="AK709" s="95"/>
      <c r="AL709" s="95"/>
      <c r="AM709" s="95"/>
      <c r="AN709" s="95"/>
      <c r="AO709" s="95"/>
      <c r="AP709" s="95"/>
      <c r="AQ709" s="95"/>
      <c r="AR709" s="95"/>
      <c r="AS709" s="95"/>
      <c r="AT709" s="95"/>
      <c r="AU709" s="95"/>
      <c r="AV709" s="95"/>
      <c r="AW709" s="95"/>
      <c r="AX709" s="96"/>
    </row>
    <row r="710" spans="1:50" ht="30"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550</v>
      </c>
      <c r="AE710" s="322"/>
      <c r="AF710" s="322"/>
      <c r="AG710" s="94" t="s">
        <v>578</v>
      </c>
      <c r="AH710" s="95"/>
      <c r="AI710" s="95"/>
      <c r="AJ710" s="95"/>
      <c r="AK710" s="95"/>
      <c r="AL710" s="95"/>
      <c r="AM710" s="95"/>
      <c r="AN710" s="95"/>
      <c r="AO710" s="95"/>
      <c r="AP710" s="95"/>
      <c r="AQ710" s="95"/>
      <c r="AR710" s="95"/>
      <c r="AS710" s="95"/>
      <c r="AT710" s="95"/>
      <c r="AU710" s="95"/>
      <c r="AV710" s="95"/>
      <c r="AW710" s="95"/>
      <c r="AX710" s="96"/>
    </row>
    <row r="711" spans="1:50" ht="30"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550</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18"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574</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18"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574</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30"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550</v>
      </c>
      <c r="AE714" s="808"/>
      <c r="AF714" s="809"/>
      <c r="AG714" s="736" t="s">
        <v>579</v>
      </c>
      <c r="AH714" s="737"/>
      <c r="AI714" s="737"/>
      <c r="AJ714" s="737"/>
      <c r="AK714" s="737"/>
      <c r="AL714" s="737"/>
      <c r="AM714" s="737"/>
      <c r="AN714" s="737"/>
      <c r="AO714" s="737"/>
      <c r="AP714" s="737"/>
      <c r="AQ714" s="737"/>
      <c r="AR714" s="737"/>
      <c r="AS714" s="737"/>
      <c r="AT714" s="737"/>
      <c r="AU714" s="737"/>
      <c r="AV714" s="737"/>
      <c r="AW714" s="737"/>
      <c r="AX714" s="738"/>
    </row>
    <row r="715" spans="1:50" ht="60"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550</v>
      </c>
      <c r="AE715" s="605"/>
      <c r="AF715" s="656"/>
      <c r="AG715" s="742" t="s">
        <v>580</v>
      </c>
      <c r="AH715" s="743"/>
      <c r="AI715" s="743"/>
      <c r="AJ715" s="743"/>
      <c r="AK715" s="743"/>
      <c r="AL715" s="743"/>
      <c r="AM715" s="743"/>
      <c r="AN715" s="743"/>
      <c r="AO715" s="743"/>
      <c r="AP715" s="743"/>
      <c r="AQ715" s="743"/>
      <c r="AR715" s="743"/>
      <c r="AS715" s="743"/>
      <c r="AT715" s="743"/>
      <c r="AU715" s="743"/>
      <c r="AV715" s="743"/>
      <c r="AW715" s="743"/>
      <c r="AX715" s="744"/>
    </row>
    <row r="716" spans="1:50" ht="4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550</v>
      </c>
      <c r="AE716" s="627"/>
      <c r="AF716" s="627"/>
      <c r="AG716" s="94" t="s">
        <v>581</v>
      </c>
      <c r="AH716" s="95"/>
      <c r="AI716" s="95"/>
      <c r="AJ716" s="95"/>
      <c r="AK716" s="95"/>
      <c r="AL716" s="95"/>
      <c r="AM716" s="95"/>
      <c r="AN716" s="95"/>
      <c r="AO716" s="95"/>
      <c r="AP716" s="95"/>
      <c r="AQ716" s="95"/>
      <c r="AR716" s="95"/>
      <c r="AS716" s="95"/>
      <c r="AT716" s="95"/>
      <c r="AU716" s="95"/>
      <c r="AV716" s="95"/>
      <c r="AW716" s="95"/>
      <c r="AX716" s="96"/>
    </row>
    <row r="717" spans="1:50" ht="60"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582</v>
      </c>
      <c r="AH717" s="95"/>
      <c r="AI717" s="95"/>
      <c r="AJ717" s="95"/>
      <c r="AK717" s="95"/>
      <c r="AL717" s="95"/>
      <c r="AM717" s="95"/>
      <c r="AN717" s="95"/>
      <c r="AO717" s="95"/>
      <c r="AP717" s="95"/>
      <c r="AQ717" s="95"/>
      <c r="AR717" s="95"/>
      <c r="AS717" s="95"/>
      <c r="AT717" s="95"/>
      <c r="AU717" s="95"/>
      <c r="AV717" s="95"/>
      <c r="AW717" s="95"/>
      <c r="AX717" s="96"/>
    </row>
    <row r="718" spans="1:50" ht="30"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583</v>
      </c>
      <c r="AH718" s="104"/>
      <c r="AI718" s="104"/>
      <c r="AJ718" s="104"/>
      <c r="AK718" s="104"/>
      <c r="AL718" s="104"/>
      <c r="AM718" s="104"/>
      <c r="AN718" s="104"/>
      <c r="AO718" s="104"/>
      <c r="AP718" s="104"/>
      <c r="AQ718" s="104"/>
      <c r="AR718" s="104"/>
      <c r="AS718" s="104"/>
      <c r="AT718" s="104"/>
      <c r="AU718" s="104"/>
      <c r="AV718" s="104"/>
      <c r="AW718" s="104"/>
      <c r="AX718" s="121"/>
    </row>
    <row r="719" spans="1:50" ht="30"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30"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30"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1" customHeight="1" x14ac:dyDescent="0.15">
      <c r="A726" s="640" t="s">
        <v>48</v>
      </c>
      <c r="B726" s="802"/>
      <c r="C726" s="815" t="s">
        <v>53</v>
      </c>
      <c r="D726" s="837"/>
      <c r="E726" s="837"/>
      <c r="F726" s="838"/>
      <c r="G726" s="573" t="s">
        <v>584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7.25" customHeight="1" thickBot="1" x14ac:dyDescent="0.2">
      <c r="A727" s="803"/>
      <c r="B727" s="804"/>
      <c r="C727" s="748" t="s">
        <v>57</v>
      </c>
      <c r="D727" s="749"/>
      <c r="E727" s="749"/>
      <c r="F727" s="750"/>
      <c r="G727" s="571" t="s">
        <v>585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8" customHeight="1" thickBot="1" x14ac:dyDescent="0.2">
      <c r="A729" s="634" t="s">
        <v>610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8" customHeight="1" thickBot="1" x14ac:dyDescent="0.2">
      <c r="A731" s="799" t="s">
        <v>255</v>
      </c>
      <c r="B731" s="800"/>
      <c r="C731" s="800"/>
      <c r="D731" s="800"/>
      <c r="E731" s="801"/>
      <c r="F731" s="729" t="s">
        <v>612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8" customHeight="1" thickBot="1" x14ac:dyDescent="0.2">
      <c r="A733" s="673" t="s">
        <v>611</v>
      </c>
      <c r="B733" s="674"/>
      <c r="C733" s="674"/>
      <c r="D733" s="674"/>
      <c r="E733" s="675"/>
      <c r="F733" s="637" t="s">
        <v>613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8"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569</v>
      </c>
      <c r="F737" s="987"/>
      <c r="G737" s="987"/>
      <c r="H737" s="987"/>
      <c r="I737" s="987"/>
      <c r="J737" s="987"/>
      <c r="K737" s="987"/>
      <c r="L737" s="987"/>
      <c r="M737" s="987"/>
      <c r="N737" s="358" t="s">
        <v>358</v>
      </c>
      <c r="O737" s="358"/>
      <c r="P737" s="358"/>
      <c r="Q737" s="358"/>
      <c r="R737" s="987" t="s">
        <v>587</v>
      </c>
      <c r="S737" s="987"/>
      <c r="T737" s="987"/>
      <c r="U737" s="987"/>
      <c r="V737" s="987"/>
      <c r="W737" s="987"/>
      <c r="X737" s="987"/>
      <c r="Y737" s="987"/>
      <c r="Z737" s="987"/>
      <c r="AA737" s="358" t="s">
        <v>359</v>
      </c>
      <c r="AB737" s="358"/>
      <c r="AC737" s="358"/>
      <c r="AD737" s="358"/>
      <c r="AE737" s="987" t="s">
        <v>589</v>
      </c>
      <c r="AF737" s="987"/>
      <c r="AG737" s="987"/>
      <c r="AH737" s="987"/>
      <c r="AI737" s="987"/>
      <c r="AJ737" s="987"/>
      <c r="AK737" s="987"/>
      <c r="AL737" s="987"/>
      <c r="AM737" s="987"/>
      <c r="AN737" s="358" t="s">
        <v>360</v>
      </c>
      <c r="AO737" s="358"/>
      <c r="AP737" s="358"/>
      <c r="AQ737" s="358"/>
      <c r="AR737" s="988" t="s">
        <v>591</v>
      </c>
      <c r="AS737" s="989"/>
      <c r="AT737" s="989"/>
      <c r="AU737" s="989"/>
      <c r="AV737" s="989"/>
      <c r="AW737" s="989"/>
      <c r="AX737" s="990"/>
      <c r="AY737" s="89"/>
      <c r="AZ737" s="89"/>
    </row>
    <row r="738" spans="1:52" ht="24.75" customHeight="1" x14ac:dyDescent="0.15">
      <c r="A738" s="991" t="s">
        <v>361</v>
      </c>
      <c r="B738" s="203"/>
      <c r="C738" s="203"/>
      <c r="D738" s="204"/>
      <c r="E738" s="987" t="s">
        <v>586</v>
      </c>
      <c r="F738" s="987"/>
      <c r="G738" s="987"/>
      <c r="H738" s="987"/>
      <c r="I738" s="987"/>
      <c r="J738" s="987"/>
      <c r="K738" s="987"/>
      <c r="L738" s="987"/>
      <c r="M738" s="987"/>
      <c r="N738" s="358" t="s">
        <v>362</v>
      </c>
      <c r="O738" s="358"/>
      <c r="P738" s="358"/>
      <c r="Q738" s="358"/>
      <c r="R738" s="987" t="s">
        <v>588</v>
      </c>
      <c r="S738" s="987"/>
      <c r="T738" s="987"/>
      <c r="U738" s="987"/>
      <c r="V738" s="987"/>
      <c r="W738" s="987"/>
      <c r="X738" s="987"/>
      <c r="Y738" s="987"/>
      <c r="Z738" s="987"/>
      <c r="AA738" s="358" t="s">
        <v>482</v>
      </c>
      <c r="AB738" s="358"/>
      <c r="AC738" s="358"/>
      <c r="AD738" s="358"/>
      <c r="AE738" s="987" t="s">
        <v>590</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549</v>
      </c>
      <c r="F739" s="999"/>
      <c r="G739" s="999"/>
      <c r="H739" s="91" t="str">
        <f>IF(E739="", "", "(")</f>
        <v>(</v>
      </c>
      <c r="I739" s="982"/>
      <c r="J739" s="982"/>
      <c r="K739" s="91" t="str">
        <f>IF(OR(I739="　", I739=""), "", "-")</f>
        <v/>
      </c>
      <c r="L739" s="983">
        <v>261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596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0" customHeight="1" x14ac:dyDescent="0.15">
      <c r="A781" s="631"/>
      <c r="B781" s="632"/>
      <c r="C781" s="632"/>
      <c r="D781" s="632"/>
      <c r="E781" s="632"/>
      <c r="F781" s="633"/>
      <c r="G781" s="670" t="s">
        <v>592</v>
      </c>
      <c r="H781" s="671"/>
      <c r="I781" s="671"/>
      <c r="J781" s="671"/>
      <c r="K781" s="672"/>
      <c r="L781" s="664" t="s">
        <v>593</v>
      </c>
      <c r="M781" s="665"/>
      <c r="N781" s="665"/>
      <c r="O781" s="665"/>
      <c r="P781" s="665"/>
      <c r="Q781" s="665"/>
      <c r="R781" s="665"/>
      <c r="S781" s="665"/>
      <c r="T781" s="665"/>
      <c r="U781" s="665"/>
      <c r="V781" s="665"/>
      <c r="W781" s="665"/>
      <c r="X781" s="666"/>
      <c r="Y781" s="384">
        <v>293</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30" customHeight="1" x14ac:dyDescent="0.15">
      <c r="A782" s="631"/>
      <c r="B782" s="632"/>
      <c r="C782" s="632"/>
      <c r="D782" s="632"/>
      <c r="E782" s="632"/>
      <c r="F782" s="633"/>
      <c r="G782" s="606" t="s">
        <v>592</v>
      </c>
      <c r="H782" s="607"/>
      <c r="I782" s="607"/>
      <c r="J782" s="607"/>
      <c r="K782" s="608"/>
      <c r="L782" s="598" t="s">
        <v>594</v>
      </c>
      <c r="M782" s="599"/>
      <c r="N782" s="599"/>
      <c r="O782" s="599"/>
      <c r="P782" s="599"/>
      <c r="Q782" s="599"/>
      <c r="R782" s="599"/>
      <c r="S782" s="599"/>
      <c r="T782" s="599"/>
      <c r="U782" s="599"/>
      <c r="V782" s="599"/>
      <c r="W782" s="599"/>
      <c r="X782" s="600"/>
      <c r="Y782" s="601">
        <v>135</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30" customHeight="1" x14ac:dyDescent="0.15">
      <c r="A783" s="631"/>
      <c r="B783" s="632"/>
      <c r="C783" s="632"/>
      <c r="D783" s="632"/>
      <c r="E783" s="632"/>
      <c r="F783" s="633"/>
      <c r="G783" s="606" t="s">
        <v>592</v>
      </c>
      <c r="H783" s="607"/>
      <c r="I783" s="607"/>
      <c r="J783" s="607"/>
      <c r="K783" s="608"/>
      <c r="L783" s="598" t="s">
        <v>595</v>
      </c>
      <c r="M783" s="599"/>
      <c r="N783" s="599"/>
      <c r="O783" s="599"/>
      <c r="P783" s="599"/>
      <c r="Q783" s="599"/>
      <c r="R783" s="599"/>
      <c r="S783" s="599"/>
      <c r="T783" s="599"/>
      <c r="U783" s="599"/>
      <c r="V783" s="599"/>
      <c r="W783" s="599"/>
      <c r="X783" s="600"/>
      <c r="Y783" s="601">
        <v>74</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30"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30"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30"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30"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30"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30"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30"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30"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502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15">
      <c r="A837" s="372">
        <v>1</v>
      </c>
      <c r="B837" s="372">
        <v>1</v>
      </c>
      <c r="C837" s="340" t="s">
        <v>597</v>
      </c>
      <c r="D837" s="340"/>
      <c r="E837" s="340"/>
      <c r="F837" s="340"/>
      <c r="G837" s="340"/>
      <c r="H837" s="340"/>
      <c r="I837" s="340"/>
      <c r="J837" s="341">
        <v>1010005005059</v>
      </c>
      <c r="K837" s="342"/>
      <c r="L837" s="342"/>
      <c r="M837" s="342"/>
      <c r="N837" s="342"/>
      <c r="O837" s="342"/>
      <c r="P837" s="343" t="s">
        <v>593</v>
      </c>
      <c r="Q837" s="343"/>
      <c r="R837" s="343"/>
      <c r="S837" s="343"/>
      <c r="T837" s="343"/>
      <c r="U837" s="343"/>
      <c r="V837" s="343"/>
      <c r="W837" s="343"/>
      <c r="X837" s="343"/>
      <c r="Y837" s="344">
        <v>293</v>
      </c>
      <c r="Z837" s="345"/>
      <c r="AA837" s="345"/>
      <c r="AB837" s="346"/>
      <c r="AC837" s="356" t="s">
        <v>523</v>
      </c>
      <c r="AD837" s="364"/>
      <c r="AE837" s="364"/>
      <c r="AF837" s="364"/>
      <c r="AG837" s="364"/>
      <c r="AH837" s="365">
        <v>1</v>
      </c>
      <c r="AI837" s="366"/>
      <c r="AJ837" s="366"/>
      <c r="AK837" s="366"/>
      <c r="AL837" s="350">
        <v>99.97</v>
      </c>
      <c r="AM837" s="351"/>
      <c r="AN837" s="351"/>
      <c r="AO837" s="352"/>
      <c r="AP837" s="353"/>
      <c r="AQ837" s="353"/>
      <c r="AR837" s="353"/>
      <c r="AS837" s="353"/>
      <c r="AT837" s="353"/>
      <c r="AU837" s="353"/>
      <c r="AV837" s="353"/>
      <c r="AW837" s="353"/>
      <c r="AX837" s="353"/>
    </row>
    <row r="838" spans="1:50" ht="45" customHeight="1" x14ac:dyDescent="0.15">
      <c r="A838" s="372">
        <v>2</v>
      </c>
      <c r="B838" s="372">
        <v>1</v>
      </c>
      <c r="C838" s="340" t="s">
        <v>597</v>
      </c>
      <c r="D838" s="340"/>
      <c r="E838" s="340"/>
      <c r="F838" s="340"/>
      <c r="G838" s="340"/>
      <c r="H838" s="340"/>
      <c r="I838" s="340"/>
      <c r="J838" s="341">
        <v>1010005005059</v>
      </c>
      <c r="K838" s="342"/>
      <c r="L838" s="342"/>
      <c r="M838" s="342"/>
      <c r="N838" s="342"/>
      <c r="O838" s="342"/>
      <c r="P838" s="343" t="s">
        <v>594</v>
      </c>
      <c r="Q838" s="343"/>
      <c r="R838" s="343"/>
      <c r="S838" s="343"/>
      <c r="T838" s="343"/>
      <c r="U838" s="343"/>
      <c r="V838" s="343"/>
      <c r="W838" s="343"/>
      <c r="X838" s="343"/>
      <c r="Y838" s="344">
        <v>135</v>
      </c>
      <c r="Z838" s="345"/>
      <c r="AA838" s="345"/>
      <c r="AB838" s="346"/>
      <c r="AC838" s="356" t="s">
        <v>523</v>
      </c>
      <c r="AD838" s="356"/>
      <c r="AE838" s="356"/>
      <c r="AF838" s="356"/>
      <c r="AG838" s="356"/>
      <c r="AH838" s="365">
        <v>4</v>
      </c>
      <c r="AI838" s="366"/>
      <c r="AJ838" s="366"/>
      <c r="AK838" s="366"/>
      <c r="AL838" s="350">
        <v>99.8</v>
      </c>
      <c r="AM838" s="351"/>
      <c r="AN838" s="351"/>
      <c r="AO838" s="352"/>
      <c r="AP838" s="353"/>
      <c r="AQ838" s="353"/>
      <c r="AR838" s="353"/>
      <c r="AS838" s="353"/>
      <c r="AT838" s="353"/>
      <c r="AU838" s="353"/>
      <c r="AV838" s="353"/>
      <c r="AW838" s="353"/>
      <c r="AX838" s="353"/>
    </row>
    <row r="839" spans="1:50" ht="45" customHeight="1" x14ac:dyDescent="0.15">
      <c r="A839" s="372">
        <v>3</v>
      </c>
      <c r="B839" s="372">
        <v>1</v>
      </c>
      <c r="C839" s="354" t="s">
        <v>597</v>
      </c>
      <c r="D839" s="340"/>
      <c r="E839" s="340"/>
      <c r="F839" s="340"/>
      <c r="G839" s="340"/>
      <c r="H839" s="340"/>
      <c r="I839" s="340"/>
      <c r="J839" s="341">
        <v>1010005005059</v>
      </c>
      <c r="K839" s="342"/>
      <c r="L839" s="342"/>
      <c r="M839" s="342"/>
      <c r="N839" s="342"/>
      <c r="O839" s="342"/>
      <c r="P839" s="355" t="s">
        <v>595</v>
      </c>
      <c r="Q839" s="343"/>
      <c r="R839" s="343"/>
      <c r="S839" s="343"/>
      <c r="T839" s="343"/>
      <c r="U839" s="343"/>
      <c r="V839" s="343"/>
      <c r="W839" s="343"/>
      <c r="X839" s="343"/>
      <c r="Y839" s="344">
        <v>74</v>
      </c>
      <c r="Z839" s="345"/>
      <c r="AA839" s="345"/>
      <c r="AB839" s="346"/>
      <c r="AC839" s="356" t="s">
        <v>523</v>
      </c>
      <c r="AD839" s="356"/>
      <c r="AE839" s="356"/>
      <c r="AF839" s="356"/>
      <c r="AG839" s="356"/>
      <c r="AH839" s="348">
        <v>1</v>
      </c>
      <c r="AI839" s="349"/>
      <c r="AJ839" s="349"/>
      <c r="AK839" s="349"/>
      <c r="AL839" s="350">
        <v>99.9</v>
      </c>
      <c r="AM839" s="351"/>
      <c r="AN839" s="351"/>
      <c r="AO839" s="352"/>
      <c r="AP839" s="353"/>
      <c r="AQ839" s="353"/>
      <c r="AR839" s="353"/>
      <c r="AS839" s="353"/>
      <c r="AT839" s="353"/>
      <c r="AU839" s="353"/>
      <c r="AV839" s="353"/>
      <c r="AW839" s="353"/>
      <c r="AX839" s="353"/>
    </row>
    <row r="840" spans="1:50" ht="45" customHeight="1" x14ac:dyDescent="0.15">
      <c r="A840" s="372">
        <v>4</v>
      </c>
      <c r="B840" s="372">
        <v>1</v>
      </c>
      <c r="C840" s="354" t="s">
        <v>598</v>
      </c>
      <c r="D840" s="340"/>
      <c r="E840" s="340"/>
      <c r="F840" s="340"/>
      <c r="G840" s="340"/>
      <c r="H840" s="340"/>
      <c r="I840" s="340"/>
      <c r="J840" s="341">
        <v>3011105000996</v>
      </c>
      <c r="K840" s="342"/>
      <c r="L840" s="342"/>
      <c r="M840" s="342"/>
      <c r="N840" s="342"/>
      <c r="O840" s="342"/>
      <c r="P840" s="355" t="s">
        <v>600</v>
      </c>
      <c r="Q840" s="343"/>
      <c r="R840" s="343"/>
      <c r="S840" s="343"/>
      <c r="T840" s="343"/>
      <c r="U840" s="343"/>
      <c r="V840" s="343"/>
      <c r="W840" s="343"/>
      <c r="X840" s="343"/>
      <c r="Y840" s="344">
        <v>88</v>
      </c>
      <c r="Z840" s="345"/>
      <c r="AA840" s="345"/>
      <c r="AB840" s="346"/>
      <c r="AC840" s="356" t="s">
        <v>523</v>
      </c>
      <c r="AD840" s="356"/>
      <c r="AE840" s="356"/>
      <c r="AF840" s="356"/>
      <c r="AG840" s="356"/>
      <c r="AH840" s="348">
        <v>1</v>
      </c>
      <c r="AI840" s="349"/>
      <c r="AJ840" s="349"/>
      <c r="AK840" s="349"/>
      <c r="AL840" s="350">
        <v>99.9</v>
      </c>
      <c r="AM840" s="351"/>
      <c r="AN840" s="351"/>
      <c r="AO840" s="352"/>
      <c r="AP840" s="353"/>
      <c r="AQ840" s="353"/>
      <c r="AR840" s="353"/>
      <c r="AS840" s="353"/>
      <c r="AT840" s="353"/>
      <c r="AU840" s="353"/>
      <c r="AV840" s="353"/>
      <c r="AW840" s="353"/>
      <c r="AX840" s="353"/>
    </row>
    <row r="841" spans="1:50" ht="45" customHeight="1" x14ac:dyDescent="0.15">
      <c r="A841" s="372">
        <v>5</v>
      </c>
      <c r="B841" s="372">
        <v>1</v>
      </c>
      <c r="C841" s="340" t="s">
        <v>599</v>
      </c>
      <c r="D841" s="340"/>
      <c r="E841" s="340"/>
      <c r="F841" s="340"/>
      <c r="G841" s="340"/>
      <c r="H841" s="340"/>
      <c r="I841" s="340"/>
      <c r="J841" s="341">
        <v>7010001067262</v>
      </c>
      <c r="K841" s="342"/>
      <c r="L841" s="342"/>
      <c r="M841" s="342"/>
      <c r="N841" s="342"/>
      <c r="O841" s="342"/>
      <c r="P841" s="343" t="s">
        <v>601</v>
      </c>
      <c r="Q841" s="343"/>
      <c r="R841" s="343"/>
      <c r="S841" s="343"/>
      <c r="T841" s="343"/>
      <c r="U841" s="343"/>
      <c r="V841" s="343"/>
      <c r="W841" s="343"/>
      <c r="X841" s="343"/>
      <c r="Y841" s="344">
        <v>56</v>
      </c>
      <c r="Z841" s="345"/>
      <c r="AA841" s="345"/>
      <c r="AB841" s="346"/>
      <c r="AC841" s="347" t="s">
        <v>523</v>
      </c>
      <c r="AD841" s="347"/>
      <c r="AE841" s="347"/>
      <c r="AF841" s="347"/>
      <c r="AG841" s="347"/>
      <c r="AH841" s="348">
        <v>2</v>
      </c>
      <c r="AI841" s="349"/>
      <c r="AJ841" s="349"/>
      <c r="AK841" s="349"/>
      <c r="AL841" s="350">
        <v>92.98</v>
      </c>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8:AO866">
    <cfRule type="expression" dxfId="2497" priority="6625">
      <formula>IF(AND(AL838&gt;=0, RIGHT(TEXT(AL838,"0.#"),1)&lt;&gt;"."),TRUE,FALSE)</formula>
    </cfRule>
    <cfRule type="expression" dxfId="2496" priority="6626">
      <formula>IF(AND(AL838&gt;=0, RIGHT(TEXT(AL838,"0.#"),1)="."),TRUE,FALSE)</formula>
    </cfRule>
    <cfRule type="expression" dxfId="2495" priority="6627">
      <formula>IF(AND(AL838&lt;0, RIGHT(TEXT(AL838,"0.#"),1)&lt;&gt;"."),TRUE,FALSE)</formula>
    </cfRule>
    <cfRule type="expression" dxfId="2494" priority="6628">
      <formula>IF(AND(AL838&lt;0, RIGHT(TEXT(AL838,"0.#"),1)="."),TRUE,FALSE)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7">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I105">
    <cfRule type="expression" dxfId="701" priority="1">
      <formula>IF(RIGHT(TEXT(AI105,"0.#"),1)=".",FALSE,TRUE)</formula>
    </cfRule>
    <cfRule type="expression" dxfId="700" priority="2">
      <formula>IF(RIGHT(TEXT(AI105,"0.#"),1)=".",TRUE,FALSE)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483"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7" sqref="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550</v>
      </c>
      <c r="M6" s="13" t="str">
        <f t="shared" si="2"/>
        <v>公共事業</v>
      </c>
      <c r="N6" s="13" t="str">
        <f t="shared" si="6"/>
        <v>公共事業</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公共事業</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t="s">
        <v>550</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2018-08-09T02:58:37Z</cp:lastPrinted>
  <dcterms:created xsi:type="dcterms:W3CDTF">2012-03-13T00:50:25Z</dcterms:created>
  <dcterms:modified xsi:type="dcterms:W3CDTF">2020-11-19T06:57:07Z</dcterms:modified>
</cp:coreProperties>
</file>