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行政事業レビュー（修正等対応））\【修正レビューシート提出先】\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S4" i="4" s="1"/>
  <c r="S5" i="4" s="1"/>
  <c r="S6" i="4" s="1"/>
  <c r="S7" i="4" s="1"/>
  <c r="S8" i="4" s="1"/>
  <c r="P10" i="4" s="1"/>
  <c r="G11" i="3" s="1"/>
  <c r="M3" i="4"/>
  <c r="N3" i="4" s="1"/>
  <c r="N4" i="4" s="1"/>
  <c r="N5" i="4" s="1"/>
  <c r="H3" i="4"/>
  <c r="C3" i="4"/>
  <c r="R2" i="4"/>
  <c r="S2" i="4"/>
  <c r="M2" i="4"/>
  <c r="N2" i="4"/>
  <c r="H2" i="4"/>
  <c r="I2" i="4" s="1"/>
  <c r="I3" i="4" s="1"/>
  <c r="I4" i="4" s="1"/>
  <c r="I5" i="4" s="1"/>
  <c r="I6" i="4" s="1"/>
  <c r="I7" i="4" s="1"/>
  <c r="I8" i="4" s="1"/>
  <c r="I9" i="4" s="1"/>
  <c r="I10" i="4" s="1"/>
  <c r="C2" i="4"/>
  <c r="D2" i="4"/>
  <c r="D3" i="4" s="1"/>
  <c r="W28" i="3"/>
  <c r="D4" i="4" l="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6" i="4"/>
  <c r="N7" i="4" s="1"/>
  <c r="N8" i="4" s="1"/>
  <c r="N9" i="4" s="1"/>
  <c r="N10" i="4" s="1"/>
  <c r="N11" i="4" s="1"/>
  <c r="K13" i="4" s="1"/>
  <c r="AE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I11" i="4"/>
</calcChain>
</file>

<file path=xl/sharedStrings.xml><?xml version="1.0" encoding="utf-8"?>
<sst xmlns="http://schemas.openxmlformats.org/spreadsheetml/2006/main" count="2910" uniqueCount="651">
  <si>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</si>
  <si>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</si>
  <si>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</si>
  <si>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</si>
  <si>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</si>
  <si>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</si>
  <si>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</si>
  <si>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</si>
  <si>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</si>
  <si>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</si>
  <si>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</si>
  <si>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</si>
  <si>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</si>
  <si>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</si>
  <si>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</si>
  <si>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</si>
  <si>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</si>
  <si>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</si>
  <si>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</si>
  <si>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</si>
  <si>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</si>
  <si>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</si>
  <si>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</si>
  <si>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</si>
  <si>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</si>
  <si>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</si>
  <si>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</si>
  <si>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</si>
  <si>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</si>
  <si>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</si>
  <si>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</si>
  <si>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</si>
  <si>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</si>
  <si>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</si>
  <si>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</si>
  <si>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</si>
  <si>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</si>
  <si>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</si>
  <si>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</si>
  <si>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</si>
  <si>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</si>
  <si>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</si>
  <si>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</si>
  <si>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</si>
  <si>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</si>
  <si>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</si>
  <si>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</si>
  <si>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</si>
  <si>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</si>
  <si>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</si>
  <si>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</si>
  <si>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</si>
  <si>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</si>
  <si>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</si>
  <si>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</si>
  <si>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</si>
  <si>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</si>
  <si>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</si>
  <si>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</si>
  <si>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</si>
  <si>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</si>
  <si>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</si>
  <si>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</si>
  <si>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</si>
  <si>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</si>
  <si>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</si>
  <si>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</si>
  <si>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</si>
  <si>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</si>
  <si>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</si>
  <si>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</si>
  <si>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</si>
  <si>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</si>
  <si>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</si>
  <si>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</si>
  <si>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</si>
  <si>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</si>
  <si>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</si>
  <si>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</si>
  <si>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</si>
  <si>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</si>
  <si>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</si>
  <si>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</si>
  <si>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</si>
  <si>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</si>
  <si>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</si>
  <si>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</si>
  <si>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</si>
  <si>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</si>
  <si>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</si>
  <si>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</si>
  <si>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</si>
  <si>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</si>
  <si>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</si>
  <si>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</si>
  <si>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</si>
  <si>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</si>
  <si>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</si>
  <si>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</si>
  <si>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</si>
  <si>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</si>
  <si>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</si>
  <si>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</si>
  <si>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</si>
  <si>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</si>
  <si>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</si>
  <si>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</si>
  <si>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</si>
  <si>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</si>
  <si>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</si>
  <si>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</si>
  <si>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</si>
  <si>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</si>
  <si>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</si>
  <si>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</si>
  <si>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</si>
  <si>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</si>
  <si>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</si>
  <si>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</si>
  <si>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</si>
  <si>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</si>
  <si>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</si>
  <si>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</si>
  <si>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</si>
  <si>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</si>
  <si>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</si>
  <si>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</si>
  <si>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</si>
  <si>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</si>
  <si>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</si>
  <si>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</si>
  <si>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</si>
  <si>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</si>
  <si>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</si>
  <si>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</si>
  <si>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</si>
  <si>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</si>
  <si>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</si>
  <si>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</si>
  <si>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</si>
  <si>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</si>
  <si>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</si>
  <si>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</si>
  <si>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</si>
  <si>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</si>
  <si>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</si>
  <si>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</si>
  <si>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</si>
  <si>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</si>
  <si>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</si>
  <si>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</si>
  <si>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</si>
  <si>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</si>
  <si>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</si>
  <si>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</si>
  <si>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</si>
  <si>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</si>
  <si>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</si>
  <si>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</si>
  <si>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</si>
  <si>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</si>
  <si>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</si>
  <si>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</si>
  <si>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</si>
  <si>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</si>
  <si>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</si>
  <si>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</si>
  <si>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</si>
  <si>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</si>
  <si>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</si>
  <si>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</si>
  <si>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</si>
  <si>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</si>
  <si>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</si>
  <si>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</si>
  <si>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</si>
  <si>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</si>
  <si>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</si>
  <si>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</si>
  <si>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</si>
  <si>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</si>
  <si>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</si>
  <si>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</si>
  <si>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</si>
  <si>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</si>
  <si>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</si>
  <si>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</si>
  <si>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</si>
  <si>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</si>
  <si>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</si>
  <si>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</si>
  <si>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</si>
  <si>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</si>
  <si>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</si>
  <si>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</si>
  <si>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</si>
  <si>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</si>
  <si>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</si>
  <si>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</si>
  <si>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</si>
  <si>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</si>
  <si>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</si>
  <si>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</si>
  <si>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</si>
  <si>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</si>
  <si>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</si>
  <si>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</si>
  <si>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</si>
  <si>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</si>
  <si>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</si>
  <si>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</si>
  <si>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</si>
  <si>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</si>
  <si>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</si>
  <si>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</si>
  <si>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</si>
  <si>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</si>
  <si>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</si>
  <si>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</si>
  <si>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</si>
  <si>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</si>
  <si>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</si>
  <si>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</si>
  <si>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</si>
  <si>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</si>
  <si>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</si>
  <si>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</si>
  <si>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</si>
  <si>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</si>
  <si>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</si>
  <si>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</si>
  <si>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</si>
  <si>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</si>
  <si>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</si>
  <si>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</si>
  <si>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</si>
  <si>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</si>
  <si>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</si>
  <si>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</si>
  <si>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</si>
  <si>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</si>
  <si>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</si>
  <si>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</si>
  <si>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</si>
  <si>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</si>
  <si>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</si>
  <si>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</si>
  <si>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</si>
  <si>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</si>
  <si>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</si>
  <si>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</si>
  <si>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</si>
  <si>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</si>
  <si>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</si>
  <si>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</si>
  <si>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</si>
  <si>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</si>
  <si>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</si>
  <si>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</si>
  <si>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</si>
  <si>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</si>
  <si>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</si>
  <si>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</si>
  <si>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</si>
  <si>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</si>
  <si>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</si>
  <si>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</si>
  <si>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</si>
  <si>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</si>
  <si>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</si>
  <si>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</si>
  <si>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</si>
  <si>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</si>
  <si>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</si>
  <si>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</si>
  <si>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</si>
  <si>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</si>
  <si>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</si>
  <si>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</si>
  <si>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</si>
  <si>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</si>
  <si>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</si>
  <si>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</si>
  <si>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</si>
  <si>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</si>
  <si>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</si>
  <si>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</si>
  <si>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</si>
  <si>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</si>
  <si>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</si>
  <si>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</si>
  <si>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</si>
  <si>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</si>
  <si>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</si>
  <si>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</si>
  <si>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</si>
  <si>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</si>
  <si>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</si>
  <si>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</si>
  <si>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</si>
  <si>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</si>
  <si>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</si>
  <si>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</si>
  <si>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</si>
  <si>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</si>
  <si>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</si>
  <si>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</si>
  <si>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</si>
  <si>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</si>
  <si>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</si>
  <si>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</si>
  <si>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</si>
  <si>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</si>
  <si>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</si>
  <si>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</si>
  <si>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</si>
  <si>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</si>
  <si>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</si>
  <si>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</si>
  <si>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</si>
  <si>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</si>
  <si>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</si>
  <si>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</si>
  <si>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</si>
  <si>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</si>
  <si>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</si>
  <si>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</si>
  <si>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</si>
  <si>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</si>
  <si>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</si>
  <si>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</si>
  <si>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</si>
  <si>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</si>
  <si>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</si>
  <si>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</si>
  <si>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</si>
  <si>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</si>
  <si>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</si>
  <si>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</si>
  <si>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</si>
  <si>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</si>
  <si>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</si>
  <si>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</si>
  <si>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</si>
  <si>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</si>
  <si>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</si>
  <si>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</si>
  <si>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</si>
  <si>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</si>
  <si>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</si>
  <si>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</si>
  <si>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</si>
  <si>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</si>
  <si>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</si>
  <si>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</si>
  <si>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</si>
  <si>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</si>
  <si>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</si>
  <si>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</si>
  <si>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</si>
  <si>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</si>
  <si>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</si>
  <si>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</si>
  <si>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</si>
  <si>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</si>
  <si>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</si>
  <si>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</si>
  <si>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</si>
  <si>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</si>
  <si>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</si>
  <si>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</si>
  <si>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</si>
  <si>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</si>
  <si>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</si>
  <si>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</si>
  <si>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</si>
  <si>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</si>
  <si>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</si>
  <si>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</si>
  <si>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</si>
  <si>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</si>
  <si>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</si>
  <si>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</si>
  <si>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</si>
  <si>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</si>
  <si>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</si>
  <si>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</si>
  <si>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</si>
  <si>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</si>
  <si>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</si>
  <si>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</si>
  <si>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</si>
  <si>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</si>
  <si>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</si>
  <si>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</si>
  <si>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</si>
  <si>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</si>
  <si>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</si>
  <si>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</si>
  <si>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</si>
  <si>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</si>
  <si>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</si>
  <si>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</si>
  <si>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</si>
  <si>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</si>
  <si>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</si>
  <si>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</si>
  <si>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</si>
  <si>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</si>
  <si>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</si>
  <si>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</si>
  <si>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</si>
  <si>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</si>
  <si>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</si>
  <si>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</si>
  <si>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</si>
  <si>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</si>
  <si>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</si>
  <si>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</si>
  <si>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</si>
  <si>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</si>
  <si>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</si>
  <si>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</si>
  <si>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</si>
  <si>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</si>
  <si>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</si>
  <si>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</si>
  <si>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</si>
  <si>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</si>
  <si>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</si>
  <si>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</si>
  <si>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</si>
  <si>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</si>
  <si>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</si>
  <si>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</si>
  <si>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</si>
  <si>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</si>
  <si>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</si>
  <si>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</si>
  <si>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</si>
  <si>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</si>
  <si>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</si>
  <si>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</si>
  <si>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</si>
  <si>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</si>
  <si>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</si>
  <si>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</si>
  <si>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</si>
  <si>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</si>
  <si>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</si>
  <si>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</si>
  <si>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</si>
  <si>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</si>
  <si>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</si>
  <si>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</si>
  <si>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</si>
  <si>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</si>
  <si>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</si>
  <si>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</si>
  <si>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</si>
  <si>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</si>
  <si>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</si>
  <si>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</si>
  <si>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</si>
  <si>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</si>
  <si>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</si>
  <si>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</si>
  <si>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</si>
  <si>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</si>
  <si>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</si>
  <si>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</si>
  <si>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</si>
  <si>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</si>
  <si>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</si>
  <si>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</si>
  <si>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</si>
  <si>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</si>
  <si>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</si>
  <si>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</si>
  <si>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</si>
  <si>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</si>
  <si>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</si>
  <si>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</si>
  <si>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</si>
  <si>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</si>
  <si>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</si>
  <si>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</si>
  <si>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</si>
  <si>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</si>
  <si>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</si>
  <si>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</si>
  <si>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</si>
  <si>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</si>
  <si>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</si>
  <si>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</si>
  <si>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</si>
  <si>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</si>
  <si>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</si>
  <si>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</si>
  <si>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</si>
  <si>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</si>
  <si>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</si>
  <si>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</si>
  <si>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</si>
  <si>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</si>
  <si>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</si>
  <si>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</si>
  <si>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</si>
  <si>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</si>
  <si>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</si>
  <si>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</si>
  <si>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</si>
  <si>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</si>
  <si>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</si>
  <si>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</si>
  <si>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</si>
  <si>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</si>
  <si>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</si>
  <si>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</si>
  <si>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</si>
  <si>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</si>
  <si>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</si>
  <si>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</si>
  <si>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</si>
  <si>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</si>
  <si>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</si>
  <si>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</si>
  <si>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</si>
  <si>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</si>
  <si>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</si>
  <si>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</si>
  <si>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</si>
  <si>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</si>
  <si>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</si>
  <si>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</si>
  <si>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</si>
  <si>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</si>
  <si>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</si>
  <si>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</si>
  <si>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</si>
  <si>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</si>
  <si>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</si>
  <si>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</si>
  <si>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</si>
  <si>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</si>
  <si>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</si>
  <si>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</si>
  <si>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</si>
  <si>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</si>
  <si>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</si>
  <si>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rPh sb="0" eb="2">
      <t>コクド</t>
    </rPh>
    <rPh sb="2" eb="5">
      <t>コウツウショウ</t>
    </rPh>
    <phoneticPr fontId="5"/>
  </si>
  <si>
    <t>都市鉄道整備事業</t>
    <rPh sb="0" eb="2">
      <t>トシ</t>
    </rPh>
    <rPh sb="2" eb="4">
      <t>テツドウ</t>
    </rPh>
    <rPh sb="4" eb="6">
      <t>セイビ</t>
    </rPh>
    <rPh sb="6" eb="8">
      <t>ジギョウ</t>
    </rPh>
    <phoneticPr fontId="5"/>
  </si>
  <si>
    <t>鉄道局</t>
    <rPh sb="0" eb="3">
      <t>テツドウキョク</t>
    </rPh>
    <phoneticPr fontId="5"/>
  </si>
  <si>
    <t>都市鉄道政策課</t>
    <rPh sb="0" eb="2">
      <t>トシ</t>
    </rPh>
    <rPh sb="2" eb="4">
      <t>テツドウ</t>
    </rPh>
    <rPh sb="4" eb="7">
      <t>セイサクカ</t>
    </rPh>
    <phoneticPr fontId="5"/>
  </si>
  <si>
    <t>課長　岡野　まさ子</t>
    <rPh sb="0" eb="2">
      <t>カチョウ</t>
    </rPh>
    <rPh sb="3" eb="5">
      <t>オカノ</t>
    </rPh>
    <rPh sb="8" eb="9">
      <t>コ</t>
    </rPh>
    <phoneticPr fontId="5"/>
  </si>
  <si>
    <t>○</t>
  </si>
  <si>
    <t>-</t>
  </si>
  <si>
    <t>-</t>
    <phoneticPr fontId="5"/>
  </si>
  <si>
    <t>交通政策審議会答申、地方交通審議会答申</t>
    <rPh sb="0" eb="2">
      <t>コウツウ</t>
    </rPh>
    <rPh sb="2" eb="4">
      <t>セイサク</t>
    </rPh>
    <rPh sb="4" eb="7">
      <t>シンギカイ</t>
    </rPh>
    <rPh sb="7" eb="9">
      <t>トウシン</t>
    </rPh>
    <rPh sb="10" eb="12">
      <t>チホウ</t>
    </rPh>
    <rPh sb="12" eb="14">
      <t>コウツウ</t>
    </rPh>
    <rPh sb="14" eb="17">
      <t>シンギカイ</t>
    </rPh>
    <rPh sb="17" eb="19">
      <t>トウシン</t>
    </rPh>
    <phoneticPr fontId="5"/>
  </si>
  <si>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phoneticPr fontId="5"/>
  </si>
  <si>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phoneticPr fontId="5"/>
  </si>
  <si>
    <t>都市鉄道整備事業費補助</t>
    <rPh sb="0" eb="4">
      <t>トシテツドウ</t>
    </rPh>
    <rPh sb="4" eb="6">
      <t>セイビ</t>
    </rPh>
    <rPh sb="6" eb="9">
      <t>ジギョウヒ</t>
    </rPh>
    <rPh sb="9" eb="11">
      <t>ホジョ</t>
    </rPh>
    <phoneticPr fontId="5"/>
  </si>
  <si>
    <t>一日あたりの平均利用者数が3千人以上の地下鉄駅の段差解消率（規準に適合している設備により段差を解消している割合）を100％にする</t>
    <rPh sb="24" eb="26">
      <t>ダンサ</t>
    </rPh>
    <rPh sb="26" eb="28">
      <t>カイショウ</t>
    </rPh>
    <rPh sb="28" eb="29">
      <t>リツ</t>
    </rPh>
    <rPh sb="30" eb="32">
      <t>キジュン</t>
    </rPh>
    <rPh sb="33" eb="35">
      <t>テキゴウ</t>
    </rPh>
    <rPh sb="39" eb="41">
      <t>セツビ</t>
    </rPh>
    <rPh sb="47" eb="49">
      <t>カイショウ</t>
    </rPh>
    <rPh sb="53" eb="55">
      <t>ワリアイ</t>
    </rPh>
    <phoneticPr fontId="5"/>
  </si>
  <si>
    <t>180％超の混雑率となっている区間数</t>
    <rPh sb="4" eb="5">
      <t>チョウ</t>
    </rPh>
    <rPh sb="6" eb="9">
      <t>コンザツリツ</t>
    </rPh>
    <rPh sb="15" eb="17">
      <t>クカン</t>
    </rPh>
    <rPh sb="17" eb="18">
      <t>スウ</t>
    </rPh>
    <phoneticPr fontId="5"/>
  </si>
  <si>
    <t>区間</t>
    <rPh sb="0" eb="2">
      <t>クカン</t>
    </rPh>
    <phoneticPr fontId="5"/>
  </si>
  <si>
    <t>都市鉄道路線整備区間の1日当たりの平均輸送人員</t>
    <rPh sb="8" eb="10">
      <t>クカン</t>
    </rPh>
    <phoneticPr fontId="5"/>
  </si>
  <si>
    <t>千人</t>
    <rPh sb="0" eb="1">
      <t>セン</t>
    </rPh>
    <rPh sb="1" eb="2">
      <t>ニン</t>
    </rPh>
    <phoneticPr fontId="5"/>
  </si>
  <si>
    <t>1t-CO2当たりの削減コスト</t>
    <rPh sb="6" eb="7">
      <t>ア</t>
    </rPh>
    <rPh sb="10" eb="12">
      <t>サクゲン</t>
    </rPh>
    <phoneticPr fontId="5"/>
  </si>
  <si>
    <t>需要推計に基づく</t>
    <rPh sb="0" eb="2">
      <t>ジュヨウ</t>
    </rPh>
    <rPh sb="2" eb="4">
      <t>スイケイ</t>
    </rPh>
    <rPh sb="5" eb="6">
      <t>モト</t>
    </rPh>
    <phoneticPr fontId="5"/>
  </si>
  <si>
    <t>事業完了までにかかる国費見込額/CO2削減量(30年)</t>
    <rPh sb="0" eb="2">
      <t>ジギョウ</t>
    </rPh>
    <rPh sb="2" eb="4">
      <t>カンリョウ</t>
    </rPh>
    <rPh sb="10" eb="12">
      <t>コクヒ</t>
    </rPh>
    <rPh sb="12" eb="15">
      <t>ミコミガク</t>
    </rPh>
    <rPh sb="19" eb="21">
      <t>サクゲン</t>
    </rPh>
    <rPh sb="20" eb="21">
      <t>カイサク</t>
    </rPh>
    <rPh sb="21" eb="22">
      <t>リョウ</t>
    </rPh>
    <rPh sb="25" eb="26">
      <t>ネン</t>
    </rPh>
    <phoneticPr fontId="5"/>
  </si>
  <si>
    <t>km</t>
    <phoneticPr fontId="5"/>
  </si>
  <si>
    <t>鉄道網を充実・活性化させる</t>
    <rPh sb="0" eb="2">
      <t>テツドウ</t>
    </rPh>
    <rPh sb="2" eb="3">
      <t>アミ</t>
    </rPh>
    <rPh sb="4" eb="6">
      <t>ジュウジツ</t>
    </rPh>
    <rPh sb="7" eb="10">
      <t>カッセイカ</t>
    </rPh>
    <phoneticPr fontId="5"/>
  </si>
  <si>
    <t>鉄道網を充実・活性化させることにより、広域的な地域間の交流・連携の強化や、快適でゆとりある都市生活の実現
等を図る。</t>
    <rPh sb="0" eb="3">
      <t>テツドウモウ</t>
    </rPh>
    <rPh sb="4" eb="6">
      <t>ジュウジツ</t>
    </rPh>
    <rPh sb="7" eb="10">
      <t>カッセイカ</t>
    </rPh>
    <rPh sb="19" eb="22">
      <t>コウイキテキ</t>
    </rPh>
    <rPh sb="23" eb="26">
      <t>チイキカン</t>
    </rPh>
    <rPh sb="27" eb="29">
      <t>コウリュウ</t>
    </rPh>
    <rPh sb="30" eb="32">
      <t>レンケイ</t>
    </rPh>
    <rPh sb="33" eb="35">
      <t>キョウカ</t>
    </rPh>
    <rPh sb="37" eb="39">
      <t>カイテキ</t>
    </rPh>
    <rPh sb="45" eb="47">
      <t>トシ</t>
    </rPh>
    <rPh sb="47" eb="49">
      <t>セイカツ</t>
    </rPh>
    <rPh sb="50" eb="52">
      <t>ジツゲン</t>
    </rPh>
    <rPh sb="53" eb="54">
      <t>トウ</t>
    </rPh>
    <rPh sb="55" eb="56">
      <t>ハカ</t>
    </rPh>
    <phoneticPr fontId="5"/>
  </si>
  <si>
    <t>公共施設等のバリアフリー化率</t>
    <rPh sb="0" eb="2">
      <t>コウキョウ</t>
    </rPh>
    <rPh sb="2" eb="4">
      <t>シセツ</t>
    </rPh>
    <rPh sb="4" eb="5">
      <t>トウ</t>
    </rPh>
    <rPh sb="12" eb="13">
      <t>カ</t>
    </rPh>
    <rPh sb="13" eb="14">
      <t>リツ</t>
    </rPh>
    <phoneticPr fontId="5"/>
  </si>
  <si>
    <t>％</t>
    <phoneticPr fontId="5"/>
  </si>
  <si>
    <t>東京圏鉄道における混雑率
①主要３１区間のピーク時の平均混雑率</t>
    <phoneticPr fontId="5"/>
  </si>
  <si>
    <t>東京圏鉄道における混雑率
②180%超の混雑率となっている区間数</t>
    <phoneticPr fontId="5"/>
  </si>
  <si>
    <t>地下高速鉄道の整備を促進することにより、新線整備による広域的な地域間の交流・連携の強化、列車運行円滑化による混雑の緩和、バリアフリー化の促進を図る。</t>
    <rPh sb="0" eb="2">
      <t>チカ</t>
    </rPh>
    <rPh sb="20" eb="22">
      <t>シンセン</t>
    </rPh>
    <rPh sb="22" eb="24">
      <t>セイビ</t>
    </rPh>
    <rPh sb="27" eb="30">
      <t>コウイキテキ</t>
    </rPh>
    <rPh sb="31" eb="34">
      <t>チイキカン</t>
    </rPh>
    <rPh sb="35" eb="37">
      <t>コウリュウ</t>
    </rPh>
    <rPh sb="38" eb="40">
      <t>レンケイ</t>
    </rPh>
    <rPh sb="41" eb="43">
      <t>キョウカ</t>
    </rPh>
    <rPh sb="44" eb="46">
      <t>レッシャ</t>
    </rPh>
    <rPh sb="46" eb="48">
      <t>ウンコウ</t>
    </rPh>
    <rPh sb="48" eb="51">
      <t>エンカツカ</t>
    </rPh>
    <rPh sb="54" eb="56">
      <t>コンザツ</t>
    </rPh>
    <rPh sb="57" eb="59">
      <t>カンワ</t>
    </rPh>
    <rPh sb="68" eb="70">
      <t>ソクシン</t>
    </rPh>
    <rPh sb="71" eb="72">
      <t>ハカ</t>
    </rPh>
    <phoneticPr fontId="5"/>
  </si>
  <si>
    <t>‐</t>
  </si>
  <si>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</si>
  <si>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</si>
  <si>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</si>
  <si>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本事業は地下鉄事業者に対して補助金を交付する補助事業のため。</t>
    <rPh sb="0" eb="1">
      <t>ホン</t>
    </rPh>
    <rPh sb="1" eb="3">
      <t>ジギョウ</t>
    </rPh>
    <rPh sb="4" eb="7">
      <t>チカテツ</t>
    </rPh>
    <rPh sb="7" eb="10">
      <t>ジギョウシャ</t>
    </rPh>
    <rPh sb="11" eb="12">
      <t>タイ</t>
    </rPh>
    <rPh sb="14" eb="17">
      <t>ホジョキン</t>
    </rPh>
    <rPh sb="18" eb="20">
      <t>コウフ</t>
    </rPh>
    <rPh sb="22" eb="24">
      <t>ホジョ</t>
    </rPh>
    <rPh sb="24" eb="26">
      <t>ジギョウ</t>
    </rPh>
    <phoneticPr fontId="5"/>
  </si>
  <si>
    <t>受益者たる地下鉄利用者は、総括原価方式により算出された適正な水準の運賃を支払っており、負担関係は妥当である。</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</si>
  <si>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</si>
  <si>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</si>
  <si>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</si>
  <si>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民鉄等では整備困難な大都市の地下鉄の建設・改良について、地方公共団体の補助の範囲内で国も補助しており、効果的な事業実施となっている。</t>
  </si>
  <si>
    <t>当初の見込みどおりの活動実績となっている。</t>
    <rPh sb="0" eb="2">
      <t>トウショ</t>
    </rPh>
    <rPh sb="3" eb="5">
      <t>ミコ</t>
    </rPh>
    <rPh sb="10" eb="12">
      <t>カツドウ</t>
    </rPh>
    <rPh sb="12" eb="14">
      <t>ジッセキ</t>
    </rPh>
    <phoneticPr fontId="5"/>
  </si>
  <si>
    <t>整備された地下鉄施設は供用され、十分に活用されている。</t>
  </si>
  <si>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</si>
  <si>
    <t>今後も引き続き効率的かつ適正な予算の執行に努め、事業を実施していく必要がある。</t>
  </si>
  <si>
    <t>282</t>
    <phoneticPr fontId="5"/>
  </si>
  <si>
    <t>273</t>
    <phoneticPr fontId="5"/>
  </si>
  <si>
    <t>279</t>
    <phoneticPr fontId="5"/>
  </si>
  <si>
    <t>288</t>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</si>
  <si>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</si>
  <si>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B.東京地下鉄株式会社</t>
    <rPh sb="2" eb="4">
      <t>トウキョウ</t>
    </rPh>
    <rPh sb="4" eb="7">
      <t>チカテツ</t>
    </rPh>
    <rPh sb="7" eb="9">
      <t>カブシキ</t>
    </rPh>
    <rPh sb="9" eb="11">
      <t>カイシャ</t>
    </rPh>
    <phoneticPr fontId="5"/>
  </si>
  <si>
    <t>(独)鉄道建設・運輸施設整備支援機構</t>
    <rPh sb="1" eb="2">
      <t>ドク</t>
    </rPh>
    <rPh sb="3" eb="5">
      <t>テツドウ</t>
    </rPh>
    <rPh sb="5" eb="7">
      <t>ケンセツ</t>
    </rPh>
    <rPh sb="8" eb="12">
      <t>ウンユシセツ</t>
    </rPh>
    <rPh sb="12" eb="14">
      <t>セイビ</t>
    </rPh>
    <rPh sb="14" eb="16">
      <t>シエン</t>
    </rPh>
    <rPh sb="16" eb="18">
      <t>キコウ</t>
    </rPh>
    <phoneticPr fontId="5"/>
  </si>
  <si>
    <t>補助金等交付</t>
  </si>
  <si>
    <t>東京地下鉄（株）</t>
    <rPh sb="0" eb="5">
      <t>トウキョウチカテツ</t>
    </rPh>
    <rPh sb="5" eb="8">
      <t>カブ</t>
    </rPh>
    <phoneticPr fontId="5"/>
  </si>
  <si>
    <t>大阪市</t>
    <rPh sb="0" eb="3">
      <t>オオサカシ</t>
    </rPh>
    <phoneticPr fontId="5"/>
  </si>
  <si>
    <t>名古屋市</t>
    <rPh sb="0" eb="4">
      <t>ナゴヤシ</t>
    </rPh>
    <phoneticPr fontId="5"/>
  </si>
  <si>
    <t>福岡市</t>
    <rPh sb="0" eb="3">
      <t>フクオカシ</t>
    </rPh>
    <phoneticPr fontId="5"/>
  </si>
  <si>
    <t>横浜市</t>
    <rPh sb="0" eb="3">
      <t>ヨコハマシ</t>
    </rPh>
    <phoneticPr fontId="5"/>
  </si>
  <si>
    <t>仙台市</t>
    <rPh sb="0" eb="3">
      <t>センダイシ</t>
    </rPh>
    <phoneticPr fontId="5"/>
  </si>
  <si>
    <t>東京都</t>
    <rPh sb="0" eb="3">
      <t>トウキョウト</t>
    </rPh>
    <phoneticPr fontId="5"/>
  </si>
  <si>
    <t>札幌市</t>
    <rPh sb="0" eb="3">
      <t>サッポロシ</t>
    </rPh>
    <phoneticPr fontId="5"/>
  </si>
  <si>
    <t>神戸市</t>
    <rPh sb="0" eb="3">
      <t>コウベシ</t>
    </rPh>
    <phoneticPr fontId="5"/>
  </si>
  <si>
    <t>京都市</t>
    <rPh sb="0" eb="3">
      <t>キョウトシ</t>
    </rPh>
    <phoneticPr fontId="5"/>
  </si>
  <si>
    <t>大規模改良工事等</t>
    <rPh sb="0" eb="3">
      <t>ダイキボ</t>
    </rPh>
    <rPh sb="3" eb="5">
      <t>カイリョウ</t>
    </rPh>
    <rPh sb="5" eb="7">
      <t>コウジ</t>
    </rPh>
    <rPh sb="7" eb="8">
      <t>トウ</t>
    </rPh>
    <phoneticPr fontId="5"/>
  </si>
  <si>
    <t>新線建設等</t>
    <rPh sb="0" eb="2">
      <t>シンセン</t>
    </rPh>
    <rPh sb="2" eb="4">
      <t>ケンセツ</t>
    </rPh>
    <rPh sb="4" eb="5">
      <t>トウ</t>
    </rPh>
    <phoneticPr fontId="5"/>
  </si>
  <si>
    <t>耐震補強</t>
    <rPh sb="0" eb="2">
      <t>タイシン</t>
    </rPh>
    <rPh sb="2" eb="4">
      <t>ホキョウ</t>
    </rPh>
    <phoneticPr fontId="5"/>
  </si>
  <si>
    <t>新線建設によりＣＯ２排出量を年間237t削減させる</t>
    <rPh sb="0" eb="2">
      <t>シンセン</t>
    </rPh>
    <rPh sb="2" eb="4">
      <t>ケンセツ</t>
    </rPh>
    <rPh sb="10" eb="13">
      <t>ハイシュツリョウ</t>
    </rPh>
    <rPh sb="14" eb="16">
      <t>ネンカン</t>
    </rPh>
    <rPh sb="20" eb="22">
      <t>サクゲン</t>
    </rPh>
    <phoneticPr fontId="5"/>
  </si>
  <si>
    <t>繰越額については、工法の変更や道路陥没事故に伴う対応のため発生したのもである。</t>
    <rPh sb="0" eb="3">
      <t>クリコシガク</t>
    </rPh>
    <rPh sb="9" eb="11">
      <t>コウホウ</t>
    </rPh>
    <rPh sb="12" eb="14">
      <t>ヘンコウ</t>
    </rPh>
    <rPh sb="15" eb="17">
      <t>ドウロ</t>
    </rPh>
    <rPh sb="17" eb="19">
      <t>カンボツ</t>
    </rPh>
    <rPh sb="19" eb="21">
      <t>ジコ</t>
    </rPh>
    <rPh sb="22" eb="23">
      <t>トモナ</t>
    </rPh>
    <rPh sb="24" eb="26">
      <t>タイオウ</t>
    </rPh>
    <rPh sb="29" eb="31">
      <t>ハッセイ</t>
    </rPh>
    <phoneticPr fontId="5"/>
  </si>
  <si>
    <t>執行額／補助メニュー毎ののべ事業者数　　　　　　　　　　　　　　</t>
    <rPh sb="0" eb="3">
      <t>シッコウガク</t>
    </rPh>
    <rPh sb="4" eb="6">
      <t>ホジョ</t>
    </rPh>
    <rPh sb="10" eb="11">
      <t>ゴト</t>
    </rPh>
    <rPh sb="14" eb="17">
      <t>ジギョウシャ</t>
    </rPh>
    <rPh sb="17" eb="18">
      <t>スウ</t>
    </rPh>
    <phoneticPr fontId="5"/>
  </si>
  <si>
    <t>執行額/補助メニュー毎ののべ事業者数</t>
    <rPh sb="0" eb="3">
      <t>シッコウガク</t>
    </rPh>
    <rPh sb="4" eb="6">
      <t>ホジョ</t>
    </rPh>
    <rPh sb="10" eb="11">
      <t>ゴト</t>
    </rPh>
    <rPh sb="14" eb="17">
      <t>ジギョウシャ</t>
    </rPh>
    <rPh sb="17" eb="18">
      <t>スウ</t>
    </rPh>
    <phoneticPr fontId="5"/>
  </si>
  <si>
    <t>百万</t>
    <rPh sb="0" eb="2">
      <t>ヒャクマン</t>
    </rPh>
    <phoneticPr fontId="5"/>
  </si>
  <si>
    <t>地域公共交通確保維持改善事業</t>
    <phoneticPr fontId="5"/>
  </si>
  <si>
    <t>用地</t>
    <rPh sb="0" eb="2">
      <t>ヨウチ</t>
    </rPh>
    <phoneticPr fontId="5"/>
  </si>
  <si>
    <t>路盤</t>
    <rPh sb="0" eb="2">
      <t>ロバン</t>
    </rPh>
    <phoneticPr fontId="5"/>
  </si>
  <si>
    <t>開業設備</t>
    <rPh sb="0" eb="2">
      <t>カイギョウ</t>
    </rPh>
    <rPh sb="2" eb="4">
      <t>セツビ</t>
    </rPh>
    <phoneticPr fontId="5"/>
  </si>
  <si>
    <t>その他</t>
    <rPh sb="2" eb="3">
      <t>タ</t>
    </rPh>
    <phoneticPr fontId="5"/>
  </si>
  <si>
    <t>軌道・トンネル工事施工費等</t>
    <rPh sb="0" eb="2">
      <t>キドウ</t>
    </rPh>
    <rPh sb="7" eb="9">
      <t>コウジ</t>
    </rPh>
    <rPh sb="9" eb="12">
      <t>セコウヒ</t>
    </rPh>
    <rPh sb="12" eb="13">
      <t>トウ</t>
    </rPh>
    <phoneticPr fontId="5"/>
  </si>
  <si>
    <t>停車場設備施工費等</t>
    <rPh sb="0" eb="3">
      <t>テイシャジョウ</t>
    </rPh>
    <rPh sb="3" eb="5">
      <t>セツビ</t>
    </rPh>
    <rPh sb="5" eb="8">
      <t>セコウヒ</t>
    </rPh>
    <rPh sb="8" eb="9">
      <t>トウ</t>
    </rPh>
    <phoneticPr fontId="5"/>
  </si>
  <si>
    <t>測量監督費等
（消費税返還等による戻入を含む）</t>
    <rPh sb="0" eb="2">
      <t>ソクリョウ</t>
    </rPh>
    <rPh sb="2" eb="4">
      <t>カントク</t>
    </rPh>
    <rPh sb="4" eb="5">
      <t>ヒ</t>
    </rPh>
    <rPh sb="5" eb="6">
      <t>トウ</t>
    </rPh>
    <rPh sb="8" eb="11">
      <t>ショウヒゼイ</t>
    </rPh>
    <rPh sb="11" eb="13">
      <t>ヘンカン</t>
    </rPh>
    <rPh sb="13" eb="14">
      <t>トウ</t>
    </rPh>
    <rPh sb="17" eb="19">
      <t>レイニュウ</t>
    </rPh>
    <rPh sb="20" eb="21">
      <t>フク</t>
    </rPh>
    <phoneticPr fontId="5"/>
  </si>
  <si>
    <t>開業準備</t>
    <rPh sb="0" eb="2">
      <t>カイギョウ</t>
    </rPh>
    <rPh sb="2" eb="4">
      <t>ジュンビ</t>
    </rPh>
    <phoneticPr fontId="5"/>
  </si>
  <si>
    <t>用地取得費等</t>
    <rPh sb="0" eb="2">
      <t>ヨウチ</t>
    </rPh>
    <rPh sb="2" eb="5">
      <t>シュトクヒ</t>
    </rPh>
    <rPh sb="5" eb="6">
      <t>トウ</t>
    </rPh>
    <phoneticPr fontId="5"/>
  </si>
  <si>
    <t>鉄道整備助成事業</t>
    <rPh sb="0" eb="2">
      <t>テツドウ</t>
    </rPh>
    <rPh sb="2" eb="4">
      <t>セイビ</t>
    </rPh>
    <rPh sb="4" eb="6">
      <t>ジョセイ</t>
    </rPh>
    <rPh sb="6" eb="8">
      <t>ジギョウ</t>
    </rPh>
    <phoneticPr fontId="5"/>
  </si>
  <si>
    <t>耐震対策等</t>
    <rPh sb="0" eb="2">
      <t>タイシン</t>
    </rPh>
    <rPh sb="2" eb="4">
      <t>タイサク</t>
    </rPh>
    <rPh sb="4" eb="5">
      <t>トウ</t>
    </rPh>
    <phoneticPr fontId="5"/>
  </si>
  <si>
    <t>浸水対策等</t>
    <rPh sb="0" eb="2">
      <t>シンスイ</t>
    </rPh>
    <rPh sb="2" eb="4">
      <t>タイサク</t>
    </rPh>
    <rPh sb="4" eb="5">
      <t>トウ</t>
    </rPh>
    <phoneticPr fontId="5"/>
  </si>
  <si>
    <t>耐震対策</t>
    <rPh sb="0" eb="2">
      <t>タイシン</t>
    </rPh>
    <rPh sb="2" eb="4">
      <t>タイサク</t>
    </rPh>
    <phoneticPr fontId="5"/>
  </si>
  <si>
    <t>新線建設</t>
    <rPh sb="0" eb="2">
      <t>シンセン</t>
    </rPh>
    <rPh sb="2" eb="4">
      <t>ケンセツ</t>
    </rPh>
    <phoneticPr fontId="5"/>
  </si>
  <si>
    <t>東京圏の都市鉄道主要３１区間のピーク時の平均混雑率
（混雑率＝最混雑時間帯１時間の輸送人員／輸送力）</t>
    <rPh sb="27" eb="30">
      <t>コンザツリツ</t>
    </rPh>
    <rPh sb="31" eb="32">
      <t>サイ</t>
    </rPh>
    <rPh sb="32" eb="34">
      <t>コンザツ</t>
    </rPh>
    <rPh sb="34" eb="37">
      <t>ジカンタイ</t>
    </rPh>
    <rPh sb="38" eb="40">
      <t>ジカン</t>
    </rPh>
    <rPh sb="41" eb="43">
      <t>ユソウ</t>
    </rPh>
    <rPh sb="43" eb="45">
      <t>ジンイン</t>
    </rPh>
    <rPh sb="46" eb="49">
      <t>ユソウリョク</t>
    </rPh>
    <phoneticPr fontId="5"/>
  </si>
  <si>
    <t>11,673/23</t>
    <phoneticPr fontId="5"/>
  </si>
  <si>
    <t>6,295/18</t>
    <phoneticPr fontId="5"/>
  </si>
  <si>
    <t>7,079/18</t>
    <phoneticPr fontId="5"/>
  </si>
  <si>
    <t>8,492/17</t>
    <phoneticPr fontId="5"/>
  </si>
  <si>
    <t>訪日外国人旅行者受入環境整備緊急対策事業</t>
    <phoneticPr fontId="5"/>
  </si>
  <si>
    <t>本事業では地下鉄事業者が行う鉄道施設のバリアフリー化工事を補助対象としているが、地域公共交通確保維持改善事業および訪日外国人旅行者受入環境整備緊急対策事業においては、地下鉄事業者以外の民鉄、ＪＲの鉄道施設のバリアフリー化工事を補助対象としており、役割分担を行っている。</t>
    <phoneticPr fontId="5"/>
  </si>
  <si>
    <t>一日あたりの平均利用者数が３千人以上の地下鉄駅の段差解消率
(基準適合施設により段差解消が図られている駅/一日あたり平均利用者数が3千人以上の地下鉄駅）</t>
    <rPh sb="24" eb="26">
      <t>ダンサ</t>
    </rPh>
    <rPh sb="26" eb="28">
      <t>カイショウ</t>
    </rPh>
    <rPh sb="28" eb="29">
      <t>リツ</t>
    </rPh>
    <rPh sb="53" eb="55">
      <t>イチニチ</t>
    </rPh>
    <rPh sb="58" eb="60">
      <t>ヘイキン</t>
    </rPh>
    <rPh sb="60" eb="63">
      <t>リヨウシャ</t>
    </rPh>
    <rPh sb="63" eb="64">
      <t>スウ</t>
    </rPh>
    <rPh sb="66" eb="68">
      <t>ゼンニン</t>
    </rPh>
    <rPh sb="68" eb="70">
      <t>イジョウ</t>
    </rPh>
    <rPh sb="71" eb="74">
      <t>チカテツ</t>
    </rPh>
    <rPh sb="74" eb="75">
      <t>エキ</t>
    </rPh>
    <phoneticPr fontId="5"/>
  </si>
  <si>
    <t>新線建設の整備箇所に係る路線延長（建設キロ）</t>
    <phoneticPr fontId="5"/>
  </si>
  <si>
    <t>事業による施設整備によって、鉄道による輸送人員の創出や、公共施設等のバリアフリー化率の向上に寄与しており、成果目標に見合ったものとなっている。</t>
    <rPh sb="14" eb="16">
      <t>テツドウ</t>
    </rPh>
    <rPh sb="19" eb="21">
      <t>ユソウ</t>
    </rPh>
    <rPh sb="21" eb="23">
      <t>ジンイン</t>
    </rPh>
    <rPh sb="24" eb="26">
      <t>ソウシュツ</t>
    </rPh>
    <phoneticPr fontId="5"/>
  </si>
  <si>
    <t>混雑率データ（国土交通省ホームページ　統計情報）(各年度）
http://www.mlit.go.jp/statistics/details/tetsudo_list.html</t>
    <rPh sb="7" eb="9">
      <t>コクド</t>
    </rPh>
    <rPh sb="9" eb="12">
      <t>コウツウショウ</t>
    </rPh>
    <rPh sb="19" eb="21">
      <t>トウケイ</t>
    </rPh>
    <rPh sb="21" eb="23">
      <t>ジョウホウ</t>
    </rPh>
    <phoneticPr fontId="5"/>
  </si>
  <si>
    <t>東京圏における主要区間の混雑率（鉄道局ホームページ）(各年度）
http://www.mlit.go.jp/tetudo/tetudo_tk4_000002.html</t>
    <phoneticPr fontId="5"/>
  </si>
  <si>
    <t>鉄軌道駅における段差解消への対応状況について（鉄道局ホームページ）(各年度）
(29年度実績については集計中）
http://www.mlit.go.jp/tetudo/tetudo_fr7_000003.html</t>
    <rPh sb="23" eb="25">
      <t>テツドウ</t>
    </rPh>
    <rPh sb="25" eb="26">
      <t>キョク</t>
    </rPh>
    <rPh sb="34" eb="37">
      <t>カクネンド</t>
    </rPh>
    <rPh sb="42" eb="44">
      <t>ネンド</t>
    </rPh>
    <rPh sb="44" eb="46">
      <t>ジッセキ</t>
    </rPh>
    <rPh sb="51" eb="54">
      <t>シュウケイチュウ</t>
    </rPh>
    <phoneticPr fontId="5"/>
  </si>
  <si>
    <t>鉄道関係公共事業の評価結果（鉄道局ホームページ）
http://www.mlit.go.jp/tetudo/tetudo_fr1_000003.html</t>
    <phoneticPr fontId="5"/>
  </si>
  <si>
    <t>都市鉄道路線整備区間（新線整備区間）の利用者数を平成35年度に139千人とする</t>
    <rPh sb="0" eb="2">
      <t>トシ</t>
    </rPh>
    <rPh sb="2" eb="4">
      <t>テツドウ</t>
    </rPh>
    <rPh sb="4" eb="6">
      <t>ロセン</t>
    </rPh>
    <rPh sb="6" eb="8">
      <t>セイビ</t>
    </rPh>
    <rPh sb="8" eb="10">
      <t>クカン</t>
    </rPh>
    <rPh sb="11" eb="13">
      <t>シンセン</t>
    </rPh>
    <rPh sb="13" eb="15">
      <t>セイビ</t>
    </rPh>
    <rPh sb="15" eb="17">
      <t>クカン</t>
    </rPh>
    <rPh sb="19" eb="21">
      <t>リヨウ</t>
    </rPh>
    <rPh sb="21" eb="22">
      <t>シャ</t>
    </rPh>
    <rPh sb="22" eb="23">
      <t>スウ</t>
    </rPh>
    <rPh sb="24" eb="26">
      <t>ヘイセイ</t>
    </rPh>
    <rPh sb="28" eb="30">
      <t>ネンド</t>
    </rPh>
    <rPh sb="34" eb="36">
      <t>センニン</t>
    </rPh>
    <phoneticPr fontId="5"/>
  </si>
  <si>
    <t>区間</t>
    <rPh sb="0" eb="2">
      <t>クカン</t>
    </rPh>
    <phoneticPr fontId="5"/>
  </si>
  <si>
    <t>東京圏鉄道における混雑率
①主要３１区間のピーク時の平均混雑率を平成32年度に150％とする
（参考：「21世紀に向けての中長期の鉄道整備に関する基本的考え方について」（答申第13号）が発表された平成4年度の混雑率：201%）</t>
    <rPh sb="32" eb="34">
      <t>ヘイセイ</t>
    </rPh>
    <rPh sb="36" eb="38">
      <t>ネンド</t>
    </rPh>
    <rPh sb="48" eb="50">
      <t>サンコウ</t>
    </rPh>
    <rPh sb="54" eb="56">
      <t>セイキ</t>
    </rPh>
    <rPh sb="57" eb="58">
      <t>ム</t>
    </rPh>
    <rPh sb="61" eb="64">
      <t>チュウチョウキ</t>
    </rPh>
    <rPh sb="65" eb="67">
      <t>テツドウ</t>
    </rPh>
    <rPh sb="67" eb="69">
      <t>セイビ</t>
    </rPh>
    <rPh sb="70" eb="71">
      <t>カン</t>
    </rPh>
    <rPh sb="73" eb="76">
      <t>キホンテキ</t>
    </rPh>
    <rPh sb="76" eb="77">
      <t>カンガ</t>
    </rPh>
    <rPh sb="78" eb="79">
      <t>カタ</t>
    </rPh>
    <rPh sb="85" eb="87">
      <t>トウシン</t>
    </rPh>
    <rPh sb="87" eb="88">
      <t>ダイ</t>
    </rPh>
    <rPh sb="90" eb="91">
      <t>ゴウ</t>
    </rPh>
    <rPh sb="93" eb="95">
      <t>ハッピョウ</t>
    </rPh>
    <rPh sb="98" eb="100">
      <t>ヘイセイ</t>
    </rPh>
    <rPh sb="101" eb="103">
      <t>ネンド</t>
    </rPh>
    <rPh sb="104" eb="107">
      <t>コンザツリツ</t>
    </rPh>
    <phoneticPr fontId="5"/>
  </si>
  <si>
    <t>東京圏鉄道における混雑率
②180％の混雑率となっている区間数を平成32年度に0とする
（参考：「東京圏における高速鉄道を中心とする交通網の整備に関する基本計画について」（答申第18号）において基準となっている平成10年度に180%を超えていた区間：23区間）</t>
    <rPh sb="45" eb="47">
      <t>サンコウ</t>
    </rPh>
    <rPh sb="49" eb="52">
      <t>トウキョウケン</t>
    </rPh>
    <rPh sb="56" eb="58">
      <t>コウソク</t>
    </rPh>
    <rPh sb="58" eb="60">
      <t>テツドウ</t>
    </rPh>
    <rPh sb="61" eb="63">
      <t>チュウシン</t>
    </rPh>
    <rPh sb="66" eb="69">
      <t>コウツウモウ</t>
    </rPh>
    <rPh sb="70" eb="72">
      <t>セイビ</t>
    </rPh>
    <rPh sb="73" eb="74">
      <t>カン</t>
    </rPh>
    <rPh sb="76" eb="78">
      <t>キホン</t>
    </rPh>
    <rPh sb="78" eb="80">
      <t>ケイカク</t>
    </rPh>
    <rPh sb="86" eb="88">
      <t>トウシン</t>
    </rPh>
    <rPh sb="88" eb="89">
      <t>ダイ</t>
    </rPh>
    <rPh sb="91" eb="92">
      <t>ゴウ</t>
    </rPh>
    <rPh sb="97" eb="99">
      <t>キジュン</t>
    </rPh>
    <rPh sb="105" eb="107">
      <t>ヘイセイ</t>
    </rPh>
    <rPh sb="109" eb="111">
      <t>ネンド</t>
    </rPh>
    <rPh sb="117" eb="118">
      <t>コ</t>
    </rPh>
    <rPh sb="122" eb="124">
      <t>クカン</t>
    </rPh>
    <rPh sb="127" eb="129">
      <t>クカン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</si>
</sst>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176893</xdr:colOff>
      <xdr:row>740</xdr:row>
      <xdr:rowOff>0</xdr:rowOff>
    </xdr:from>
    <xdr:to>
      <xdr:col>34</xdr:col>
      <xdr:colOff>3348</xdr:colOff>
      <xdr:row>742</xdr:row>
      <xdr:rowOff>258137</xdr:rowOff>
    </xdr:to>
    <xdr:sp macro="" textlink="">
      <xdr:nvSpPr>
        <xdr:cNvPr id="2" name="Text Box 2"/>
        <xdr:cNvSpPr txBox="1">
          <a:spLocks noChangeArrowheads="1"/>
        </xdr:cNvSpPr>
      </xdr:nvSpPr>
      <xdr:spPr bwMode="auto">
        <a:xfrm>
          <a:off x="4177393" y="52606575"/>
          <a:ext cx="2626805" cy="962987"/>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en-US" altLang="ja-JP" sz="1200"/>
            <a:t>7,079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19</xdr:col>
      <xdr:colOff>108857</xdr:colOff>
      <xdr:row>743</xdr:row>
      <xdr:rowOff>95250</xdr:rowOff>
    </xdr:from>
    <xdr:to>
      <xdr:col>35</xdr:col>
      <xdr:colOff>111262</xdr:colOff>
      <xdr:row>746</xdr:row>
      <xdr:rowOff>274645</xdr:rowOff>
    </xdr:to>
    <xdr:sp macro="" textlink="">
      <xdr:nvSpPr>
        <xdr:cNvPr id="3" name="大かっこ 2"/>
        <xdr:cNvSpPr/>
      </xdr:nvSpPr>
      <xdr:spPr>
        <a:xfrm>
          <a:off x="3909332" y="53759100"/>
          <a:ext cx="3202805" cy="12366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地下高速鉄道整備事業に要する経費の一部を国が助成することで、大都市圏における交通混雑の緩和・時間短縮による円滑な旅客流動の確保、バリアフリー化の推進等を図る。</a:t>
          </a:r>
        </a:p>
      </xdr:txBody>
    </xdr:sp>
    <xdr:clientData/>
  </xdr:twoCellAnchor>
  <xdr:twoCellAnchor>
    <xdr:from>
      <xdr:col>20</xdr:col>
      <xdr:colOff>131763</xdr:colOff>
      <xdr:row>750</xdr:row>
      <xdr:rowOff>207369</xdr:rowOff>
    </xdr:from>
    <xdr:to>
      <xdr:col>34</xdr:col>
      <xdr:colOff>172038</xdr:colOff>
      <xdr:row>753</xdr:row>
      <xdr:rowOff>82204</xdr:rowOff>
    </xdr:to>
    <xdr:sp macro="" textlink="">
      <xdr:nvSpPr>
        <xdr:cNvPr id="4" name="Text Box 3"/>
        <xdr:cNvSpPr txBox="1">
          <a:spLocks noChangeArrowheads="1"/>
        </xdr:cNvSpPr>
      </xdr:nvSpPr>
      <xdr:spPr bwMode="auto">
        <a:xfrm>
          <a:off x="4132263" y="56338194"/>
          <a:ext cx="2840625" cy="93211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（独）鉄道建設・運輸施設整備支援機構</a:t>
          </a:r>
        </a:p>
        <a:p>
          <a:pPr algn="ctr" rtl="0">
            <a:defRPr sz="1000"/>
          </a:pPr>
          <a:r>
            <a:rPr lang="en-US" altLang="ja-JP" sz="1200" b="0" i="0" u="none" strike="noStrike" baseline="0">
              <a:solidFill>
                <a:srgbClr val="000000"/>
              </a:solidFill>
              <a:latin typeface="ＭＳ Ｐゴシック"/>
              <a:ea typeface="ＭＳ Ｐゴシック"/>
            </a:rPr>
            <a:t>7,079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24</xdr:col>
      <xdr:colOff>137397</xdr:colOff>
      <xdr:row>749</xdr:row>
      <xdr:rowOff>272143</xdr:rowOff>
    </xdr:from>
    <xdr:to>
      <xdr:col>30</xdr:col>
      <xdr:colOff>96269</xdr:colOff>
      <xdr:row>750</xdr:row>
      <xdr:rowOff>236827</xdr:rowOff>
    </xdr:to>
    <xdr:sp macro="" textlink="">
      <xdr:nvSpPr>
        <xdr:cNvPr id="5" name="正方形/長方形 4"/>
        <xdr:cNvSpPr/>
      </xdr:nvSpPr>
      <xdr:spPr>
        <a:xfrm>
          <a:off x="4937997" y="56050543"/>
          <a:ext cx="1159022" cy="31710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67580</xdr:colOff>
      <xdr:row>757</xdr:row>
      <xdr:rowOff>110219</xdr:rowOff>
    </xdr:from>
    <xdr:to>
      <xdr:col>26</xdr:col>
      <xdr:colOff>145688</xdr:colOff>
      <xdr:row>757</xdr:row>
      <xdr:rowOff>549273</xdr:rowOff>
    </xdr:to>
    <xdr:sp macro="" textlink="">
      <xdr:nvSpPr>
        <xdr:cNvPr id="6" name="正方形/長方形 5"/>
        <xdr:cNvSpPr/>
      </xdr:nvSpPr>
      <xdr:spPr>
        <a:xfrm>
          <a:off x="3868055" y="59022344"/>
          <a:ext cx="1478283" cy="439054"/>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関係地方公共団体</a:t>
          </a:r>
        </a:p>
      </xdr:txBody>
    </xdr:sp>
    <xdr:clientData/>
  </xdr:twoCellAnchor>
  <xdr:twoCellAnchor>
    <xdr:from>
      <xdr:col>23</xdr:col>
      <xdr:colOff>3294</xdr:colOff>
      <xdr:row>757</xdr:row>
      <xdr:rowOff>549273</xdr:rowOff>
    </xdr:from>
    <xdr:to>
      <xdr:col>23</xdr:col>
      <xdr:colOff>31615</xdr:colOff>
      <xdr:row>758</xdr:row>
      <xdr:rowOff>656910</xdr:rowOff>
    </xdr:to>
    <xdr:cxnSp macro="">
      <xdr:nvCxnSpPr>
        <xdr:cNvPr id="7" name="直線矢印コネクタ 6"/>
        <xdr:cNvCxnSpPr>
          <a:stCxn id="6" idx="2"/>
        </xdr:cNvCxnSpPr>
      </xdr:nvCxnSpPr>
      <xdr:spPr>
        <a:xfrm>
          <a:off x="4603869" y="59461398"/>
          <a:ext cx="28321" cy="774387"/>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187999</xdr:colOff>
      <xdr:row>759</xdr:row>
      <xdr:rowOff>92258</xdr:rowOff>
    </xdr:from>
    <xdr:ext cx="836794" cy="222035"/>
    <xdr:sp macro="" textlink="">
      <xdr:nvSpPr>
        <xdr:cNvPr id="8" name="Text Box 49"/>
        <xdr:cNvSpPr txBox="1">
          <a:spLocks noChangeArrowheads="1"/>
        </xdr:cNvSpPr>
      </xdr:nvSpPr>
      <xdr:spPr bwMode="auto">
        <a:xfrm>
          <a:off x="5188624" y="60337883"/>
          <a:ext cx="836794" cy="222035"/>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間接補助</a:t>
          </a: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20</xdr:col>
      <xdr:colOff>32808</xdr:colOff>
      <xdr:row>759</xdr:row>
      <xdr:rowOff>93104</xdr:rowOff>
    </xdr:from>
    <xdr:ext cx="1069550" cy="222035"/>
    <xdr:sp macro="" textlink="">
      <xdr:nvSpPr>
        <xdr:cNvPr id="9" name="Text Box 49"/>
        <xdr:cNvSpPr txBox="1">
          <a:spLocks noChangeArrowheads="1"/>
        </xdr:cNvSpPr>
      </xdr:nvSpPr>
      <xdr:spPr bwMode="auto">
        <a:xfrm>
          <a:off x="4033308" y="60338729"/>
          <a:ext cx="1069550" cy="222035"/>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出資金・補助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27</xdr:col>
      <xdr:colOff>190610</xdr:colOff>
      <xdr:row>756</xdr:row>
      <xdr:rowOff>539284</xdr:rowOff>
    </xdr:from>
    <xdr:to>
      <xdr:col>27</xdr:col>
      <xdr:colOff>190610</xdr:colOff>
      <xdr:row>758</xdr:row>
      <xdr:rowOff>659981</xdr:rowOff>
    </xdr:to>
    <xdr:cxnSp macro="">
      <xdr:nvCxnSpPr>
        <xdr:cNvPr id="10" name="直線矢印コネクタ 9"/>
        <xdr:cNvCxnSpPr/>
      </xdr:nvCxnSpPr>
      <xdr:spPr>
        <a:xfrm>
          <a:off x="5591285" y="58784659"/>
          <a:ext cx="0" cy="14541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26355</xdr:colOff>
      <xdr:row>753</xdr:row>
      <xdr:rowOff>164986</xdr:rowOff>
    </xdr:from>
    <xdr:to>
      <xdr:col>36</xdr:col>
      <xdr:colOff>113362</xdr:colOff>
      <xdr:row>756</xdr:row>
      <xdr:rowOff>470010</xdr:rowOff>
    </xdr:to>
    <xdr:sp macro="" textlink="">
      <xdr:nvSpPr>
        <xdr:cNvPr id="11" name="大かっこ 10"/>
        <xdr:cNvSpPr/>
      </xdr:nvSpPr>
      <xdr:spPr>
        <a:xfrm>
          <a:off x="3826830" y="57353086"/>
          <a:ext cx="3487432" cy="136229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地下高速鉄道整備事業を行うにあたり、「独立行政法人鉄道建設・運輸施設整備支援機構法」に基づき、現場調査・書類審査を実施し、国からの補助金を財源に、間接補助を行う。</a:t>
          </a:r>
          <a:endParaRPr lang="ja-JP" altLang="ja-JP"/>
        </a:p>
      </xdr:txBody>
    </xdr:sp>
    <xdr:clientData/>
  </xdr:twoCellAnchor>
  <xdr:twoCellAnchor>
    <xdr:from>
      <xdr:col>20</xdr:col>
      <xdr:colOff>161479</xdr:colOff>
      <xdr:row>759</xdr:row>
      <xdr:rowOff>293621</xdr:rowOff>
    </xdr:from>
    <xdr:to>
      <xdr:col>35</xdr:col>
      <xdr:colOff>31326</xdr:colOff>
      <xdr:row>762</xdr:row>
      <xdr:rowOff>281811</xdr:rowOff>
    </xdr:to>
    <xdr:sp macro="" textlink="">
      <xdr:nvSpPr>
        <xdr:cNvPr id="12" name="Text Box 5"/>
        <xdr:cNvSpPr txBox="1">
          <a:spLocks noChangeArrowheads="1"/>
        </xdr:cNvSpPr>
      </xdr:nvSpPr>
      <xdr:spPr bwMode="auto">
        <a:xfrm>
          <a:off x="4161979" y="60539246"/>
          <a:ext cx="2870222" cy="103594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鉄道事業者（</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社）</a:t>
          </a:r>
          <a:endParaRPr lang="en-US" altLang="ja-JP" sz="1200" b="0" i="0" u="none" strike="noStrike" baseline="0">
            <a:solidFill>
              <a:srgbClr val="000000"/>
            </a:solidFill>
            <a:latin typeface="ＭＳ Ｐゴシック"/>
            <a:ea typeface="ＭＳ Ｐゴシック"/>
          </a:endParaRPr>
        </a:p>
        <a:p>
          <a:pPr algn="ctr" rtl="0">
            <a:defRPr sz="1000"/>
          </a:pPr>
          <a:r>
            <a:rPr lang="en-US" altLang="ja-JP" sz="1200" b="0" i="0" u="none" strike="noStrike" baseline="0">
              <a:solidFill>
                <a:srgbClr val="000000"/>
              </a:solidFill>
              <a:latin typeface="ＭＳ Ｐゴシック"/>
              <a:ea typeface="ＭＳ Ｐゴシック"/>
            </a:rPr>
            <a:t>7,079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27</xdr:col>
      <xdr:colOff>40821</xdr:colOff>
      <xdr:row>747</xdr:row>
      <xdr:rowOff>108857</xdr:rowOff>
    </xdr:from>
    <xdr:to>
      <xdr:col>27</xdr:col>
      <xdr:colOff>40822</xdr:colOff>
      <xdr:row>749</xdr:row>
      <xdr:rowOff>324804</xdr:rowOff>
    </xdr:to>
    <xdr:cxnSp macro="">
      <xdr:nvCxnSpPr>
        <xdr:cNvPr id="13" name="直線矢印コネクタ 12"/>
        <xdr:cNvCxnSpPr/>
      </xdr:nvCxnSpPr>
      <xdr:spPr>
        <a:xfrm>
          <a:off x="5441496" y="55182407"/>
          <a:ext cx="1" cy="9207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149678</xdr:colOff>
      <xdr:row>763</xdr:row>
      <xdr:rowOff>258536</xdr:rowOff>
    </xdr:from>
    <xdr:to>
      <xdr:col>35</xdr:col>
      <xdr:colOff>91492</xdr:colOff>
      <xdr:row>767</xdr:row>
      <xdr:rowOff>12108</xdr:rowOff>
    </xdr:to>
    <xdr:sp macro="" textlink="">
      <xdr:nvSpPr>
        <xdr:cNvPr id="14" name="大かっこ 13"/>
        <xdr:cNvSpPr/>
      </xdr:nvSpPr>
      <xdr:spPr>
        <a:xfrm>
          <a:off x="3950153" y="61932911"/>
          <a:ext cx="3142214" cy="101087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国等からの補助金等及び自己資金を財源に、鉄道事業者は地下高速鉄道整備事業を行う。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6" zoomScale="75" zoomScaleNormal="75" zoomScaleSheetLayoutView="75" zoomScalePageLayoutView="85" workbookViewId="0">
      <selection activeCell="AO750" sqref="AO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285</v>
      </c>
      <c r="AT2" s="218"/>
      <c r="AU2" s="218"/>
      <c r="AV2" s="52" t="str">
        <f>IF(AW2="", "", "-")</f>
        <v/>
      </c>
      <c r="AW2" s="395"/>
      <c r="AX2" s="395"/>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137</v>
      </c>
      <c r="H5" s="556"/>
      <c r="I5" s="556"/>
      <c r="J5" s="556"/>
      <c r="K5" s="556"/>
      <c r="L5" s="556"/>
      <c r="M5" s="557" t="s">
        <v>66</v>
      </c>
      <c r="N5" s="558"/>
      <c r="O5" s="558"/>
      <c r="P5" s="558"/>
      <c r="Q5" s="558"/>
      <c r="R5" s="559"/>
      <c r="S5" s="560" t="s">
        <v>131</v>
      </c>
      <c r="T5" s="556"/>
      <c r="U5" s="556"/>
      <c r="V5" s="556"/>
      <c r="W5" s="556"/>
      <c r="X5" s="561"/>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557</v>
      </c>
      <c r="H7" s="836"/>
      <c r="I7" s="836"/>
      <c r="J7" s="836"/>
      <c r="K7" s="836"/>
      <c r="L7" s="836"/>
      <c r="M7" s="836"/>
      <c r="N7" s="836"/>
      <c r="O7" s="836"/>
      <c r="P7" s="836"/>
      <c r="Q7" s="836"/>
      <c r="R7" s="836"/>
      <c r="S7" s="836"/>
      <c r="T7" s="836"/>
      <c r="U7" s="836"/>
      <c r="V7" s="836"/>
      <c r="W7" s="836"/>
      <c r="X7" s="837"/>
      <c r="Y7" s="393" t="s">
        <v>547</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観光立国、交通安全対策、高齢社会対策、国土強靱化施策、障害者施策、少子化社会対策、男女共同参画、地球温暖化対策</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739" t="str">
        <f>入力規則等!K13</f>
        <v>公共事業</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69" t="s">
        <v>559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66" customHeight="1" x14ac:dyDescent="0.15">
      <c r="A10" s="741" t="s">
        <v>30</v>
      </c>
      <c r="B10" s="742"/>
      <c r="C10" s="742"/>
      <c r="D10" s="742"/>
      <c r="E10" s="742"/>
      <c r="F10" s="742"/>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1"/>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4" t="s">
        <v>7</v>
      </c>
      <c r="J13" s="635"/>
      <c r="K13" s="635"/>
      <c r="L13" s="635"/>
      <c r="M13" s="635"/>
      <c r="N13" s="635"/>
      <c r="O13" s="636"/>
      <c r="P13" s="97">
        <v>7588</v>
      </c>
      <c r="Q13" s="98"/>
      <c r="R13" s="98"/>
      <c r="S13" s="98"/>
      <c r="T13" s="98"/>
      <c r="U13" s="98"/>
      <c r="V13" s="99"/>
      <c r="W13" s="97">
        <v>2160</v>
      </c>
      <c r="X13" s="98"/>
      <c r="Y13" s="98"/>
      <c r="Z13" s="98"/>
      <c r="AA13" s="98"/>
      <c r="AB13" s="98"/>
      <c r="AC13" s="99"/>
      <c r="AD13" s="94">
        <v>4066</v>
      </c>
      <c r="AE13" s="95"/>
      <c r="AF13" s="95"/>
      <c r="AG13" s="95"/>
      <c r="AH13" s="95"/>
      <c r="AI13" s="95"/>
      <c r="AJ13" s="96"/>
      <c r="AK13" s="94">
        <v>4557</v>
      </c>
      <c r="AL13" s="95"/>
      <c r="AM13" s="95"/>
      <c r="AN13" s="95"/>
      <c r="AO13" s="95"/>
      <c r="AP13" s="95"/>
      <c r="AQ13" s="96"/>
      <c r="AR13" s="94"/>
      <c r="AS13" s="95"/>
      <c r="AT13" s="95"/>
      <c r="AU13" s="95"/>
      <c r="AV13" s="95"/>
      <c r="AW13" s="95"/>
      <c r="AX13" s="392"/>
    </row>
    <row r="14" spans="1:50" ht="21" customHeight="1" x14ac:dyDescent="0.15">
      <c r="A14" s="139"/>
      <c r="B14" s="140"/>
      <c r="C14" s="140"/>
      <c r="D14" s="140"/>
      <c r="E14" s="140"/>
      <c r="F14" s="141"/>
      <c r="G14" s="747"/>
      <c r="H14" s="748"/>
      <c r="I14" s="572" t="s">
        <v>8</v>
      </c>
      <c r="J14" s="628"/>
      <c r="K14" s="628"/>
      <c r="L14" s="628"/>
      <c r="M14" s="628"/>
      <c r="N14" s="628"/>
      <c r="O14" s="629"/>
      <c r="P14" s="97" t="s">
        <v>556</v>
      </c>
      <c r="Q14" s="98"/>
      <c r="R14" s="98"/>
      <c r="S14" s="98"/>
      <c r="T14" s="98"/>
      <c r="U14" s="98"/>
      <c r="V14" s="99"/>
      <c r="W14" s="97">
        <v>5487</v>
      </c>
      <c r="X14" s="98"/>
      <c r="Y14" s="98"/>
      <c r="Z14" s="98"/>
      <c r="AA14" s="98"/>
      <c r="AB14" s="98"/>
      <c r="AC14" s="99"/>
      <c r="AD14" s="97">
        <v>910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7"/>
      <c r="H15" s="748"/>
      <c r="I15" s="572" t="s">
        <v>51</v>
      </c>
      <c r="J15" s="573"/>
      <c r="K15" s="573"/>
      <c r="L15" s="573"/>
      <c r="M15" s="573"/>
      <c r="N15" s="573"/>
      <c r="O15" s="574"/>
      <c r="P15" s="97">
        <v>10647</v>
      </c>
      <c r="Q15" s="98"/>
      <c r="R15" s="98"/>
      <c r="S15" s="98"/>
      <c r="T15" s="98"/>
      <c r="U15" s="98"/>
      <c r="V15" s="99"/>
      <c r="W15" s="97">
        <v>5716</v>
      </c>
      <c r="X15" s="98"/>
      <c r="Y15" s="98"/>
      <c r="Z15" s="98"/>
      <c r="AA15" s="98"/>
      <c r="AB15" s="98"/>
      <c r="AC15" s="99"/>
      <c r="AD15" s="97">
        <v>6969</v>
      </c>
      <c r="AE15" s="98"/>
      <c r="AF15" s="98"/>
      <c r="AG15" s="98"/>
      <c r="AH15" s="98"/>
      <c r="AI15" s="98"/>
      <c r="AJ15" s="99"/>
      <c r="AK15" s="97">
        <v>3935</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7"/>
      <c r="H16" s="748"/>
      <c r="I16" s="572" t="s">
        <v>52</v>
      </c>
      <c r="J16" s="573"/>
      <c r="K16" s="573"/>
      <c r="L16" s="573"/>
      <c r="M16" s="573"/>
      <c r="N16" s="573"/>
      <c r="O16" s="574"/>
      <c r="P16" s="97">
        <v>-5716</v>
      </c>
      <c r="Q16" s="98"/>
      <c r="R16" s="98"/>
      <c r="S16" s="98"/>
      <c r="T16" s="98"/>
      <c r="U16" s="98"/>
      <c r="V16" s="99"/>
      <c r="W16" s="97">
        <v>-6969</v>
      </c>
      <c r="X16" s="98"/>
      <c r="Y16" s="98"/>
      <c r="Z16" s="98"/>
      <c r="AA16" s="98"/>
      <c r="AB16" s="98"/>
      <c r="AC16" s="99"/>
      <c r="AD16" s="97">
        <v>-3935</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7"/>
      <c r="H17" s="748"/>
      <c r="I17" s="572" t="s">
        <v>50</v>
      </c>
      <c r="J17" s="628"/>
      <c r="K17" s="628"/>
      <c r="L17" s="628"/>
      <c r="M17" s="628"/>
      <c r="N17" s="628"/>
      <c r="O17" s="629"/>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6" t="s">
        <v>20</v>
      </c>
      <c r="J18" s="737"/>
      <c r="K18" s="737"/>
      <c r="L18" s="737"/>
      <c r="M18" s="737"/>
      <c r="N18" s="737"/>
      <c r="O18" s="738"/>
      <c r="P18" s="103">
        <f>SUM(P13:V17)</f>
        <v>12519</v>
      </c>
      <c r="Q18" s="104"/>
      <c r="R18" s="104"/>
      <c r="S18" s="104"/>
      <c r="T18" s="104"/>
      <c r="U18" s="104"/>
      <c r="V18" s="105"/>
      <c r="W18" s="103">
        <f>SUM(W13:AC17)</f>
        <v>6394</v>
      </c>
      <c r="X18" s="104"/>
      <c r="Y18" s="104"/>
      <c r="Z18" s="104"/>
      <c r="AA18" s="104"/>
      <c r="AB18" s="104"/>
      <c r="AC18" s="105"/>
      <c r="AD18" s="103">
        <f>SUM(AD13:AJ17)</f>
        <v>8010</v>
      </c>
      <c r="AE18" s="104"/>
      <c r="AF18" s="104"/>
      <c r="AG18" s="104"/>
      <c r="AH18" s="104"/>
      <c r="AI18" s="104"/>
      <c r="AJ18" s="105"/>
      <c r="AK18" s="103">
        <f>SUM(AK13:AQ17)</f>
        <v>8492</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11673</v>
      </c>
      <c r="Q19" s="98"/>
      <c r="R19" s="98"/>
      <c r="S19" s="98"/>
      <c r="T19" s="98"/>
      <c r="U19" s="98"/>
      <c r="V19" s="99"/>
      <c r="W19" s="97">
        <v>6295</v>
      </c>
      <c r="X19" s="98"/>
      <c r="Y19" s="98"/>
      <c r="Z19" s="98"/>
      <c r="AA19" s="98"/>
      <c r="AB19" s="98"/>
      <c r="AC19" s="99"/>
      <c r="AD19" s="97">
        <v>7079</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0.93242271746944649</v>
      </c>
      <c r="Q20" s="537"/>
      <c r="R20" s="537"/>
      <c r="S20" s="537"/>
      <c r="T20" s="537"/>
      <c r="U20" s="537"/>
      <c r="V20" s="537"/>
      <c r="W20" s="537">
        <f t="shared" ref="W20" si="0">IF(W18=0, "-", SUM(W19)/W18)</f>
        <v>0.98451673443853616</v>
      </c>
      <c r="X20" s="537"/>
      <c r="Y20" s="537"/>
      <c r="Z20" s="537"/>
      <c r="AA20" s="537"/>
      <c r="AB20" s="537"/>
      <c r="AC20" s="537"/>
      <c r="AD20" s="537">
        <f t="shared" ref="AD20" si="1">IF(AD18=0, "-", SUM(AD19)/AD18)</f>
        <v>0.88377028714107364</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2" t="s">
        <v>497</v>
      </c>
      <c r="H21" s="933"/>
      <c r="I21" s="933"/>
      <c r="J21" s="933"/>
      <c r="K21" s="933"/>
      <c r="L21" s="933"/>
      <c r="M21" s="933"/>
      <c r="N21" s="933"/>
      <c r="O21" s="933"/>
      <c r="P21" s="537">
        <f>IF(P19=0, "-", SUM(P19)/SUM(P13,P14))</f>
        <v>1.5383500263574064</v>
      </c>
      <c r="Q21" s="537"/>
      <c r="R21" s="537"/>
      <c r="S21" s="537"/>
      <c r="T21" s="537"/>
      <c r="U21" s="537"/>
      <c r="V21" s="537"/>
      <c r="W21" s="537">
        <f t="shared" ref="W21" si="2">IF(W19=0, "-", SUM(W19)/SUM(W13,W14))</f>
        <v>0.82319863998953835</v>
      </c>
      <c r="X21" s="537"/>
      <c r="Y21" s="537"/>
      <c r="Z21" s="537"/>
      <c r="AA21" s="537"/>
      <c r="AB21" s="537"/>
      <c r="AC21" s="537"/>
      <c r="AD21" s="537">
        <f t="shared" ref="AD21" si="3">IF(AD19=0, "-", SUM(AD19)/SUM(AD13,AD14))</f>
        <v>1.422628617363344</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4557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4557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6" t="s">
        <v>265</v>
      </c>
      <c r="H30" s="388"/>
      <c r="I30" s="388"/>
      <c r="J30" s="388"/>
      <c r="K30" s="388"/>
      <c r="L30" s="388"/>
      <c r="M30" s="388"/>
      <c r="N30" s="388"/>
      <c r="O30" s="576"/>
      <c r="P30" s="575" t="s">
        <v>59</v>
      </c>
      <c r="Q30" s="388"/>
      <c r="R30" s="388"/>
      <c r="S30" s="388"/>
      <c r="T30" s="388"/>
      <c r="U30" s="388"/>
      <c r="V30" s="388"/>
      <c r="W30" s="388"/>
      <c r="X30" s="576"/>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466"/>
      <c r="Z31" s="467"/>
      <c r="AA31" s="468"/>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x14ac:dyDescent="0.15">
      <c r="A32" s="513"/>
      <c r="B32" s="511"/>
      <c r="C32" s="511"/>
      <c r="D32" s="511"/>
      <c r="E32" s="511"/>
      <c r="F32" s="512"/>
      <c r="G32" s="538" t="s">
        <v>562</v>
      </c>
      <c r="H32" s="539"/>
      <c r="I32" s="539"/>
      <c r="J32" s="539"/>
      <c r="K32" s="539"/>
      <c r="L32" s="539"/>
      <c r="M32" s="539"/>
      <c r="N32" s="539"/>
      <c r="O32" s="540"/>
      <c r="P32" s="158" t="s">
        <v>640</v>
      </c>
      <c r="Q32" s="158"/>
      <c r="R32" s="158"/>
      <c r="S32" s="158"/>
      <c r="T32" s="158"/>
      <c r="U32" s="158"/>
      <c r="V32" s="158"/>
      <c r="W32" s="158"/>
      <c r="X32" s="229"/>
      <c r="Y32" s="336" t="s">
        <v>12</v>
      </c>
      <c r="Z32" s="547"/>
      <c r="AA32" s="548"/>
      <c r="AB32" s="520" t="s">
        <v>301</v>
      </c>
      <c r="AC32" s="520"/>
      <c r="AD32" s="520"/>
      <c r="AE32" s="362">
        <v>87.3</v>
      </c>
      <c r="AF32" s="363"/>
      <c r="AG32" s="363"/>
      <c r="AH32" s="363"/>
      <c r="AI32" s="362">
        <v>88.4</v>
      </c>
      <c r="AJ32" s="363"/>
      <c r="AK32" s="363"/>
      <c r="AL32" s="363"/>
      <c r="AM32" s="362"/>
      <c r="AN32" s="363"/>
      <c r="AO32" s="363"/>
      <c r="AP32" s="363"/>
      <c r="AQ32" s="100"/>
      <c r="AR32" s="101"/>
      <c r="AS32" s="101"/>
      <c r="AT32" s="102"/>
      <c r="AU32" s="363"/>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301</v>
      </c>
      <c r="AC33" s="520"/>
      <c r="AD33" s="520"/>
      <c r="AE33" s="362" t="s">
        <v>557</v>
      </c>
      <c r="AF33" s="363"/>
      <c r="AG33" s="363"/>
      <c r="AH33" s="363"/>
      <c r="AI33" s="362" t="s">
        <v>557</v>
      </c>
      <c r="AJ33" s="363"/>
      <c r="AK33" s="363"/>
      <c r="AL33" s="363"/>
      <c r="AM33" s="362" t="s">
        <v>557</v>
      </c>
      <c r="AN33" s="363"/>
      <c r="AO33" s="363"/>
      <c r="AP33" s="363"/>
      <c r="AQ33" s="100" t="s">
        <v>557</v>
      </c>
      <c r="AR33" s="101"/>
      <c r="AS33" s="101"/>
      <c r="AT33" s="102"/>
      <c r="AU33" s="363">
        <v>100</v>
      </c>
      <c r="AV33" s="363"/>
      <c r="AW33" s="363"/>
      <c r="AX33" s="365"/>
    </row>
    <row r="34" spans="1:50" ht="72.7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v>87.3</v>
      </c>
      <c r="AF34" s="363"/>
      <c r="AG34" s="363"/>
      <c r="AH34" s="363"/>
      <c r="AI34" s="362">
        <v>88.4</v>
      </c>
      <c r="AJ34" s="363"/>
      <c r="AK34" s="363"/>
      <c r="AL34" s="363"/>
      <c r="AM34" s="362" t="s">
        <v>557</v>
      </c>
      <c r="AN34" s="363"/>
      <c r="AO34" s="363"/>
      <c r="AP34" s="363"/>
      <c r="AQ34" s="100" t="s">
        <v>557</v>
      </c>
      <c r="AR34" s="101"/>
      <c r="AS34" s="101"/>
      <c r="AT34" s="102"/>
      <c r="AU34" s="363"/>
      <c r="AV34" s="363"/>
      <c r="AW34" s="363"/>
      <c r="AX34" s="365"/>
    </row>
    <row r="35" spans="1:50" ht="23.25" customHeight="1" x14ac:dyDescent="0.15">
      <c r="A35" s="903" t="s">
        <v>527</v>
      </c>
      <c r="B35" s="904"/>
      <c r="C35" s="904"/>
      <c r="D35" s="904"/>
      <c r="E35" s="904"/>
      <c r="F35" s="905"/>
      <c r="G35" s="909" t="s">
        <v>645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0" t="s">
        <v>491</v>
      </c>
      <c r="B37" s="641"/>
      <c r="C37" s="641"/>
      <c r="D37" s="641"/>
      <c r="E37" s="641"/>
      <c r="F37" s="642"/>
      <c r="G37" s="562" t="s">
        <v>265</v>
      </c>
      <c r="H37" s="379"/>
      <c r="I37" s="379"/>
      <c r="J37" s="379"/>
      <c r="K37" s="379"/>
      <c r="L37" s="379"/>
      <c r="M37" s="379"/>
      <c r="N37" s="379"/>
      <c r="O37" s="563"/>
      <c r="P37" s="630" t="s">
        <v>59</v>
      </c>
      <c r="Q37" s="379"/>
      <c r="R37" s="379"/>
      <c r="S37" s="379"/>
      <c r="T37" s="379"/>
      <c r="U37" s="379"/>
      <c r="V37" s="379"/>
      <c r="W37" s="379"/>
      <c r="X37" s="563"/>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466"/>
      <c r="Z38" s="467"/>
      <c r="AA38" s="468"/>
      <c r="AB38" s="330"/>
      <c r="AC38" s="331"/>
      <c r="AD38" s="332"/>
      <c r="AE38" s="330"/>
      <c r="AF38" s="331"/>
      <c r="AG38" s="331"/>
      <c r="AH38" s="332"/>
      <c r="AI38" s="330"/>
      <c r="AJ38" s="331"/>
      <c r="AK38" s="331"/>
      <c r="AL38" s="332"/>
      <c r="AM38" s="374"/>
      <c r="AN38" s="374"/>
      <c r="AO38" s="374"/>
      <c r="AP38" s="330"/>
      <c r="AQ38" s="215">
        <v>30</v>
      </c>
      <c r="AR38" s="133"/>
      <c r="AS38" s="134" t="s">
        <v>356</v>
      </c>
      <c r="AT38" s="169"/>
      <c r="AU38" s="269">
        <v>32</v>
      </c>
      <c r="AV38" s="269"/>
      <c r="AW38" s="377" t="s">
        <v>300</v>
      </c>
      <c r="AX38" s="378"/>
    </row>
    <row r="39" spans="1:50" ht="23.25" customHeight="1" x14ac:dyDescent="0.15">
      <c r="A39" s="513"/>
      <c r="B39" s="511"/>
      <c r="C39" s="511"/>
      <c r="D39" s="511"/>
      <c r="E39" s="511"/>
      <c r="F39" s="512"/>
      <c r="G39" s="538" t="s">
        <v>649</v>
      </c>
      <c r="H39" s="539"/>
      <c r="I39" s="539"/>
      <c r="J39" s="539"/>
      <c r="K39" s="539"/>
      <c r="L39" s="539"/>
      <c r="M39" s="539"/>
      <c r="N39" s="539"/>
      <c r="O39" s="540"/>
      <c r="P39" s="158" t="s">
        <v>633</v>
      </c>
      <c r="Q39" s="158"/>
      <c r="R39" s="158"/>
      <c r="S39" s="158"/>
      <c r="T39" s="158"/>
      <c r="U39" s="158"/>
      <c r="V39" s="158"/>
      <c r="W39" s="158"/>
      <c r="X39" s="229"/>
      <c r="Y39" s="336" t="s">
        <v>12</v>
      </c>
      <c r="Z39" s="547"/>
      <c r="AA39" s="548"/>
      <c r="AB39" s="520" t="s">
        <v>301</v>
      </c>
      <c r="AC39" s="520"/>
      <c r="AD39" s="520"/>
      <c r="AE39" s="362">
        <v>164</v>
      </c>
      <c r="AF39" s="363"/>
      <c r="AG39" s="363"/>
      <c r="AH39" s="363"/>
      <c r="AI39" s="362">
        <v>165</v>
      </c>
      <c r="AJ39" s="363"/>
      <c r="AK39" s="363"/>
      <c r="AL39" s="363"/>
      <c r="AM39" s="362"/>
      <c r="AN39" s="363"/>
      <c r="AO39" s="363"/>
      <c r="AP39" s="363"/>
      <c r="AQ39" s="100" t="s">
        <v>557</v>
      </c>
      <c r="AR39" s="101"/>
      <c r="AS39" s="101"/>
      <c r="AT39" s="102"/>
      <c r="AU39" s="363"/>
      <c r="AV39" s="363"/>
      <c r="AW39" s="363"/>
      <c r="AX39" s="365"/>
    </row>
    <row r="40" spans="1:50" ht="23.25"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301</v>
      </c>
      <c r="AC40" s="520"/>
      <c r="AD40" s="520"/>
      <c r="AE40" s="362">
        <v>150</v>
      </c>
      <c r="AF40" s="363"/>
      <c r="AG40" s="363"/>
      <c r="AH40" s="363"/>
      <c r="AI40" s="362">
        <v>150</v>
      </c>
      <c r="AJ40" s="363"/>
      <c r="AK40" s="363"/>
      <c r="AL40" s="363"/>
      <c r="AM40" s="362" t="s">
        <v>557</v>
      </c>
      <c r="AN40" s="363"/>
      <c r="AO40" s="363"/>
      <c r="AP40" s="363"/>
      <c r="AQ40" s="100">
        <v>150</v>
      </c>
      <c r="AR40" s="101"/>
      <c r="AS40" s="101"/>
      <c r="AT40" s="102"/>
      <c r="AU40" s="363">
        <v>150</v>
      </c>
      <c r="AV40" s="363"/>
      <c r="AW40" s="363"/>
      <c r="AX40" s="365"/>
    </row>
    <row r="41" spans="1:50" ht="96.75" customHeight="1" x14ac:dyDescent="0.15">
      <c r="A41" s="643"/>
      <c r="B41" s="644"/>
      <c r="C41" s="644"/>
      <c r="D41" s="644"/>
      <c r="E41" s="644"/>
      <c r="F41" s="645"/>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v>72.5</v>
      </c>
      <c r="AF41" s="363"/>
      <c r="AG41" s="363"/>
      <c r="AH41" s="363"/>
      <c r="AI41" s="362">
        <v>70.599999999999994</v>
      </c>
      <c r="AJ41" s="363"/>
      <c r="AK41" s="363"/>
      <c r="AL41" s="363"/>
      <c r="AM41" s="362" t="s">
        <v>557</v>
      </c>
      <c r="AN41" s="363"/>
      <c r="AO41" s="363"/>
      <c r="AP41" s="363"/>
      <c r="AQ41" s="100" t="s">
        <v>557</v>
      </c>
      <c r="AR41" s="101"/>
      <c r="AS41" s="101"/>
      <c r="AT41" s="102"/>
      <c r="AU41" s="363"/>
      <c r="AV41" s="363"/>
      <c r="AW41" s="363"/>
      <c r="AX41" s="365"/>
    </row>
    <row r="42" spans="1:50" ht="23.25" customHeight="1" x14ac:dyDescent="0.15">
      <c r="A42" s="903" t="s">
        <v>527</v>
      </c>
      <c r="B42" s="904"/>
      <c r="C42" s="904"/>
      <c r="D42" s="904"/>
      <c r="E42" s="904"/>
      <c r="F42" s="905"/>
      <c r="G42" s="909" t="s">
        <v>644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0" t="s">
        <v>491</v>
      </c>
      <c r="B44" s="641"/>
      <c r="C44" s="641"/>
      <c r="D44" s="641"/>
      <c r="E44" s="641"/>
      <c r="F44" s="642"/>
      <c r="G44" s="562" t="s">
        <v>265</v>
      </c>
      <c r="H44" s="379"/>
      <c r="I44" s="379"/>
      <c r="J44" s="379"/>
      <c r="K44" s="379"/>
      <c r="L44" s="379"/>
      <c r="M44" s="379"/>
      <c r="N44" s="379"/>
      <c r="O44" s="563"/>
      <c r="P44" s="630" t="s">
        <v>59</v>
      </c>
      <c r="Q44" s="379"/>
      <c r="R44" s="379"/>
      <c r="S44" s="379"/>
      <c r="T44" s="379"/>
      <c r="U44" s="379"/>
      <c r="V44" s="379"/>
      <c r="W44" s="379"/>
      <c r="X44" s="563"/>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466"/>
      <c r="Z45" s="467"/>
      <c r="AA45" s="468"/>
      <c r="AB45" s="330"/>
      <c r="AC45" s="331"/>
      <c r="AD45" s="332"/>
      <c r="AE45" s="330"/>
      <c r="AF45" s="331"/>
      <c r="AG45" s="331"/>
      <c r="AH45" s="332"/>
      <c r="AI45" s="330"/>
      <c r="AJ45" s="331"/>
      <c r="AK45" s="331"/>
      <c r="AL45" s="332"/>
      <c r="AM45" s="374"/>
      <c r="AN45" s="374"/>
      <c r="AO45" s="374"/>
      <c r="AP45" s="330"/>
      <c r="AQ45" s="215">
        <v>30</v>
      </c>
      <c r="AR45" s="133"/>
      <c r="AS45" s="134" t="s">
        <v>356</v>
      </c>
      <c r="AT45" s="169"/>
      <c r="AU45" s="269">
        <v>32</v>
      </c>
      <c r="AV45" s="269"/>
      <c r="AW45" s="377" t="s">
        <v>300</v>
      </c>
      <c r="AX45" s="378"/>
    </row>
    <row r="46" spans="1:50" ht="23.25" customHeight="1" x14ac:dyDescent="0.15">
      <c r="A46" s="513"/>
      <c r="B46" s="511"/>
      <c r="C46" s="511"/>
      <c r="D46" s="511"/>
      <c r="E46" s="511"/>
      <c r="F46" s="512"/>
      <c r="G46" s="538" t="s">
        <v>650</v>
      </c>
      <c r="H46" s="539"/>
      <c r="I46" s="539"/>
      <c r="J46" s="539"/>
      <c r="K46" s="539"/>
      <c r="L46" s="539"/>
      <c r="M46" s="539"/>
      <c r="N46" s="539"/>
      <c r="O46" s="540"/>
      <c r="P46" s="158" t="s">
        <v>563</v>
      </c>
      <c r="Q46" s="158"/>
      <c r="R46" s="158"/>
      <c r="S46" s="158"/>
      <c r="T46" s="158"/>
      <c r="U46" s="158"/>
      <c r="V46" s="158"/>
      <c r="W46" s="158"/>
      <c r="X46" s="229"/>
      <c r="Y46" s="336" t="s">
        <v>12</v>
      </c>
      <c r="Z46" s="547"/>
      <c r="AA46" s="548"/>
      <c r="AB46" s="653" t="s">
        <v>564</v>
      </c>
      <c r="AC46" s="653"/>
      <c r="AD46" s="653"/>
      <c r="AE46" s="362">
        <v>12</v>
      </c>
      <c r="AF46" s="363"/>
      <c r="AG46" s="363"/>
      <c r="AH46" s="363"/>
      <c r="AI46" s="362">
        <v>12</v>
      </c>
      <c r="AJ46" s="363"/>
      <c r="AK46" s="363"/>
      <c r="AL46" s="363"/>
      <c r="AM46" s="362"/>
      <c r="AN46" s="363"/>
      <c r="AO46" s="363"/>
      <c r="AP46" s="363"/>
      <c r="AQ46" s="100" t="s">
        <v>557</v>
      </c>
      <c r="AR46" s="101"/>
      <c r="AS46" s="101"/>
      <c r="AT46" s="102"/>
      <c r="AU46" s="363"/>
      <c r="AV46" s="363"/>
      <c r="AW46" s="363"/>
      <c r="AX46" s="365"/>
    </row>
    <row r="47" spans="1:50" ht="23.25"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743" t="s">
        <v>648</v>
      </c>
      <c r="AC47" s="743"/>
      <c r="AD47" s="743"/>
      <c r="AE47" s="362">
        <v>0</v>
      </c>
      <c r="AF47" s="363"/>
      <c r="AG47" s="363"/>
      <c r="AH47" s="363"/>
      <c r="AI47" s="362">
        <v>0</v>
      </c>
      <c r="AJ47" s="363"/>
      <c r="AK47" s="363"/>
      <c r="AL47" s="363"/>
      <c r="AM47" s="362" t="s">
        <v>557</v>
      </c>
      <c r="AN47" s="363"/>
      <c r="AO47" s="363"/>
      <c r="AP47" s="363"/>
      <c r="AQ47" s="100">
        <v>0</v>
      </c>
      <c r="AR47" s="101"/>
      <c r="AS47" s="101"/>
      <c r="AT47" s="102"/>
      <c r="AU47" s="363">
        <v>0</v>
      </c>
      <c r="AV47" s="363"/>
      <c r="AW47" s="363"/>
      <c r="AX47" s="365"/>
    </row>
    <row r="48" spans="1:50" ht="111.75" customHeight="1" x14ac:dyDescent="0.15">
      <c r="A48" s="643"/>
      <c r="B48" s="644"/>
      <c r="C48" s="644"/>
      <c r="D48" s="644"/>
      <c r="E48" s="644"/>
      <c r="F48" s="645"/>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v>52.2</v>
      </c>
      <c r="AF48" s="363"/>
      <c r="AG48" s="363"/>
      <c r="AH48" s="363"/>
      <c r="AI48" s="362">
        <v>52.2</v>
      </c>
      <c r="AJ48" s="363"/>
      <c r="AK48" s="363"/>
      <c r="AL48" s="363"/>
      <c r="AM48" s="362" t="s">
        <v>557</v>
      </c>
      <c r="AN48" s="363"/>
      <c r="AO48" s="363"/>
      <c r="AP48" s="363"/>
      <c r="AQ48" s="100" t="s">
        <v>557</v>
      </c>
      <c r="AR48" s="101"/>
      <c r="AS48" s="101"/>
      <c r="AT48" s="102"/>
      <c r="AU48" s="363"/>
      <c r="AV48" s="363"/>
      <c r="AW48" s="363"/>
      <c r="AX48" s="365"/>
    </row>
    <row r="49" spans="1:50" ht="23.25" customHeight="1" x14ac:dyDescent="0.15">
      <c r="A49" s="903" t="s">
        <v>527</v>
      </c>
      <c r="B49" s="904"/>
      <c r="C49" s="904"/>
      <c r="D49" s="904"/>
      <c r="E49" s="904"/>
      <c r="F49" s="905"/>
      <c r="G49" s="909" t="s">
        <v>643</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0" t="s">
        <v>491</v>
      </c>
      <c r="B51" s="511"/>
      <c r="C51" s="511"/>
      <c r="D51" s="511"/>
      <c r="E51" s="511"/>
      <c r="F51" s="512"/>
      <c r="G51" s="562" t="s">
        <v>265</v>
      </c>
      <c r="H51" s="379"/>
      <c r="I51" s="379"/>
      <c r="J51" s="379"/>
      <c r="K51" s="379"/>
      <c r="L51" s="379"/>
      <c r="M51" s="379"/>
      <c r="N51" s="379"/>
      <c r="O51" s="563"/>
      <c r="P51" s="630" t="s">
        <v>59</v>
      </c>
      <c r="Q51" s="379"/>
      <c r="R51" s="379"/>
      <c r="S51" s="379"/>
      <c r="T51" s="379"/>
      <c r="U51" s="379"/>
      <c r="V51" s="379"/>
      <c r="W51" s="379"/>
      <c r="X51" s="563"/>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x14ac:dyDescent="0.15">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466"/>
      <c r="Z52" s="467"/>
      <c r="AA52" s="468"/>
      <c r="AB52" s="330"/>
      <c r="AC52" s="331"/>
      <c r="AD52" s="332"/>
      <c r="AE52" s="330"/>
      <c r="AF52" s="331"/>
      <c r="AG52" s="331"/>
      <c r="AH52" s="332"/>
      <c r="AI52" s="330"/>
      <c r="AJ52" s="331"/>
      <c r="AK52" s="331"/>
      <c r="AL52" s="332"/>
      <c r="AM52" s="374"/>
      <c r="AN52" s="374"/>
      <c r="AO52" s="374"/>
      <c r="AP52" s="330"/>
      <c r="AQ52" s="215">
        <v>31</v>
      </c>
      <c r="AR52" s="133"/>
      <c r="AS52" s="134" t="s">
        <v>356</v>
      </c>
      <c r="AT52" s="169"/>
      <c r="AU52" s="269">
        <v>35</v>
      </c>
      <c r="AV52" s="269"/>
      <c r="AW52" s="377" t="s">
        <v>300</v>
      </c>
      <c r="AX52" s="378"/>
    </row>
    <row r="53" spans="1:50" ht="23.25" customHeight="1" x14ac:dyDescent="0.15">
      <c r="A53" s="513"/>
      <c r="B53" s="511"/>
      <c r="C53" s="511"/>
      <c r="D53" s="511"/>
      <c r="E53" s="511"/>
      <c r="F53" s="512"/>
      <c r="G53" s="538" t="s">
        <v>647</v>
      </c>
      <c r="H53" s="539"/>
      <c r="I53" s="539"/>
      <c r="J53" s="539"/>
      <c r="K53" s="539"/>
      <c r="L53" s="539"/>
      <c r="M53" s="539"/>
      <c r="N53" s="539"/>
      <c r="O53" s="540"/>
      <c r="P53" s="158" t="s">
        <v>565</v>
      </c>
      <c r="Q53" s="158"/>
      <c r="R53" s="158"/>
      <c r="S53" s="158"/>
      <c r="T53" s="158"/>
      <c r="U53" s="158"/>
      <c r="V53" s="158"/>
      <c r="W53" s="158"/>
      <c r="X53" s="229"/>
      <c r="Y53" s="336" t="s">
        <v>12</v>
      </c>
      <c r="Z53" s="547"/>
      <c r="AA53" s="548"/>
      <c r="AB53" s="653" t="s">
        <v>566</v>
      </c>
      <c r="AC53" s="653"/>
      <c r="AD53" s="653"/>
      <c r="AE53" s="362" t="s">
        <v>557</v>
      </c>
      <c r="AF53" s="363"/>
      <c r="AG53" s="363"/>
      <c r="AH53" s="363"/>
      <c r="AI53" s="362" t="s">
        <v>557</v>
      </c>
      <c r="AJ53" s="363"/>
      <c r="AK53" s="363"/>
      <c r="AL53" s="363"/>
      <c r="AM53" s="362" t="s">
        <v>557</v>
      </c>
      <c r="AN53" s="363"/>
      <c r="AO53" s="363"/>
      <c r="AP53" s="363"/>
      <c r="AQ53" s="100"/>
      <c r="AR53" s="101"/>
      <c r="AS53" s="101"/>
      <c r="AT53" s="102"/>
      <c r="AU53" s="363"/>
      <c r="AV53" s="363"/>
      <c r="AW53" s="363"/>
      <c r="AX53" s="365"/>
    </row>
    <row r="54" spans="1:50" ht="23.25"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743" t="s">
        <v>566</v>
      </c>
      <c r="AC54" s="743"/>
      <c r="AD54" s="743"/>
      <c r="AE54" s="362" t="s">
        <v>557</v>
      </c>
      <c r="AF54" s="363"/>
      <c r="AG54" s="363"/>
      <c r="AH54" s="363"/>
      <c r="AI54" s="362" t="s">
        <v>557</v>
      </c>
      <c r="AJ54" s="363"/>
      <c r="AK54" s="363"/>
      <c r="AL54" s="363"/>
      <c r="AM54" s="362" t="s">
        <v>557</v>
      </c>
      <c r="AN54" s="363"/>
      <c r="AO54" s="363"/>
      <c r="AP54" s="363"/>
      <c r="AQ54" s="100">
        <v>87</v>
      </c>
      <c r="AR54" s="101"/>
      <c r="AS54" s="101"/>
      <c r="AT54" s="102"/>
      <c r="AU54" s="363">
        <v>139</v>
      </c>
      <c r="AV54" s="363"/>
      <c r="AW54" s="363"/>
      <c r="AX54" s="365"/>
    </row>
    <row r="55" spans="1:50" ht="23.25" customHeight="1" x14ac:dyDescent="0.15">
      <c r="A55" s="643"/>
      <c r="B55" s="644"/>
      <c r="C55" s="644"/>
      <c r="D55" s="644"/>
      <c r="E55" s="644"/>
      <c r="F55" s="645"/>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t="s">
        <v>557</v>
      </c>
      <c r="AF55" s="363"/>
      <c r="AG55" s="363"/>
      <c r="AH55" s="363"/>
      <c r="AI55" s="362" t="s">
        <v>557</v>
      </c>
      <c r="AJ55" s="363"/>
      <c r="AK55" s="363"/>
      <c r="AL55" s="363"/>
      <c r="AM55" s="362" t="s">
        <v>557</v>
      </c>
      <c r="AN55" s="363"/>
      <c r="AO55" s="363"/>
      <c r="AP55" s="363"/>
      <c r="AQ55" s="100"/>
      <c r="AR55" s="101"/>
      <c r="AS55" s="101"/>
      <c r="AT55" s="102"/>
      <c r="AU55" s="363"/>
      <c r="AV55" s="363"/>
      <c r="AW55" s="363"/>
      <c r="AX55" s="365"/>
    </row>
    <row r="56" spans="1:50" ht="23.25" customHeight="1" x14ac:dyDescent="0.15">
      <c r="A56" s="903" t="s">
        <v>527</v>
      </c>
      <c r="B56" s="904"/>
      <c r="C56" s="904"/>
      <c r="D56" s="904"/>
      <c r="E56" s="904"/>
      <c r="F56" s="905"/>
      <c r="G56" s="909" t="s">
        <v>646</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0" t="s">
        <v>491</v>
      </c>
      <c r="B58" s="511"/>
      <c r="C58" s="511"/>
      <c r="D58" s="511"/>
      <c r="E58" s="511"/>
      <c r="F58" s="512"/>
      <c r="G58" s="562" t="s">
        <v>265</v>
      </c>
      <c r="H58" s="379"/>
      <c r="I58" s="379"/>
      <c r="J58" s="379"/>
      <c r="K58" s="379"/>
      <c r="L58" s="379"/>
      <c r="M58" s="379"/>
      <c r="N58" s="379"/>
      <c r="O58" s="563"/>
      <c r="P58" s="630" t="s">
        <v>59</v>
      </c>
      <c r="Q58" s="379"/>
      <c r="R58" s="379"/>
      <c r="S58" s="379"/>
      <c r="T58" s="379"/>
      <c r="U58" s="379"/>
      <c r="V58" s="379"/>
      <c r="W58" s="379"/>
      <c r="X58" s="563"/>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653"/>
      <c r="AC60" s="653"/>
      <c r="AD60" s="6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743"/>
      <c r="AC61" s="743"/>
      <c r="AD61" s="74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v>35</v>
      </c>
      <c r="AV66" s="269"/>
      <c r="AW66" s="871" t="s">
        <v>490</v>
      </c>
      <c r="AX66" s="984"/>
    </row>
    <row r="67" spans="1:50" ht="23.25" customHeight="1" x14ac:dyDescent="0.15">
      <c r="A67" s="857"/>
      <c r="B67" s="858"/>
      <c r="C67" s="858"/>
      <c r="D67" s="858"/>
      <c r="E67" s="858"/>
      <c r="F67" s="859"/>
      <c r="G67" s="985" t="s">
        <v>364</v>
      </c>
      <c r="H67" s="968" t="s">
        <v>613</v>
      </c>
      <c r="I67" s="969"/>
      <c r="J67" s="969"/>
      <c r="K67" s="969"/>
      <c r="L67" s="969"/>
      <c r="M67" s="969"/>
      <c r="N67" s="969"/>
      <c r="O67" s="970"/>
      <c r="P67" s="968" t="s">
        <v>567</v>
      </c>
      <c r="Q67" s="969"/>
      <c r="R67" s="969"/>
      <c r="S67" s="969"/>
      <c r="T67" s="969"/>
      <c r="U67" s="969"/>
      <c r="V67" s="970"/>
      <c r="W67" s="974"/>
      <c r="X67" s="975"/>
      <c r="Y67" s="955" t="s">
        <v>12</v>
      </c>
      <c r="Z67" s="955"/>
      <c r="AA67" s="956"/>
      <c r="AB67" s="957" t="s">
        <v>517</v>
      </c>
      <c r="AC67" s="957"/>
      <c r="AD67" s="957"/>
      <c r="AE67" s="362" t="s">
        <v>557</v>
      </c>
      <c r="AF67" s="363"/>
      <c r="AG67" s="363"/>
      <c r="AH67" s="363"/>
      <c r="AI67" s="362" t="s">
        <v>557</v>
      </c>
      <c r="AJ67" s="363"/>
      <c r="AK67" s="363"/>
      <c r="AL67" s="363"/>
      <c r="AM67" s="362" t="s">
        <v>557</v>
      </c>
      <c r="AN67" s="363"/>
      <c r="AO67" s="363"/>
      <c r="AP67" s="363"/>
      <c r="AQ67" s="362" t="s">
        <v>557</v>
      </c>
      <c r="AR67" s="363"/>
      <c r="AS67" s="363"/>
      <c r="AT67" s="364"/>
      <c r="AU67" s="363"/>
      <c r="AV67" s="363"/>
      <c r="AW67" s="363"/>
      <c r="AX67" s="365"/>
    </row>
    <row r="68" spans="1:50" ht="23.25"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2" t="s">
        <v>557</v>
      </c>
      <c r="AF68" s="363"/>
      <c r="AG68" s="363"/>
      <c r="AH68" s="363"/>
      <c r="AI68" s="362" t="s">
        <v>557</v>
      </c>
      <c r="AJ68" s="363"/>
      <c r="AK68" s="363"/>
      <c r="AL68" s="363"/>
      <c r="AM68" s="362" t="s">
        <v>557</v>
      </c>
      <c r="AN68" s="363"/>
      <c r="AO68" s="363"/>
      <c r="AP68" s="363"/>
      <c r="AQ68" s="362" t="s">
        <v>557</v>
      </c>
      <c r="AR68" s="363"/>
      <c r="AS68" s="363"/>
      <c r="AT68" s="364"/>
      <c r="AU68" s="363">
        <v>1840132</v>
      </c>
      <c r="AV68" s="363"/>
      <c r="AW68" s="363"/>
      <c r="AX68" s="365"/>
    </row>
    <row r="69" spans="1:50" ht="23.25"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t="s">
        <v>557</v>
      </c>
      <c r="AF69" s="821"/>
      <c r="AG69" s="821"/>
      <c r="AH69" s="821"/>
      <c r="AI69" s="820" t="s">
        <v>557</v>
      </c>
      <c r="AJ69" s="821"/>
      <c r="AK69" s="821"/>
      <c r="AL69" s="821"/>
      <c r="AM69" s="820" t="s">
        <v>557</v>
      </c>
      <c r="AN69" s="821"/>
      <c r="AO69" s="821"/>
      <c r="AP69" s="821"/>
      <c r="AQ69" s="362" t="s">
        <v>557</v>
      </c>
      <c r="AR69" s="363"/>
      <c r="AS69" s="363"/>
      <c r="AT69" s="364"/>
      <c r="AU69" s="363"/>
      <c r="AV69" s="363"/>
      <c r="AW69" s="363"/>
      <c r="AX69" s="365"/>
    </row>
    <row r="70" spans="1:50" ht="23.25" customHeight="1" x14ac:dyDescent="0.15">
      <c r="A70" s="857" t="s">
        <v>498</v>
      </c>
      <c r="B70" s="858"/>
      <c r="C70" s="858"/>
      <c r="D70" s="858"/>
      <c r="E70" s="858"/>
      <c r="F70" s="859"/>
      <c r="G70" s="945" t="s">
        <v>365</v>
      </c>
      <c r="H70" s="946" t="s">
        <v>568</v>
      </c>
      <c r="I70" s="946"/>
      <c r="J70" s="946"/>
      <c r="K70" s="946"/>
      <c r="L70" s="946"/>
      <c r="M70" s="946"/>
      <c r="N70" s="946"/>
      <c r="O70" s="946"/>
      <c r="P70" s="946" t="s">
        <v>569</v>
      </c>
      <c r="Q70" s="946"/>
      <c r="R70" s="946"/>
      <c r="S70" s="946"/>
      <c r="T70" s="946"/>
      <c r="U70" s="946"/>
      <c r="V70" s="946"/>
      <c r="W70" s="949" t="s">
        <v>516</v>
      </c>
      <c r="X70" s="950"/>
      <c r="Y70" s="955" t="s">
        <v>12</v>
      </c>
      <c r="Z70" s="955"/>
      <c r="AA70" s="956"/>
      <c r="AB70" s="957" t="s">
        <v>517</v>
      </c>
      <c r="AC70" s="957"/>
      <c r="AD70" s="957"/>
      <c r="AE70" s="362" t="s">
        <v>557</v>
      </c>
      <c r="AF70" s="363"/>
      <c r="AG70" s="363"/>
      <c r="AH70" s="363"/>
      <c r="AI70" s="362" t="s">
        <v>557</v>
      </c>
      <c r="AJ70" s="363"/>
      <c r="AK70" s="363"/>
      <c r="AL70" s="363"/>
      <c r="AM70" s="362" t="s">
        <v>557</v>
      </c>
      <c r="AN70" s="363"/>
      <c r="AO70" s="363"/>
      <c r="AP70" s="363"/>
      <c r="AQ70" s="362" t="s">
        <v>557</v>
      </c>
      <c r="AR70" s="363"/>
      <c r="AS70" s="363"/>
      <c r="AT70" s="364"/>
      <c r="AU70" s="363"/>
      <c r="AV70" s="363"/>
      <c r="AW70" s="363"/>
      <c r="AX70" s="365"/>
    </row>
    <row r="71" spans="1:50" ht="23.25"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2" t="s">
        <v>557</v>
      </c>
      <c r="AF71" s="363"/>
      <c r="AG71" s="363"/>
      <c r="AH71" s="363"/>
      <c r="AI71" s="362" t="s">
        <v>557</v>
      </c>
      <c r="AJ71" s="363"/>
      <c r="AK71" s="363"/>
      <c r="AL71" s="363"/>
      <c r="AM71" s="362" t="s">
        <v>557</v>
      </c>
      <c r="AN71" s="363"/>
      <c r="AO71" s="363"/>
      <c r="AP71" s="363"/>
      <c r="AQ71" s="362" t="s">
        <v>557</v>
      </c>
      <c r="AR71" s="363"/>
      <c r="AS71" s="363"/>
      <c r="AT71" s="364"/>
      <c r="AU71" s="363">
        <v>1840132</v>
      </c>
      <c r="AV71" s="363"/>
      <c r="AW71" s="363"/>
      <c r="AX71" s="365"/>
    </row>
    <row r="72" spans="1:50" ht="23.25"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2" t="s">
        <v>557</v>
      </c>
      <c r="AF72" s="363"/>
      <c r="AG72" s="363"/>
      <c r="AH72" s="363"/>
      <c r="AI72" s="362" t="s">
        <v>557</v>
      </c>
      <c r="AJ72" s="363"/>
      <c r="AK72" s="363"/>
      <c r="AL72" s="363"/>
      <c r="AM72" s="362" t="s">
        <v>557</v>
      </c>
      <c r="AN72" s="363"/>
      <c r="AO72" s="363"/>
      <c r="AP72" s="364"/>
      <c r="AQ72" s="362" t="s">
        <v>557</v>
      </c>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530</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7"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18"/>
      <c r="B81" s="855"/>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5"/>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5"/>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5"/>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6"/>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6"/>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7"/>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49" t="s">
        <v>264</v>
      </c>
      <c r="C85" s="549"/>
      <c r="D85" s="549"/>
      <c r="E85" s="549"/>
      <c r="F85" s="550"/>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49"/>
      <c r="C87" s="549"/>
      <c r="D87" s="549"/>
      <c r="E87" s="549"/>
      <c r="F87" s="550"/>
      <c r="G87" s="228"/>
      <c r="H87" s="158"/>
      <c r="I87" s="158"/>
      <c r="J87" s="158"/>
      <c r="K87" s="158"/>
      <c r="L87" s="158"/>
      <c r="M87" s="158"/>
      <c r="N87" s="158"/>
      <c r="O87" s="229"/>
      <c r="P87" s="158"/>
      <c r="Q87" s="805"/>
      <c r="R87" s="805"/>
      <c r="S87" s="805"/>
      <c r="T87" s="805"/>
      <c r="U87" s="805"/>
      <c r="V87" s="805"/>
      <c r="W87" s="805"/>
      <c r="X87" s="806"/>
      <c r="Y87" s="758" t="s">
        <v>62</v>
      </c>
      <c r="Z87" s="759"/>
      <c r="AA87" s="760"/>
      <c r="AB87" s="653"/>
      <c r="AC87" s="653"/>
      <c r="AD87" s="6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49"/>
      <c r="C88" s="549"/>
      <c r="D88" s="549"/>
      <c r="E88" s="549"/>
      <c r="F88" s="550"/>
      <c r="G88" s="230"/>
      <c r="H88" s="231"/>
      <c r="I88" s="231"/>
      <c r="J88" s="231"/>
      <c r="K88" s="231"/>
      <c r="L88" s="231"/>
      <c r="M88" s="231"/>
      <c r="N88" s="231"/>
      <c r="O88" s="232"/>
      <c r="P88" s="807"/>
      <c r="Q88" s="807"/>
      <c r="R88" s="807"/>
      <c r="S88" s="807"/>
      <c r="T88" s="807"/>
      <c r="U88" s="807"/>
      <c r="V88" s="807"/>
      <c r="W88" s="807"/>
      <c r="X88" s="808"/>
      <c r="Y88" s="731" t="s">
        <v>54</v>
      </c>
      <c r="Z88" s="732"/>
      <c r="AA88" s="733"/>
      <c r="AB88" s="743"/>
      <c r="AC88" s="743"/>
      <c r="AD88" s="74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1"/>
      <c r="C89" s="551"/>
      <c r="D89" s="551"/>
      <c r="E89" s="551"/>
      <c r="F89" s="552"/>
      <c r="G89" s="233"/>
      <c r="H89" s="161"/>
      <c r="I89" s="161"/>
      <c r="J89" s="161"/>
      <c r="K89" s="161"/>
      <c r="L89" s="161"/>
      <c r="M89" s="161"/>
      <c r="N89" s="161"/>
      <c r="O89" s="234"/>
      <c r="P89" s="302"/>
      <c r="Q89" s="302"/>
      <c r="R89" s="302"/>
      <c r="S89" s="302"/>
      <c r="T89" s="302"/>
      <c r="U89" s="302"/>
      <c r="V89" s="302"/>
      <c r="W89" s="302"/>
      <c r="X89" s="809"/>
      <c r="Y89" s="731" t="s">
        <v>13</v>
      </c>
      <c r="Z89" s="732"/>
      <c r="AA89" s="733"/>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49" t="s">
        <v>264</v>
      </c>
      <c r="C90" s="549"/>
      <c r="D90" s="549"/>
      <c r="E90" s="549"/>
      <c r="F90" s="550"/>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49"/>
      <c r="C92" s="549"/>
      <c r="D92" s="549"/>
      <c r="E92" s="549"/>
      <c r="F92" s="550"/>
      <c r="G92" s="228"/>
      <c r="H92" s="158"/>
      <c r="I92" s="158"/>
      <c r="J92" s="158"/>
      <c r="K92" s="158"/>
      <c r="L92" s="158"/>
      <c r="M92" s="158"/>
      <c r="N92" s="158"/>
      <c r="O92" s="229"/>
      <c r="P92" s="158"/>
      <c r="Q92" s="805"/>
      <c r="R92" s="805"/>
      <c r="S92" s="805"/>
      <c r="T92" s="805"/>
      <c r="U92" s="805"/>
      <c r="V92" s="805"/>
      <c r="W92" s="805"/>
      <c r="X92" s="806"/>
      <c r="Y92" s="758" t="s">
        <v>62</v>
      </c>
      <c r="Z92" s="759"/>
      <c r="AA92" s="760"/>
      <c r="AB92" s="653"/>
      <c r="AC92" s="653"/>
      <c r="AD92" s="6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49"/>
      <c r="C93" s="549"/>
      <c r="D93" s="549"/>
      <c r="E93" s="549"/>
      <c r="F93" s="550"/>
      <c r="G93" s="230"/>
      <c r="H93" s="231"/>
      <c r="I93" s="231"/>
      <c r="J93" s="231"/>
      <c r="K93" s="231"/>
      <c r="L93" s="231"/>
      <c r="M93" s="231"/>
      <c r="N93" s="231"/>
      <c r="O93" s="232"/>
      <c r="P93" s="807"/>
      <c r="Q93" s="807"/>
      <c r="R93" s="807"/>
      <c r="S93" s="807"/>
      <c r="T93" s="807"/>
      <c r="U93" s="807"/>
      <c r="V93" s="807"/>
      <c r="W93" s="807"/>
      <c r="X93" s="808"/>
      <c r="Y93" s="731" t="s">
        <v>54</v>
      </c>
      <c r="Z93" s="732"/>
      <c r="AA93" s="733"/>
      <c r="AB93" s="743"/>
      <c r="AC93" s="743"/>
      <c r="AD93" s="74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1"/>
      <c r="C94" s="551"/>
      <c r="D94" s="551"/>
      <c r="E94" s="551"/>
      <c r="F94" s="552"/>
      <c r="G94" s="233"/>
      <c r="H94" s="161"/>
      <c r="I94" s="161"/>
      <c r="J94" s="161"/>
      <c r="K94" s="161"/>
      <c r="L94" s="161"/>
      <c r="M94" s="161"/>
      <c r="N94" s="161"/>
      <c r="O94" s="234"/>
      <c r="P94" s="302"/>
      <c r="Q94" s="302"/>
      <c r="R94" s="302"/>
      <c r="S94" s="302"/>
      <c r="T94" s="302"/>
      <c r="U94" s="302"/>
      <c r="V94" s="302"/>
      <c r="W94" s="302"/>
      <c r="X94" s="809"/>
      <c r="Y94" s="731" t="s">
        <v>13</v>
      </c>
      <c r="Z94" s="732"/>
      <c r="AA94" s="733"/>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49" t="s">
        <v>264</v>
      </c>
      <c r="C95" s="549"/>
      <c r="D95" s="549"/>
      <c r="E95" s="549"/>
      <c r="F95" s="550"/>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49"/>
      <c r="C97" s="549"/>
      <c r="D97" s="549"/>
      <c r="E97" s="549"/>
      <c r="F97" s="550"/>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49"/>
      <c r="C98" s="549"/>
      <c r="D98" s="549"/>
      <c r="E98" s="549"/>
      <c r="F98" s="550"/>
      <c r="G98" s="230"/>
      <c r="H98" s="231"/>
      <c r="I98" s="231"/>
      <c r="J98" s="231"/>
      <c r="K98" s="231"/>
      <c r="L98" s="231"/>
      <c r="M98" s="231"/>
      <c r="N98" s="231"/>
      <c r="O98" s="232"/>
      <c r="P98" s="807"/>
      <c r="Q98" s="807"/>
      <c r="R98" s="807"/>
      <c r="S98" s="807"/>
      <c r="T98" s="807"/>
      <c r="U98" s="807"/>
      <c r="V98" s="807"/>
      <c r="W98" s="807"/>
      <c r="X98" s="808"/>
      <c r="Y98" s="731" t="s">
        <v>54</v>
      </c>
      <c r="Z98" s="732"/>
      <c r="AA98" s="733"/>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78" t="s">
        <v>13</v>
      </c>
      <c r="Z99" s="479"/>
      <c r="AA99" s="480"/>
      <c r="AB99" s="460" t="s">
        <v>14</v>
      </c>
      <c r="AC99" s="461"/>
      <c r="AD99" s="462"/>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3"/>
      <c r="Z100" s="464"/>
      <c r="AA100" s="465"/>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89"/>
      <c r="B101" s="490"/>
      <c r="C101" s="490"/>
      <c r="D101" s="490"/>
      <c r="E101" s="490"/>
      <c r="F101" s="491"/>
      <c r="G101" s="158" t="s">
        <v>641</v>
      </c>
      <c r="H101" s="158"/>
      <c r="I101" s="158"/>
      <c r="J101" s="158"/>
      <c r="K101" s="158"/>
      <c r="L101" s="158"/>
      <c r="M101" s="158"/>
      <c r="N101" s="158"/>
      <c r="O101" s="158"/>
      <c r="P101" s="158"/>
      <c r="Q101" s="158"/>
      <c r="R101" s="158"/>
      <c r="S101" s="158"/>
      <c r="T101" s="158"/>
      <c r="U101" s="158"/>
      <c r="V101" s="158"/>
      <c r="W101" s="158"/>
      <c r="X101" s="229"/>
      <c r="Y101" s="819" t="s">
        <v>55</v>
      </c>
      <c r="Z101" s="715"/>
      <c r="AA101" s="716"/>
      <c r="AB101" s="653" t="s">
        <v>570</v>
      </c>
      <c r="AC101" s="653"/>
      <c r="AD101" s="653"/>
      <c r="AE101" s="362">
        <v>15.8</v>
      </c>
      <c r="AF101" s="363"/>
      <c r="AG101" s="363"/>
      <c r="AH101" s="364"/>
      <c r="AI101" s="362">
        <v>1.4</v>
      </c>
      <c r="AJ101" s="363"/>
      <c r="AK101" s="363"/>
      <c r="AL101" s="364"/>
      <c r="AM101" s="362">
        <v>1.4</v>
      </c>
      <c r="AN101" s="363"/>
      <c r="AO101" s="363"/>
      <c r="AP101" s="364"/>
      <c r="AQ101" s="362">
        <v>1.4</v>
      </c>
      <c r="AR101" s="363"/>
      <c r="AS101" s="363"/>
      <c r="AT101" s="364"/>
      <c r="AU101" s="362"/>
      <c r="AV101" s="363"/>
      <c r="AW101" s="363"/>
      <c r="AX101" s="364"/>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653" t="s">
        <v>570</v>
      </c>
      <c r="AC102" s="653"/>
      <c r="AD102" s="653"/>
      <c r="AE102" s="362">
        <v>15.8</v>
      </c>
      <c r="AF102" s="363"/>
      <c r="AG102" s="363"/>
      <c r="AH102" s="364"/>
      <c r="AI102" s="362">
        <v>1.4</v>
      </c>
      <c r="AJ102" s="363"/>
      <c r="AK102" s="363"/>
      <c r="AL102" s="364"/>
      <c r="AM102" s="362">
        <v>1.4</v>
      </c>
      <c r="AN102" s="363"/>
      <c r="AO102" s="363"/>
      <c r="AP102" s="364"/>
      <c r="AQ102" s="362">
        <v>1.4</v>
      </c>
      <c r="AR102" s="363"/>
      <c r="AS102" s="363"/>
      <c r="AT102" s="364"/>
      <c r="AU102" s="820"/>
      <c r="AV102" s="821"/>
      <c r="AW102" s="821"/>
      <c r="AX102" s="822"/>
    </row>
    <row r="103" spans="1:60" ht="31.5" hidden="1" customHeight="1" x14ac:dyDescent="0.15">
      <c r="A103" s="486" t="s">
        <v>493</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6" t="s">
        <v>493</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6" t="s">
        <v>493</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6" t="s">
        <v>493</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615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617</v>
      </c>
      <c r="AC116" s="299"/>
      <c r="AD116" s="300"/>
      <c r="AE116" s="356">
        <v>508</v>
      </c>
      <c r="AF116" s="356"/>
      <c r="AG116" s="356"/>
      <c r="AH116" s="356"/>
      <c r="AI116" s="356">
        <v>350</v>
      </c>
      <c r="AJ116" s="356"/>
      <c r="AK116" s="356"/>
      <c r="AL116" s="356"/>
      <c r="AM116" s="356">
        <v>393</v>
      </c>
      <c r="AN116" s="356"/>
      <c r="AO116" s="356"/>
      <c r="AP116" s="356"/>
      <c r="AQ116" s="362">
        <v>500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616</v>
      </c>
      <c r="AC117" s="340"/>
      <c r="AD117" s="341"/>
      <c r="AE117" s="304" t="s">
        <v>634</v>
      </c>
      <c r="AF117" s="304"/>
      <c r="AG117" s="304"/>
      <c r="AH117" s="304"/>
      <c r="AI117" s="304" t="s">
        <v>635</v>
      </c>
      <c r="AJ117" s="304"/>
      <c r="AK117" s="304"/>
      <c r="AL117" s="304"/>
      <c r="AM117" s="304" t="s">
        <v>636</v>
      </c>
      <c r="AN117" s="304"/>
      <c r="AO117" s="304"/>
      <c r="AP117" s="304"/>
      <c r="AQ117" s="304" t="s">
        <v>637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3"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1000"/>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92</v>
      </c>
      <c r="AF134" s="101"/>
      <c r="AG134" s="101"/>
      <c r="AH134" s="101"/>
      <c r="AI134" s="264">
        <v>93</v>
      </c>
      <c r="AJ134" s="101"/>
      <c r="AK134" s="101"/>
      <c r="AL134" s="101"/>
      <c r="AM134" s="264"/>
      <c r="AN134" s="101"/>
      <c r="AO134" s="101"/>
      <c r="AP134" s="101"/>
      <c r="AQ134" s="264" t="s">
        <v>557</v>
      </c>
      <c r="AR134" s="101"/>
      <c r="AS134" s="101"/>
      <c r="AT134" s="101"/>
      <c r="AU134" s="264"/>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574</v>
      </c>
      <c r="AC135" s="219"/>
      <c r="AD135" s="219"/>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v>100</v>
      </c>
      <c r="AV135" s="101"/>
      <c r="AW135" s="101"/>
      <c r="AX135" s="220"/>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v>32</v>
      </c>
      <c r="AV137" s="133"/>
      <c r="AW137" s="134" t="s">
        <v>300</v>
      </c>
      <c r="AX137" s="135"/>
    </row>
    <row r="138" spans="1:50" ht="39.75" customHeight="1" x14ac:dyDescent="0.15">
      <c r="A138" s="1000"/>
      <c r="B138" s="250"/>
      <c r="C138" s="249"/>
      <c r="D138" s="250"/>
      <c r="E138" s="249"/>
      <c r="F138" s="312"/>
      <c r="G138" s="228" t="s">
        <v>575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574</v>
      </c>
      <c r="AC138" s="219"/>
      <c r="AD138" s="219"/>
      <c r="AE138" s="264">
        <v>164</v>
      </c>
      <c r="AF138" s="101"/>
      <c r="AG138" s="101"/>
      <c r="AH138" s="101"/>
      <c r="AI138" s="264">
        <v>165</v>
      </c>
      <c r="AJ138" s="101"/>
      <c r="AK138" s="101"/>
      <c r="AL138" s="101"/>
      <c r="AM138" s="264"/>
      <c r="AN138" s="101"/>
      <c r="AO138" s="101"/>
      <c r="AP138" s="101"/>
      <c r="AQ138" s="264"/>
      <c r="AR138" s="101"/>
      <c r="AS138" s="101"/>
      <c r="AT138" s="101"/>
      <c r="AU138" s="264"/>
      <c r="AV138" s="101"/>
      <c r="AW138" s="101"/>
      <c r="AX138" s="220"/>
    </row>
    <row r="139" spans="1:50" ht="39.75"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9" t="s">
        <v>574</v>
      </c>
      <c r="AC139" s="219"/>
      <c r="AD139" s="219"/>
      <c r="AE139" s="264"/>
      <c r="AF139" s="101"/>
      <c r="AG139" s="101"/>
      <c r="AH139" s="101"/>
      <c r="AI139" s="264"/>
      <c r="AJ139" s="101"/>
      <c r="AK139" s="101"/>
      <c r="AL139" s="101"/>
      <c r="AM139" s="264"/>
      <c r="AN139" s="101"/>
      <c r="AO139" s="101"/>
      <c r="AP139" s="101"/>
      <c r="AQ139" s="264"/>
      <c r="AR139" s="101"/>
      <c r="AS139" s="101"/>
      <c r="AT139" s="101"/>
      <c r="AU139" s="264">
        <v>150</v>
      </c>
      <c r="AV139" s="101"/>
      <c r="AW139" s="101"/>
      <c r="AX139" s="220"/>
    </row>
    <row r="140" spans="1:50" ht="18.75"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v>32</v>
      </c>
      <c r="AV141" s="133"/>
      <c r="AW141" s="134" t="s">
        <v>300</v>
      </c>
      <c r="AX141" s="135"/>
    </row>
    <row r="142" spans="1:50" ht="39.75" customHeight="1" x14ac:dyDescent="0.15">
      <c r="A142" s="1000"/>
      <c r="B142" s="250"/>
      <c r="C142" s="249"/>
      <c r="D142" s="250"/>
      <c r="E142" s="249"/>
      <c r="F142" s="312"/>
      <c r="G142" s="228" t="s">
        <v>576</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564</v>
      </c>
      <c r="AC142" s="219"/>
      <c r="AD142" s="219"/>
      <c r="AE142" s="264">
        <v>12</v>
      </c>
      <c r="AF142" s="101"/>
      <c r="AG142" s="101"/>
      <c r="AH142" s="101"/>
      <c r="AI142" s="264">
        <v>12</v>
      </c>
      <c r="AJ142" s="101"/>
      <c r="AK142" s="101"/>
      <c r="AL142" s="101"/>
      <c r="AM142" s="264"/>
      <c r="AN142" s="101"/>
      <c r="AO142" s="101"/>
      <c r="AP142" s="101"/>
      <c r="AQ142" s="264"/>
      <c r="AR142" s="101"/>
      <c r="AS142" s="101"/>
      <c r="AT142" s="101"/>
      <c r="AU142" s="264"/>
      <c r="AV142" s="101"/>
      <c r="AW142" s="101"/>
      <c r="AX142" s="220"/>
    </row>
    <row r="143" spans="1:50" ht="39.75"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564</v>
      </c>
      <c r="AC143" s="130"/>
      <c r="AD143" s="130"/>
      <c r="AE143" s="264" t="s">
        <v>557</v>
      </c>
      <c r="AF143" s="101"/>
      <c r="AG143" s="101"/>
      <c r="AH143" s="101"/>
      <c r="AI143" s="264" t="s">
        <v>557</v>
      </c>
      <c r="AJ143" s="101"/>
      <c r="AK143" s="101"/>
      <c r="AL143" s="101"/>
      <c r="AM143" s="264"/>
      <c r="AN143" s="101"/>
      <c r="AO143" s="101"/>
      <c r="AP143" s="101"/>
      <c r="AQ143" s="264"/>
      <c r="AR143" s="101"/>
      <c r="AS143" s="101"/>
      <c r="AT143" s="101"/>
      <c r="AU143" s="264">
        <v>0</v>
      </c>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726"/>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726"/>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726"/>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726"/>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726"/>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726"/>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726"/>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726"/>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726"/>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726"/>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726"/>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726"/>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726"/>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726"/>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726"/>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7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7"/>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7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7"/>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thickBot="1" x14ac:dyDescent="0.2">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9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27" t="s">
        <v>259</v>
      </c>
      <c r="B702" s="52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555</v>
      </c>
      <c r="AE702" s="902"/>
      <c r="AF702" s="902"/>
      <c r="AG702" s="891" t="s">
        <v>579</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29"/>
      <c r="B703" s="530"/>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555</v>
      </c>
      <c r="AE703" s="152"/>
      <c r="AF703" s="152"/>
      <c r="AG703" s="664" t="s">
        <v>580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1"/>
      <c r="B704" s="532"/>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555</v>
      </c>
      <c r="AE704" s="583"/>
      <c r="AF704" s="583"/>
      <c r="AG704" s="726" t="s">
        <v>581</v>
      </c>
      <c r="AH704" s="231"/>
      <c r="AI704" s="231"/>
      <c r="AJ704" s="231"/>
      <c r="AK704" s="231"/>
      <c r="AL704" s="231"/>
      <c r="AM704" s="231"/>
      <c r="AN704" s="231"/>
      <c r="AO704" s="231"/>
      <c r="AP704" s="231"/>
      <c r="AQ704" s="231"/>
      <c r="AR704" s="231"/>
      <c r="AS704" s="231"/>
      <c r="AT704" s="231"/>
      <c r="AU704" s="231"/>
      <c r="AV704" s="231"/>
      <c r="AW704" s="231"/>
      <c r="AX704" s="727"/>
    </row>
    <row r="705" spans="1:50" ht="27" customHeight="1" x14ac:dyDescent="0.15">
      <c r="A705" s="620" t="s">
        <v>39</v>
      </c>
      <c r="B705" s="772"/>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4" t="s">
        <v>578</v>
      </c>
      <c r="AE705" s="735"/>
      <c r="AF705" s="735"/>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3"/>
      <c r="C706" s="613"/>
      <c r="D706" s="614"/>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726"/>
      <c r="AH706" s="231"/>
      <c r="AI706" s="231"/>
      <c r="AJ706" s="231"/>
      <c r="AK706" s="231"/>
      <c r="AL706" s="231"/>
      <c r="AM706" s="231"/>
      <c r="AN706" s="231"/>
      <c r="AO706" s="231"/>
      <c r="AP706" s="231"/>
      <c r="AQ706" s="231"/>
      <c r="AR706" s="231"/>
      <c r="AS706" s="231"/>
      <c r="AT706" s="231"/>
      <c r="AU706" s="231"/>
      <c r="AV706" s="231"/>
      <c r="AW706" s="231"/>
      <c r="AX706" s="727"/>
    </row>
    <row r="707" spans="1:50" ht="26.25" customHeight="1" x14ac:dyDescent="0.15">
      <c r="A707" s="655"/>
      <c r="B707" s="773"/>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726"/>
      <c r="AH707" s="231"/>
      <c r="AI707" s="231"/>
      <c r="AJ707" s="231"/>
      <c r="AK707" s="231"/>
      <c r="AL707" s="231"/>
      <c r="AM707" s="231"/>
      <c r="AN707" s="231"/>
      <c r="AO707" s="231"/>
      <c r="AP707" s="231"/>
      <c r="AQ707" s="231"/>
      <c r="AR707" s="231"/>
      <c r="AS707" s="231"/>
      <c r="AT707" s="231"/>
      <c r="AU707" s="231"/>
      <c r="AV707" s="231"/>
      <c r="AW707" s="231"/>
      <c r="AX707" s="727"/>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555</v>
      </c>
      <c r="AE708" s="668"/>
      <c r="AF708" s="668"/>
      <c r="AG708" s="524" t="s">
        <v>583</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5"/>
      <c r="B709" s="656"/>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555</v>
      </c>
      <c r="AE709" s="152"/>
      <c r="AF709" s="152"/>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578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555</v>
      </c>
      <c r="AE711" s="152"/>
      <c r="AF711" s="152"/>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578</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38.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64" t="s">
        <v>614</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8" t="s">
        <v>555</v>
      </c>
      <c r="AE714" s="589"/>
      <c r="AF714" s="590"/>
      <c r="AG714" s="689" t="s">
        <v>586</v>
      </c>
      <c r="AH714" s="690"/>
      <c r="AI714" s="690"/>
      <c r="AJ714" s="690"/>
      <c r="AK714" s="690"/>
      <c r="AL714" s="690"/>
      <c r="AM714" s="690"/>
      <c r="AN714" s="690"/>
      <c r="AO714" s="690"/>
      <c r="AP714" s="690"/>
      <c r="AQ714" s="690"/>
      <c r="AR714" s="690"/>
      <c r="AS714" s="690"/>
      <c r="AT714" s="690"/>
      <c r="AU714" s="690"/>
      <c r="AV714" s="690"/>
      <c r="AW714" s="690"/>
      <c r="AX714" s="691"/>
    </row>
    <row r="715" spans="1:50" ht="51" customHeight="1" x14ac:dyDescent="0.15">
      <c r="A715" s="620"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80"/>
      <c r="AG715" s="524" t="s">
        <v>642</v>
      </c>
      <c r="AH715" s="525"/>
      <c r="AI715" s="525"/>
      <c r="AJ715" s="525"/>
      <c r="AK715" s="525"/>
      <c r="AL715" s="525"/>
      <c r="AM715" s="525"/>
      <c r="AN715" s="525"/>
      <c r="AO715" s="525"/>
      <c r="AP715" s="525"/>
      <c r="AQ715" s="525"/>
      <c r="AR715" s="525"/>
      <c r="AS715" s="525"/>
      <c r="AT715" s="525"/>
      <c r="AU715" s="525"/>
      <c r="AV715" s="525"/>
      <c r="AW715" s="525"/>
      <c r="AX715" s="526"/>
    </row>
    <row r="716" spans="1:50" ht="51.7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555</v>
      </c>
      <c r="AE716" s="762"/>
      <c r="AF716" s="762"/>
      <c r="AG716" s="664" t="s">
        <v>587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555</v>
      </c>
      <c r="AE717" s="152"/>
      <c r="AF717" s="152"/>
      <c r="AG717" s="664" t="s">
        <v>588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555</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3"/>
      <c r="AD719" s="667" t="s">
        <v>555</v>
      </c>
      <c r="AE719" s="668"/>
      <c r="AF719" s="668"/>
      <c r="AG719" s="157" t="s">
        <v>639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726"/>
      <c r="AH720" s="231"/>
      <c r="AI720" s="231"/>
      <c r="AJ720" s="231"/>
      <c r="AK720" s="231"/>
      <c r="AL720" s="231"/>
      <c r="AM720" s="231"/>
      <c r="AN720" s="231"/>
      <c r="AO720" s="231"/>
      <c r="AP720" s="231"/>
      <c r="AQ720" s="231"/>
      <c r="AR720" s="231"/>
      <c r="AS720" s="231"/>
      <c r="AT720" s="231"/>
      <c r="AU720" s="231"/>
      <c r="AV720" s="231"/>
      <c r="AW720" s="231"/>
      <c r="AX720" s="727"/>
    </row>
    <row r="721" spans="1:50" ht="24.75" customHeight="1" x14ac:dyDescent="0.15">
      <c r="A721" s="649"/>
      <c r="B721" s="650"/>
      <c r="C721" s="923" t="s">
        <v>549</v>
      </c>
      <c r="D721" s="924"/>
      <c r="E721" s="924"/>
      <c r="F721" s="925"/>
      <c r="G721" s="943"/>
      <c r="H721" s="944"/>
      <c r="I721" s="83" t="str">
        <f>IF(OR(G721="　", G721=""), "", "-")</f>
        <v/>
      </c>
      <c r="J721" s="922"/>
      <c r="K721" s="922"/>
      <c r="L721" s="83" t="str">
        <f>IF(M721="","","-")</f>
        <v/>
      </c>
      <c r="M721" s="84"/>
      <c r="N721" s="919" t="s">
        <v>618</v>
      </c>
      <c r="O721" s="920"/>
      <c r="P721" s="920"/>
      <c r="Q721" s="920"/>
      <c r="R721" s="920"/>
      <c r="S721" s="920"/>
      <c r="T721" s="920"/>
      <c r="U721" s="920"/>
      <c r="V721" s="920"/>
      <c r="W721" s="920"/>
      <c r="X721" s="920"/>
      <c r="Y721" s="920"/>
      <c r="Z721" s="920"/>
      <c r="AA721" s="920"/>
      <c r="AB721" s="920"/>
      <c r="AC721" s="920"/>
      <c r="AD721" s="920"/>
      <c r="AE721" s="920"/>
      <c r="AF721" s="921"/>
      <c r="AG721" s="726"/>
      <c r="AH721" s="231"/>
      <c r="AI721" s="231"/>
      <c r="AJ721" s="231"/>
      <c r="AK721" s="231"/>
      <c r="AL721" s="231"/>
      <c r="AM721" s="231"/>
      <c r="AN721" s="231"/>
      <c r="AO721" s="231"/>
      <c r="AP721" s="231"/>
      <c r="AQ721" s="231"/>
      <c r="AR721" s="231"/>
      <c r="AS721" s="231"/>
      <c r="AT721" s="231"/>
      <c r="AU721" s="231"/>
      <c r="AV721" s="231"/>
      <c r="AW721" s="231"/>
      <c r="AX721" s="727"/>
    </row>
    <row r="722" spans="1:50" ht="24.75" customHeight="1" x14ac:dyDescent="0.15">
      <c r="A722" s="649"/>
      <c r="B722" s="650"/>
      <c r="C722" s="923" t="s">
        <v>549</v>
      </c>
      <c r="D722" s="924"/>
      <c r="E722" s="924"/>
      <c r="F722" s="925"/>
      <c r="G722" s="943"/>
      <c r="H722" s="944"/>
      <c r="I722" s="83" t="str">
        <f t="shared" ref="I722:I725" si="4">IF(OR(G722="　", G722=""), "", "-")</f>
        <v/>
      </c>
      <c r="J722" s="922"/>
      <c r="K722" s="922"/>
      <c r="L722" s="83" t="str">
        <f t="shared" ref="L722:L725" si="5">IF(M722="","","-")</f>
        <v/>
      </c>
      <c r="M722" s="84"/>
      <c r="N722" s="919" t="s">
        <v>638</v>
      </c>
      <c r="O722" s="920"/>
      <c r="P722" s="920"/>
      <c r="Q722" s="920"/>
      <c r="R722" s="920"/>
      <c r="S722" s="920"/>
      <c r="T722" s="920"/>
      <c r="U722" s="920"/>
      <c r="V722" s="920"/>
      <c r="W722" s="920"/>
      <c r="X722" s="920"/>
      <c r="Y722" s="920"/>
      <c r="Z722" s="920"/>
      <c r="AA722" s="920"/>
      <c r="AB722" s="920"/>
      <c r="AC722" s="920"/>
      <c r="AD722" s="920"/>
      <c r="AE722" s="920"/>
      <c r="AF722" s="921"/>
      <c r="AG722" s="726"/>
      <c r="AH722" s="231"/>
      <c r="AI722" s="231"/>
      <c r="AJ722" s="231"/>
      <c r="AK722" s="231"/>
      <c r="AL722" s="231"/>
      <c r="AM722" s="231"/>
      <c r="AN722" s="231"/>
      <c r="AO722" s="231"/>
      <c r="AP722" s="231"/>
      <c r="AQ722" s="231"/>
      <c r="AR722" s="231"/>
      <c r="AS722" s="231"/>
      <c r="AT722" s="231"/>
      <c r="AU722" s="231"/>
      <c r="AV722" s="231"/>
      <c r="AW722" s="231"/>
      <c r="AX722" s="727"/>
    </row>
    <row r="723" spans="1:50" ht="24.75" customHeight="1" x14ac:dyDescent="0.15">
      <c r="A723" s="649"/>
      <c r="B723" s="650"/>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726"/>
      <c r="AH723" s="231"/>
      <c r="AI723" s="231"/>
      <c r="AJ723" s="231"/>
      <c r="AK723" s="231"/>
      <c r="AL723" s="231"/>
      <c r="AM723" s="231"/>
      <c r="AN723" s="231"/>
      <c r="AO723" s="231"/>
      <c r="AP723" s="231"/>
      <c r="AQ723" s="231"/>
      <c r="AR723" s="231"/>
      <c r="AS723" s="231"/>
      <c r="AT723" s="231"/>
      <c r="AU723" s="231"/>
      <c r="AV723" s="231"/>
      <c r="AW723" s="231"/>
      <c r="AX723" s="727"/>
    </row>
    <row r="724" spans="1:50" ht="24.75" customHeight="1" x14ac:dyDescent="0.15">
      <c r="A724" s="649"/>
      <c r="B724" s="650"/>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26"/>
      <c r="AH724" s="231"/>
      <c r="AI724" s="231"/>
      <c r="AJ724" s="231"/>
      <c r="AK724" s="231"/>
      <c r="AL724" s="231"/>
      <c r="AM724" s="231"/>
      <c r="AN724" s="231"/>
      <c r="AO724" s="231"/>
      <c r="AP724" s="231"/>
      <c r="AQ724" s="231"/>
      <c r="AR724" s="231"/>
      <c r="AS724" s="231"/>
      <c r="AT724" s="231"/>
      <c r="AU724" s="231"/>
      <c r="AV724" s="231"/>
      <c r="AW724" s="231"/>
      <c r="AX724" s="727"/>
    </row>
    <row r="725" spans="1:50" ht="24.75" customHeight="1" x14ac:dyDescent="0.15">
      <c r="A725" s="651"/>
      <c r="B725" s="652"/>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90" customHeight="1" x14ac:dyDescent="0.15">
      <c r="A726" s="620" t="s">
        <v>48</v>
      </c>
      <c r="B726" s="621"/>
      <c r="C726" s="442" t="s">
        <v>53</v>
      </c>
      <c r="D726" s="578"/>
      <c r="E726" s="578"/>
      <c r="F726" s="579"/>
      <c r="G726" s="800" t="s">
        <v>590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2"/>
      <c r="B727" s="623"/>
      <c r="C727" s="695" t="s">
        <v>57</v>
      </c>
      <c r="D727" s="696"/>
      <c r="E727" s="696"/>
      <c r="F727" s="697"/>
      <c r="G727" s="798" t="s">
        <v>591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v>278</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38" t="s">
        <v>596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597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3"/>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3"/>
      <c r="B781" s="766"/>
      <c r="C781" s="766"/>
      <c r="D781" s="766"/>
      <c r="E781" s="766"/>
      <c r="F781" s="767"/>
      <c r="G781" s="447" t="s">
        <v>619</v>
      </c>
      <c r="H781" s="448"/>
      <c r="I781" s="448"/>
      <c r="J781" s="448"/>
      <c r="K781" s="449"/>
      <c r="L781" s="450" t="s">
        <v>627</v>
      </c>
      <c r="M781" s="451"/>
      <c r="N781" s="451"/>
      <c r="O781" s="451"/>
      <c r="P781" s="451"/>
      <c r="Q781" s="451"/>
      <c r="R781" s="451"/>
      <c r="S781" s="451"/>
      <c r="T781" s="451"/>
      <c r="U781" s="451"/>
      <c r="V781" s="451"/>
      <c r="W781" s="451"/>
      <c r="X781" s="452"/>
      <c r="Y781" s="453">
        <v>-307</v>
      </c>
      <c r="Z781" s="454"/>
      <c r="AA781" s="454"/>
      <c r="AB781" s="554"/>
      <c r="AC781" s="447" t="s">
        <v>620</v>
      </c>
      <c r="AD781" s="448"/>
      <c r="AE781" s="448"/>
      <c r="AF781" s="448"/>
      <c r="AG781" s="449"/>
      <c r="AH781" s="450" t="s">
        <v>623</v>
      </c>
      <c r="AI781" s="451"/>
      <c r="AJ781" s="451"/>
      <c r="AK781" s="451"/>
      <c r="AL781" s="451"/>
      <c r="AM781" s="451"/>
      <c r="AN781" s="451"/>
      <c r="AO781" s="451"/>
      <c r="AP781" s="451"/>
      <c r="AQ781" s="451"/>
      <c r="AR781" s="451"/>
      <c r="AS781" s="451"/>
      <c r="AT781" s="452"/>
      <c r="AU781" s="453">
        <v>1129</v>
      </c>
      <c r="AV781" s="454"/>
      <c r="AW781" s="454"/>
      <c r="AX781" s="455"/>
    </row>
    <row r="782" spans="1:50" ht="24.75" customHeight="1" x14ac:dyDescent="0.15">
      <c r="A782" s="553"/>
      <c r="B782" s="766"/>
      <c r="C782" s="766"/>
      <c r="D782" s="766"/>
      <c r="E782" s="766"/>
      <c r="F782" s="767"/>
      <c r="G782" s="346" t="s">
        <v>620</v>
      </c>
      <c r="H782" s="347"/>
      <c r="I782" s="347"/>
      <c r="J782" s="347"/>
      <c r="K782" s="348"/>
      <c r="L782" s="399" t="s">
        <v>623</v>
      </c>
      <c r="M782" s="400"/>
      <c r="N782" s="400"/>
      <c r="O782" s="400"/>
      <c r="P782" s="400"/>
      <c r="Q782" s="400"/>
      <c r="R782" s="400"/>
      <c r="S782" s="400"/>
      <c r="T782" s="400"/>
      <c r="U782" s="400"/>
      <c r="V782" s="400"/>
      <c r="W782" s="400"/>
      <c r="X782" s="401"/>
      <c r="Y782" s="396">
        <v>4519</v>
      </c>
      <c r="Z782" s="397"/>
      <c r="AA782" s="397"/>
      <c r="AB782" s="403"/>
      <c r="AC782" s="346" t="s">
        <v>626</v>
      </c>
      <c r="AD782" s="347"/>
      <c r="AE782" s="347"/>
      <c r="AF782" s="347"/>
      <c r="AG782" s="348"/>
      <c r="AH782" s="399" t="s">
        <v>624</v>
      </c>
      <c r="AI782" s="400"/>
      <c r="AJ782" s="400"/>
      <c r="AK782" s="400"/>
      <c r="AL782" s="400"/>
      <c r="AM782" s="400"/>
      <c r="AN782" s="400"/>
      <c r="AO782" s="400"/>
      <c r="AP782" s="400"/>
      <c r="AQ782" s="400"/>
      <c r="AR782" s="400"/>
      <c r="AS782" s="400"/>
      <c r="AT782" s="401"/>
      <c r="AU782" s="396">
        <v>1017</v>
      </c>
      <c r="AV782" s="397"/>
      <c r="AW782" s="397"/>
      <c r="AX782" s="398"/>
    </row>
    <row r="783" spans="1:50" ht="24.75" customHeight="1" x14ac:dyDescent="0.15">
      <c r="A783" s="553"/>
      <c r="B783" s="766"/>
      <c r="C783" s="766"/>
      <c r="D783" s="766"/>
      <c r="E783" s="766"/>
      <c r="F783" s="767"/>
      <c r="G783" s="346" t="s">
        <v>621</v>
      </c>
      <c r="H783" s="347"/>
      <c r="I783" s="347"/>
      <c r="J783" s="347"/>
      <c r="K783" s="348"/>
      <c r="L783" s="399" t="s">
        <v>624</v>
      </c>
      <c r="M783" s="400"/>
      <c r="N783" s="400"/>
      <c r="O783" s="400"/>
      <c r="P783" s="400"/>
      <c r="Q783" s="400"/>
      <c r="R783" s="400"/>
      <c r="S783" s="400"/>
      <c r="T783" s="400"/>
      <c r="U783" s="400"/>
      <c r="V783" s="400"/>
      <c r="W783" s="400"/>
      <c r="X783" s="401"/>
      <c r="Y783" s="396">
        <v>3052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3"/>
      <c r="B784" s="766"/>
      <c r="C784" s="766"/>
      <c r="D784" s="766"/>
      <c r="E784" s="766"/>
      <c r="F784" s="767"/>
      <c r="G784" s="346" t="s">
        <v>622</v>
      </c>
      <c r="H784" s="347"/>
      <c r="I784" s="347"/>
      <c r="J784" s="347"/>
      <c r="K784" s="348"/>
      <c r="L784" s="399" t="s">
        <v>625</v>
      </c>
      <c r="M784" s="611"/>
      <c r="N784" s="611"/>
      <c r="O784" s="611"/>
      <c r="P784" s="611"/>
      <c r="Q784" s="611"/>
      <c r="R784" s="611"/>
      <c r="S784" s="611"/>
      <c r="T784" s="611"/>
      <c r="U784" s="611"/>
      <c r="V784" s="611"/>
      <c r="W784" s="611"/>
      <c r="X784" s="612"/>
      <c r="Y784" s="396">
        <v>-185</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3"/>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3"/>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3"/>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3"/>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3"/>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3"/>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3"/>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7079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2146</v>
      </c>
      <c r="AV791" s="413"/>
      <c r="AW791" s="413"/>
      <c r="AX791" s="415"/>
    </row>
    <row r="792" spans="1:50" ht="24.75" hidden="1" customHeight="1" x14ac:dyDescent="0.15">
      <c r="A792" s="553"/>
      <c r="B792" s="766"/>
      <c r="C792" s="766"/>
      <c r="D792" s="766"/>
      <c r="E792" s="766"/>
      <c r="F792" s="767"/>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3"/>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3"/>
      <c r="B794" s="766"/>
      <c r="C794" s="766"/>
      <c r="D794" s="766"/>
      <c r="E794" s="766"/>
      <c r="F794" s="767"/>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4"/>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3"/>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3"/>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3"/>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3"/>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3"/>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3"/>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3"/>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3"/>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3"/>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3"/>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3"/>
      <c r="B805" s="766"/>
      <c r="C805" s="766"/>
      <c r="D805" s="766"/>
      <c r="E805" s="766"/>
      <c r="F805" s="767"/>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3"/>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3"/>
      <c r="B807" s="766"/>
      <c r="C807" s="766"/>
      <c r="D807" s="766"/>
      <c r="E807" s="766"/>
      <c r="F807" s="76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4"/>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3"/>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3"/>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3"/>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3"/>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3"/>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3"/>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3"/>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3"/>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3"/>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3"/>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3"/>
      <c r="B818" s="766"/>
      <c r="C818" s="766"/>
      <c r="D818" s="766"/>
      <c r="E818" s="766"/>
      <c r="F818" s="767"/>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3"/>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3"/>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4"/>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3"/>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3"/>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3"/>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3"/>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3"/>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3"/>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3"/>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3"/>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3"/>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3"/>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598</v>
      </c>
      <c r="D837" s="416"/>
      <c r="E837" s="416"/>
      <c r="F837" s="416"/>
      <c r="G837" s="416"/>
      <c r="H837" s="416"/>
      <c r="I837" s="416"/>
      <c r="J837" s="417">
        <v>4020005004767</v>
      </c>
      <c r="K837" s="418"/>
      <c r="L837" s="418"/>
      <c r="M837" s="418"/>
      <c r="N837" s="418"/>
      <c r="O837" s="418"/>
      <c r="P837" s="426" t="s">
        <v>628</v>
      </c>
      <c r="Q837" s="315"/>
      <c r="R837" s="315"/>
      <c r="S837" s="315"/>
      <c r="T837" s="315"/>
      <c r="U837" s="315"/>
      <c r="V837" s="315"/>
      <c r="W837" s="315"/>
      <c r="X837" s="315"/>
      <c r="Y837" s="316">
        <v>7079</v>
      </c>
      <c r="Z837" s="317"/>
      <c r="AA837" s="317"/>
      <c r="AB837" s="318"/>
      <c r="AC837" s="326" t="s">
        <v>599</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600</v>
      </c>
      <c r="D870" s="416"/>
      <c r="E870" s="416"/>
      <c r="F870" s="416"/>
      <c r="G870" s="416"/>
      <c r="H870" s="416"/>
      <c r="I870" s="416"/>
      <c r="J870" s="417">
        <v>4010501022810</v>
      </c>
      <c r="K870" s="418"/>
      <c r="L870" s="418"/>
      <c r="M870" s="418"/>
      <c r="N870" s="418"/>
      <c r="O870" s="418"/>
      <c r="P870" s="426" t="s">
        <v>610</v>
      </c>
      <c r="Q870" s="315"/>
      <c r="R870" s="315"/>
      <c r="S870" s="315"/>
      <c r="T870" s="315"/>
      <c r="U870" s="315"/>
      <c r="V870" s="315"/>
      <c r="W870" s="315"/>
      <c r="X870" s="315"/>
      <c r="Y870" s="316">
        <v>2146</v>
      </c>
      <c r="Z870" s="317"/>
      <c r="AA870" s="317"/>
      <c r="AB870" s="318"/>
      <c r="AC870" s="326" t="s">
        <v>599</v>
      </c>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606</v>
      </c>
      <c r="D871" s="416"/>
      <c r="E871" s="416"/>
      <c r="F871" s="416"/>
      <c r="G871" s="416"/>
      <c r="H871" s="416"/>
      <c r="I871" s="416"/>
      <c r="J871" s="417">
        <v>8000020130001</v>
      </c>
      <c r="K871" s="418"/>
      <c r="L871" s="418"/>
      <c r="M871" s="418"/>
      <c r="N871" s="418"/>
      <c r="O871" s="418"/>
      <c r="P871" s="315" t="s">
        <v>610</v>
      </c>
      <c r="Q871" s="315"/>
      <c r="R871" s="315"/>
      <c r="S871" s="315"/>
      <c r="T871" s="315"/>
      <c r="U871" s="315"/>
      <c r="V871" s="315"/>
      <c r="W871" s="315"/>
      <c r="X871" s="315"/>
      <c r="Y871" s="316">
        <v>1723</v>
      </c>
      <c r="Z871" s="317"/>
      <c r="AA871" s="317"/>
      <c r="AB871" s="318"/>
      <c r="AC871" s="326" t="s">
        <v>599</v>
      </c>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t="s">
        <v>603</v>
      </c>
      <c r="D872" s="416"/>
      <c r="E872" s="416"/>
      <c r="F872" s="416"/>
      <c r="G872" s="416"/>
      <c r="H872" s="416"/>
      <c r="I872" s="416"/>
      <c r="J872" s="417">
        <v>3000020401307</v>
      </c>
      <c r="K872" s="418"/>
      <c r="L872" s="418"/>
      <c r="M872" s="418"/>
      <c r="N872" s="418"/>
      <c r="O872" s="418"/>
      <c r="P872" s="426" t="s">
        <v>611</v>
      </c>
      <c r="Q872" s="315"/>
      <c r="R872" s="315"/>
      <c r="S872" s="315"/>
      <c r="T872" s="315"/>
      <c r="U872" s="315"/>
      <c r="V872" s="315"/>
      <c r="W872" s="315"/>
      <c r="X872" s="315"/>
      <c r="Y872" s="316">
        <v>910</v>
      </c>
      <c r="Z872" s="317"/>
      <c r="AA872" s="317"/>
      <c r="AB872" s="318"/>
      <c r="AC872" s="326" t="s">
        <v>599</v>
      </c>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t="s">
        <v>601</v>
      </c>
      <c r="D873" s="416"/>
      <c r="E873" s="416"/>
      <c r="F873" s="416"/>
      <c r="G873" s="416"/>
      <c r="H873" s="416"/>
      <c r="I873" s="416"/>
      <c r="J873" s="417">
        <v>6000020271004</v>
      </c>
      <c r="K873" s="418"/>
      <c r="L873" s="418"/>
      <c r="M873" s="418"/>
      <c r="N873" s="418"/>
      <c r="O873" s="418"/>
      <c r="P873" s="426" t="s">
        <v>630</v>
      </c>
      <c r="Q873" s="315"/>
      <c r="R873" s="315"/>
      <c r="S873" s="315"/>
      <c r="T873" s="315"/>
      <c r="U873" s="315"/>
      <c r="V873" s="315"/>
      <c r="W873" s="315"/>
      <c r="X873" s="315"/>
      <c r="Y873" s="316">
        <v>791</v>
      </c>
      <c r="Z873" s="317"/>
      <c r="AA873" s="317"/>
      <c r="AB873" s="318"/>
      <c r="AC873" s="326" t="s">
        <v>599</v>
      </c>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25" t="s">
        <v>604</v>
      </c>
      <c r="D874" s="416"/>
      <c r="E874" s="416"/>
      <c r="F874" s="416"/>
      <c r="G874" s="416"/>
      <c r="H874" s="416"/>
      <c r="I874" s="416"/>
      <c r="J874" s="417">
        <v>3000020141003</v>
      </c>
      <c r="K874" s="418"/>
      <c r="L874" s="418"/>
      <c r="M874" s="418"/>
      <c r="N874" s="418"/>
      <c r="O874" s="418"/>
      <c r="P874" s="426" t="s">
        <v>612</v>
      </c>
      <c r="Q874" s="315"/>
      <c r="R874" s="315"/>
      <c r="S874" s="315"/>
      <c r="T874" s="315"/>
      <c r="U874" s="315"/>
      <c r="V874" s="315"/>
      <c r="W874" s="315"/>
      <c r="X874" s="315"/>
      <c r="Y874" s="316">
        <v>691</v>
      </c>
      <c r="Z874" s="317"/>
      <c r="AA874" s="317"/>
      <c r="AB874" s="318"/>
      <c r="AC874" s="320" t="s">
        <v>599</v>
      </c>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25" t="s">
        <v>602</v>
      </c>
      <c r="D875" s="416"/>
      <c r="E875" s="416"/>
      <c r="F875" s="416"/>
      <c r="G875" s="416"/>
      <c r="H875" s="416"/>
      <c r="I875" s="416"/>
      <c r="J875" s="417">
        <v>3000020231002</v>
      </c>
      <c r="K875" s="418"/>
      <c r="L875" s="418"/>
      <c r="M875" s="418"/>
      <c r="N875" s="418"/>
      <c r="O875" s="418"/>
      <c r="P875" s="426" t="s">
        <v>629</v>
      </c>
      <c r="Q875" s="315"/>
      <c r="R875" s="315"/>
      <c r="S875" s="315"/>
      <c r="T875" s="315"/>
      <c r="U875" s="315"/>
      <c r="V875" s="315"/>
      <c r="W875" s="315"/>
      <c r="X875" s="315"/>
      <c r="Y875" s="316">
        <v>386</v>
      </c>
      <c r="Z875" s="317"/>
      <c r="AA875" s="317"/>
      <c r="AB875" s="318"/>
      <c r="AC875" s="320" t="s">
        <v>599</v>
      </c>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25" t="s">
        <v>605</v>
      </c>
      <c r="D876" s="416"/>
      <c r="E876" s="416"/>
      <c r="F876" s="416"/>
      <c r="G876" s="416"/>
      <c r="H876" s="416"/>
      <c r="I876" s="416"/>
      <c r="J876" s="417">
        <v>8000020041009</v>
      </c>
      <c r="K876" s="418"/>
      <c r="L876" s="418"/>
      <c r="M876" s="418"/>
      <c r="N876" s="418"/>
      <c r="O876" s="418"/>
      <c r="P876" s="426" t="s">
        <v>632</v>
      </c>
      <c r="Q876" s="315"/>
      <c r="R876" s="315"/>
      <c r="S876" s="315"/>
      <c r="T876" s="315"/>
      <c r="U876" s="315"/>
      <c r="V876" s="315"/>
      <c r="W876" s="315"/>
      <c r="X876" s="315"/>
      <c r="Y876" s="316">
        <v>166</v>
      </c>
      <c r="Z876" s="317"/>
      <c r="AA876" s="317"/>
      <c r="AB876" s="318"/>
      <c r="AC876" s="320" t="s">
        <v>599</v>
      </c>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25" t="s">
        <v>608</v>
      </c>
      <c r="D877" s="416"/>
      <c r="E877" s="416"/>
      <c r="F877" s="416"/>
      <c r="G877" s="416"/>
      <c r="H877" s="416"/>
      <c r="I877" s="416"/>
      <c r="J877" s="417">
        <v>9000020281000</v>
      </c>
      <c r="K877" s="418"/>
      <c r="L877" s="418"/>
      <c r="M877" s="418"/>
      <c r="N877" s="418"/>
      <c r="O877" s="418"/>
      <c r="P877" s="426" t="s">
        <v>610</v>
      </c>
      <c r="Q877" s="315"/>
      <c r="R877" s="315"/>
      <c r="S877" s="315"/>
      <c r="T877" s="315"/>
      <c r="U877" s="315"/>
      <c r="V877" s="315"/>
      <c r="W877" s="315"/>
      <c r="X877" s="315"/>
      <c r="Y877" s="316">
        <v>137</v>
      </c>
      <c r="Z877" s="317"/>
      <c r="AA877" s="317"/>
      <c r="AB877" s="318"/>
      <c r="AC877" s="320" t="s">
        <v>599</v>
      </c>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25" t="s">
        <v>607</v>
      </c>
      <c r="D878" s="416"/>
      <c r="E878" s="416"/>
      <c r="F878" s="416"/>
      <c r="G878" s="416"/>
      <c r="H878" s="416"/>
      <c r="I878" s="416"/>
      <c r="J878" s="417">
        <v>9000020011002</v>
      </c>
      <c r="K878" s="418"/>
      <c r="L878" s="418"/>
      <c r="M878" s="418"/>
      <c r="N878" s="418"/>
      <c r="O878" s="418"/>
      <c r="P878" s="426" t="s">
        <v>631</v>
      </c>
      <c r="Q878" s="315"/>
      <c r="R878" s="315"/>
      <c r="S878" s="315"/>
      <c r="T878" s="315"/>
      <c r="U878" s="315"/>
      <c r="V878" s="315"/>
      <c r="W878" s="315"/>
      <c r="X878" s="315"/>
      <c r="Y878" s="316">
        <v>118</v>
      </c>
      <c r="Z878" s="317"/>
      <c r="AA878" s="317"/>
      <c r="AB878" s="318"/>
      <c r="AC878" s="320" t="s">
        <v>599</v>
      </c>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25" t="s">
        <v>609</v>
      </c>
      <c r="D879" s="416"/>
      <c r="E879" s="416"/>
      <c r="F879" s="416"/>
      <c r="G879" s="416"/>
      <c r="H879" s="416"/>
      <c r="I879" s="416"/>
      <c r="J879" s="417">
        <v>2000020261009</v>
      </c>
      <c r="K879" s="418"/>
      <c r="L879" s="418"/>
      <c r="M879" s="418"/>
      <c r="N879" s="418"/>
      <c r="O879" s="418"/>
      <c r="P879" s="426" t="s">
        <v>630</v>
      </c>
      <c r="Q879" s="315"/>
      <c r="R879" s="315"/>
      <c r="S879" s="315"/>
      <c r="T879" s="315"/>
      <c r="U879" s="315"/>
      <c r="V879" s="315"/>
      <c r="W879" s="315"/>
      <c r="X879" s="315"/>
      <c r="Y879" s="316">
        <v>11</v>
      </c>
      <c r="Z879" s="317"/>
      <c r="AA879" s="317"/>
      <c r="AB879" s="318"/>
      <c r="AC879" s="320" t="s">
        <v>599</v>
      </c>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AD19:AJ19">
    <cfRule type="expression" dxfId="2783" priority="13707">
      <formula>IF(RIGHT(TEXT(AD19,"0.#"),1)=".",FALSE,TRUE)</formula>
    </cfRule>
    <cfRule type="expression" dxfId="2782" priority="13708">
      <formula>IF(RIGHT(TEXT(AD19,"0.#"),1)=".",TRUE,FALSE)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 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AE102 AQ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704"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555</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555</v>
      </c>
      <c r="C8" s="13" t="str">
        <f t="shared" si="0"/>
        <v>交通安全対策</v>
      </c>
      <c r="D8" s="13" t="str">
        <f t="shared" si="8"/>
        <v>観光立国、交通安全対策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555</v>
      </c>
      <c r="C9" s="13" t="str">
        <f t="shared" si="0"/>
        <v>高齢社会対策</v>
      </c>
      <c r="D9" s="13" t="str">
        <f t="shared" si="8"/>
        <v>観光立国、交通安全対策、高齢社会対策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555</v>
      </c>
      <c r="C10" s="13" t="str">
        <f t="shared" si="0"/>
        <v>国土強靱化施策</v>
      </c>
      <c r="D10" s="13" t="str">
        <f t="shared" si="8"/>
        <v>観光立国、交通安全対策、高齢社会対策、国土強靱化施策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観光立国、交通安全対策、高齢社会対策、国土強靱化施策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観光立国、交通安全対策、高齢社会対策、国土強靱化施策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555</v>
      </c>
      <c r="C13" s="13" t="str">
        <f t="shared" si="0"/>
        <v>障害者施策</v>
      </c>
      <c r="D13" s="13" t="str">
        <f t="shared" si="8"/>
        <v>観光立国、交通安全対策、高齢社会対策、国土強靱化施策、障害者施策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555</v>
      </c>
      <c r="C14" s="13" t="str">
        <f t="shared" si="0"/>
        <v>少子化社会対策</v>
      </c>
      <c r="D14" s="13" t="str">
        <f t="shared" si="8"/>
        <v>観光立国、交通安全対策、高齢社会対策、国土強靱化施策、障害者施策、少子化社会対策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観光立国、交通安全対策、高齢社会対策、国土強靱化施策、障害者施策、少子化社会対策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観光立国、交通安全対策、高齢社会対策、国土強靱化施策、障害者施策、少子化社会対策、男女共同参画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555</v>
      </c>
      <c r="C17" s="13" t="str">
        <f t="shared" si="0"/>
        <v>地球温暖化対策</v>
      </c>
      <c r="D17" s="13" t="str">
        <f t="shared" si="8"/>
        <v>観光立国、交通安全対策、高齢社会対策、国土強靱化施策、障害者施策、少子化社会対策、男女共同参画、地球温暖化対策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観光立国、交通安全対策、高齢社会対策、国土強靱化施策、障害者施策、少子化社会対策、男女共同参画、地球温暖化対策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観光立国、交通安全対策、高齢社会対策、国土強靱化施策、障害者施策、少子化社会対策、男女共同参画、地球温暖化対策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観光立国、交通安全対策、高齢社会対策、国土強靱化施策、障害者施策、少子化社会対策、男女共同参画、地球温暖化対策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観光立国、交通安全対策、高齢社会対策、国土強靱化施策、障害者施策、少子化社会対策、男女共同参画、地球温暖化対策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観光立国、交通安全対策、高齢社会対策、国土強靱化施策、障害者施策、少子化社会対策、男女共同参画、地球温暖化対策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観光立国、交通安全対策、高齢社会対策、国土強靱化施策、障害者施策、少子化社会対策、男女共同参画、地球温暖化対策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観光立国、交通安全対策、高齢社会対策、国土強靱化施策、障害者施策、少子化社会対策、男女共同参画、地球温暖化対策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観光立国、交通安全対策、高齢社会対策、国土強靱化施策、障害者施策、少子化社会対策、男女共同参画、地球温暖化対策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観光立国、交通安全対策、高齢社会対策、国土強靱化施策、障害者施策、少子化社会対策、男女共同参画、地球温暖化対策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56"/>
      <c r="AQ2" s="173" t="s">
        <v>355</v>
      </c>
      <c r="AR2" s="166"/>
      <c r="AS2" s="166"/>
      <c r="AT2" s="167"/>
      <c r="AU2" s="371" t="s">
        <v>253</v>
      </c>
      <c r="AV2" s="371"/>
      <c r="AW2" s="371"/>
      <c r="AX2" s="372"/>
    </row>
    <row r="3" spans="1:50" ht="18.75" customHeight="1" x14ac:dyDescent="0.15">
      <c r="A3" s="510"/>
      <c r="B3" s="511"/>
      <c r="C3" s="511"/>
      <c r="D3" s="511"/>
      <c r="E3" s="511"/>
      <c r="F3" s="512"/>
      <c r="G3" s="564"/>
      <c r="H3" s="377"/>
      <c r="I3" s="377"/>
      <c r="J3" s="377"/>
      <c r="K3" s="377"/>
      <c r="L3" s="377"/>
      <c r="M3" s="377"/>
      <c r="N3" s="377"/>
      <c r="O3" s="565"/>
      <c r="P3" s="577"/>
      <c r="Q3" s="377"/>
      <c r="R3" s="377"/>
      <c r="S3" s="377"/>
      <c r="T3" s="377"/>
      <c r="U3" s="377"/>
      <c r="V3" s="377"/>
      <c r="W3" s="377"/>
      <c r="X3" s="565"/>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20"/>
      <c r="I4" s="1020"/>
      <c r="J4" s="1020"/>
      <c r="K4" s="1020"/>
      <c r="L4" s="1020"/>
      <c r="M4" s="1020"/>
      <c r="N4" s="1020"/>
      <c r="O4" s="1021"/>
      <c r="P4" s="158"/>
      <c r="Q4" s="1028"/>
      <c r="R4" s="1028"/>
      <c r="S4" s="1028"/>
      <c r="T4" s="1028"/>
      <c r="U4" s="1028"/>
      <c r="V4" s="1028"/>
      <c r="W4" s="1028"/>
      <c r="X4" s="1029"/>
      <c r="Y4" s="1006" t="s">
        <v>12</v>
      </c>
      <c r="Z4" s="1007"/>
      <c r="AA4" s="1008"/>
      <c r="AB4" s="653"/>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22"/>
      <c r="H5" s="1023"/>
      <c r="I5" s="1023"/>
      <c r="J5" s="1023"/>
      <c r="K5" s="1023"/>
      <c r="L5" s="1023"/>
      <c r="M5" s="1023"/>
      <c r="N5" s="1023"/>
      <c r="O5" s="1024"/>
      <c r="P5" s="1030"/>
      <c r="Q5" s="1030"/>
      <c r="R5" s="1030"/>
      <c r="S5" s="1030"/>
      <c r="T5" s="1030"/>
      <c r="U5" s="1030"/>
      <c r="V5" s="1030"/>
      <c r="W5" s="1030"/>
      <c r="X5" s="1031"/>
      <c r="Y5" s="301" t="s">
        <v>54</v>
      </c>
      <c r="Z5" s="1003"/>
      <c r="AA5" s="1004"/>
      <c r="AB5" s="743"/>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5"/>
      <c r="H6" s="1026"/>
      <c r="I6" s="1026"/>
      <c r="J6" s="1026"/>
      <c r="K6" s="1026"/>
      <c r="L6" s="1026"/>
      <c r="M6" s="1026"/>
      <c r="N6" s="1026"/>
      <c r="O6" s="1027"/>
      <c r="P6" s="1032"/>
      <c r="Q6" s="1032"/>
      <c r="R6" s="1032"/>
      <c r="S6" s="1032"/>
      <c r="T6" s="1032"/>
      <c r="U6" s="1032"/>
      <c r="V6" s="1032"/>
      <c r="W6" s="1032"/>
      <c r="X6" s="1033"/>
      <c r="Y6" s="1034" t="s">
        <v>13</v>
      </c>
      <c r="Z6" s="1003"/>
      <c r="AA6" s="1004"/>
      <c r="AB6" s="459"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0" t="s">
        <v>491</v>
      </c>
      <c r="B9" s="511"/>
      <c r="C9" s="511"/>
      <c r="D9" s="511"/>
      <c r="E9" s="511"/>
      <c r="F9" s="512"/>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56"/>
      <c r="AQ9" s="173" t="s">
        <v>355</v>
      </c>
      <c r="AR9" s="166"/>
      <c r="AS9" s="166"/>
      <c r="AT9" s="167"/>
      <c r="AU9" s="371" t="s">
        <v>253</v>
      </c>
      <c r="AV9" s="371"/>
      <c r="AW9" s="371"/>
      <c r="AX9" s="372"/>
    </row>
    <row r="10" spans="1:50" ht="18.75" customHeight="1" x14ac:dyDescent="0.15">
      <c r="A10" s="510"/>
      <c r="B10" s="511"/>
      <c r="C10" s="511"/>
      <c r="D10" s="511"/>
      <c r="E10" s="511"/>
      <c r="F10" s="512"/>
      <c r="G10" s="564"/>
      <c r="H10" s="377"/>
      <c r="I10" s="377"/>
      <c r="J10" s="377"/>
      <c r="K10" s="377"/>
      <c r="L10" s="377"/>
      <c r="M10" s="377"/>
      <c r="N10" s="377"/>
      <c r="O10" s="565"/>
      <c r="P10" s="577"/>
      <c r="Q10" s="377"/>
      <c r="R10" s="377"/>
      <c r="S10" s="377"/>
      <c r="T10" s="377"/>
      <c r="U10" s="377"/>
      <c r="V10" s="377"/>
      <c r="W10" s="377"/>
      <c r="X10" s="565"/>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653"/>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743"/>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59"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0" t="s">
        <v>491</v>
      </c>
      <c r="B16" s="511"/>
      <c r="C16" s="511"/>
      <c r="D16" s="511"/>
      <c r="E16" s="511"/>
      <c r="F16" s="512"/>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4"/>
      <c r="H17" s="377"/>
      <c r="I17" s="377"/>
      <c r="J17" s="377"/>
      <c r="K17" s="377"/>
      <c r="L17" s="377"/>
      <c r="M17" s="377"/>
      <c r="N17" s="377"/>
      <c r="O17" s="565"/>
      <c r="P17" s="577"/>
      <c r="Q17" s="377"/>
      <c r="R17" s="377"/>
      <c r="S17" s="377"/>
      <c r="T17" s="377"/>
      <c r="U17" s="377"/>
      <c r="V17" s="377"/>
      <c r="W17" s="377"/>
      <c r="X17" s="565"/>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653"/>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743"/>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59"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0" t="s">
        <v>491</v>
      </c>
      <c r="B23" s="511"/>
      <c r="C23" s="511"/>
      <c r="D23" s="511"/>
      <c r="E23" s="511"/>
      <c r="F23" s="512"/>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4"/>
      <c r="H24" s="377"/>
      <c r="I24" s="377"/>
      <c r="J24" s="377"/>
      <c r="K24" s="377"/>
      <c r="L24" s="377"/>
      <c r="M24" s="377"/>
      <c r="N24" s="377"/>
      <c r="O24" s="565"/>
      <c r="P24" s="577"/>
      <c r="Q24" s="377"/>
      <c r="R24" s="377"/>
      <c r="S24" s="377"/>
      <c r="T24" s="377"/>
      <c r="U24" s="377"/>
      <c r="V24" s="377"/>
      <c r="W24" s="377"/>
      <c r="X24" s="565"/>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653"/>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743"/>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59"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0" t="s">
        <v>491</v>
      </c>
      <c r="B30" s="511"/>
      <c r="C30" s="511"/>
      <c r="D30" s="511"/>
      <c r="E30" s="511"/>
      <c r="F30" s="512"/>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653"/>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743"/>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59"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0" t="s">
        <v>491</v>
      </c>
      <c r="B37" s="511"/>
      <c r="C37" s="511"/>
      <c r="D37" s="511"/>
      <c r="E37" s="511"/>
      <c r="F37" s="512"/>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653"/>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743"/>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59"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0" t="s">
        <v>491</v>
      </c>
      <c r="B44" s="511"/>
      <c r="C44" s="511"/>
      <c r="D44" s="511"/>
      <c r="E44" s="511"/>
      <c r="F44" s="512"/>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653"/>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743"/>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59"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0" t="s">
        <v>491</v>
      </c>
      <c r="B51" s="511"/>
      <c r="C51" s="511"/>
      <c r="D51" s="511"/>
      <c r="E51" s="511"/>
      <c r="F51" s="512"/>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6" t="s">
        <v>11</v>
      </c>
      <c r="AC51" s="1015"/>
      <c r="AD51" s="1016"/>
      <c r="AE51" s="1002" t="s">
        <v>357</v>
      </c>
      <c r="AF51" s="1002"/>
      <c r="AG51" s="1002"/>
      <c r="AH51" s="1002"/>
      <c r="AI51" s="1002" t="s">
        <v>363</v>
      </c>
      <c r="AJ51" s="1002"/>
      <c r="AK51" s="1002"/>
      <c r="AL51" s="1002"/>
      <c r="AM51" s="1002" t="s">
        <v>472</v>
      </c>
      <c r="AN51" s="1002"/>
      <c r="AO51" s="1002"/>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653"/>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743"/>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59"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0" t="s">
        <v>491</v>
      </c>
      <c r="B58" s="511"/>
      <c r="C58" s="511"/>
      <c r="D58" s="511"/>
      <c r="E58" s="511"/>
      <c r="F58" s="512"/>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653"/>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743"/>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59"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0" t="s">
        <v>491</v>
      </c>
      <c r="B65" s="511"/>
      <c r="C65" s="511"/>
      <c r="D65" s="511"/>
      <c r="E65" s="511"/>
      <c r="F65" s="512"/>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4"/>
      <c r="H66" s="377"/>
      <c r="I66" s="377"/>
      <c r="J66" s="377"/>
      <c r="K66" s="377"/>
      <c r="L66" s="377"/>
      <c r="M66" s="377"/>
      <c r="N66" s="377"/>
      <c r="O66" s="565"/>
      <c r="P66" s="577"/>
      <c r="Q66" s="377"/>
      <c r="R66" s="377"/>
      <c r="S66" s="377"/>
      <c r="T66" s="377"/>
      <c r="U66" s="377"/>
      <c r="V66" s="377"/>
      <c r="W66" s="377"/>
      <c r="X66" s="565"/>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653"/>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743"/>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2"/>
      <c r="B4" s="1043"/>
      <c r="C4" s="1043"/>
      <c r="D4" s="1043"/>
      <c r="E4" s="1043"/>
      <c r="F4" s="1044"/>
      <c r="G4" s="447"/>
      <c r="H4" s="448"/>
      <c r="I4" s="448"/>
      <c r="J4" s="448"/>
      <c r="K4" s="449"/>
      <c r="L4" s="450"/>
      <c r="M4" s="451"/>
      <c r="N4" s="451"/>
      <c r="O4" s="451"/>
      <c r="P4" s="451"/>
      <c r="Q4" s="451"/>
      <c r="R4" s="451"/>
      <c r="S4" s="451"/>
      <c r="T4" s="451"/>
      <c r="U4" s="451"/>
      <c r="V4" s="451"/>
      <c r="W4" s="451"/>
      <c r="X4" s="452"/>
      <c r="Y4" s="453"/>
      <c r="Z4" s="454"/>
      <c r="AA4" s="454"/>
      <c r="AB4" s="554"/>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2"/>
      <c r="B16" s="1043"/>
      <c r="C16" s="1043"/>
      <c r="D16" s="1043"/>
      <c r="E16" s="1043"/>
      <c r="F16" s="1044"/>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2"/>
      <c r="B17" s="1043"/>
      <c r="C17" s="1043"/>
      <c r="D17" s="1043"/>
      <c r="E17" s="1043"/>
      <c r="F17" s="1044"/>
      <c r="G17" s="447"/>
      <c r="H17" s="448"/>
      <c r="I17" s="448"/>
      <c r="J17" s="448"/>
      <c r="K17" s="449"/>
      <c r="L17" s="450"/>
      <c r="M17" s="451"/>
      <c r="N17" s="451"/>
      <c r="O17" s="451"/>
      <c r="P17" s="451"/>
      <c r="Q17" s="451"/>
      <c r="R17" s="451"/>
      <c r="S17" s="451"/>
      <c r="T17" s="451"/>
      <c r="U17" s="451"/>
      <c r="V17" s="451"/>
      <c r="W17" s="451"/>
      <c r="X17" s="452"/>
      <c r="Y17" s="453"/>
      <c r="Z17" s="454"/>
      <c r="AA17" s="454"/>
      <c r="AB17" s="554"/>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2"/>
      <c r="B29" s="1043"/>
      <c r="C29" s="1043"/>
      <c r="D29" s="1043"/>
      <c r="E29" s="1043"/>
      <c r="F29" s="1044"/>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2"/>
      <c r="B30" s="1043"/>
      <c r="C30" s="1043"/>
      <c r="D30" s="1043"/>
      <c r="E30" s="1043"/>
      <c r="F30" s="1044"/>
      <c r="G30" s="447"/>
      <c r="H30" s="448"/>
      <c r="I30" s="448"/>
      <c r="J30" s="448"/>
      <c r="K30" s="449"/>
      <c r="L30" s="450"/>
      <c r="M30" s="451"/>
      <c r="N30" s="451"/>
      <c r="O30" s="451"/>
      <c r="P30" s="451"/>
      <c r="Q30" s="451"/>
      <c r="R30" s="451"/>
      <c r="S30" s="451"/>
      <c r="T30" s="451"/>
      <c r="U30" s="451"/>
      <c r="V30" s="451"/>
      <c r="W30" s="451"/>
      <c r="X30" s="452"/>
      <c r="Y30" s="453"/>
      <c r="Z30" s="454"/>
      <c r="AA30" s="454"/>
      <c r="AB30" s="554"/>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2"/>
      <c r="B42" s="1043"/>
      <c r="C42" s="1043"/>
      <c r="D42" s="1043"/>
      <c r="E42" s="1043"/>
      <c r="F42" s="1044"/>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2"/>
      <c r="B43" s="1043"/>
      <c r="C43" s="1043"/>
      <c r="D43" s="1043"/>
      <c r="E43" s="1043"/>
      <c r="F43" s="1044"/>
      <c r="G43" s="447"/>
      <c r="H43" s="448"/>
      <c r="I43" s="448"/>
      <c r="J43" s="448"/>
      <c r="K43" s="449"/>
      <c r="L43" s="450"/>
      <c r="M43" s="451"/>
      <c r="N43" s="451"/>
      <c r="O43" s="451"/>
      <c r="P43" s="451"/>
      <c r="Q43" s="451"/>
      <c r="R43" s="451"/>
      <c r="S43" s="451"/>
      <c r="T43" s="451"/>
      <c r="U43" s="451"/>
      <c r="V43" s="451"/>
      <c r="W43" s="451"/>
      <c r="X43" s="452"/>
      <c r="Y43" s="453"/>
      <c r="Z43" s="454"/>
      <c r="AA43" s="454"/>
      <c r="AB43" s="554"/>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2"/>
      <c r="B56" s="1043"/>
      <c r="C56" s="1043"/>
      <c r="D56" s="1043"/>
      <c r="E56" s="1043"/>
      <c r="F56" s="1044"/>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2"/>
      <c r="B57" s="1043"/>
      <c r="C57" s="1043"/>
      <c r="D57" s="1043"/>
      <c r="E57" s="1043"/>
      <c r="F57" s="1044"/>
      <c r="G57" s="447"/>
      <c r="H57" s="448"/>
      <c r="I57" s="448"/>
      <c r="J57" s="448"/>
      <c r="K57" s="449"/>
      <c r="L57" s="450"/>
      <c r="M57" s="451"/>
      <c r="N57" s="451"/>
      <c r="O57" s="451"/>
      <c r="P57" s="451"/>
      <c r="Q57" s="451"/>
      <c r="R57" s="451"/>
      <c r="S57" s="451"/>
      <c r="T57" s="451"/>
      <c r="U57" s="451"/>
      <c r="V57" s="451"/>
      <c r="W57" s="451"/>
      <c r="X57" s="452"/>
      <c r="Y57" s="453"/>
      <c r="Z57" s="454"/>
      <c r="AA57" s="454"/>
      <c r="AB57" s="554"/>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2"/>
      <c r="B69" s="1043"/>
      <c r="C69" s="1043"/>
      <c r="D69" s="1043"/>
      <c r="E69" s="1043"/>
      <c r="F69" s="1044"/>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2"/>
      <c r="B70" s="1043"/>
      <c r="C70" s="1043"/>
      <c r="D70" s="1043"/>
      <c r="E70" s="1043"/>
      <c r="F70" s="1044"/>
      <c r="G70" s="447"/>
      <c r="H70" s="448"/>
      <c r="I70" s="448"/>
      <c r="J70" s="448"/>
      <c r="K70" s="449"/>
      <c r="L70" s="450"/>
      <c r="M70" s="451"/>
      <c r="N70" s="451"/>
      <c r="O70" s="451"/>
      <c r="P70" s="451"/>
      <c r="Q70" s="451"/>
      <c r="R70" s="451"/>
      <c r="S70" s="451"/>
      <c r="T70" s="451"/>
      <c r="U70" s="451"/>
      <c r="V70" s="451"/>
      <c r="W70" s="451"/>
      <c r="X70" s="452"/>
      <c r="Y70" s="453"/>
      <c r="Z70" s="454"/>
      <c r="AA70" s="454"/>
      <c r="AB70" s="554"/>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2"/>
      <c r="B82" s="1043"/>
      <c r="C82" s="1043"/>
      <c r="D82" s="1043"/>
      <c r="E82" s="1043"/>
      <c r="F82" s="1044"/>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2"/>
      <c r="B83" s="1043"/>
      <c r="C83" s="1043"/>
      <c r="D83" s="1043"/>
      <c r="E83" s="1043"/>
      <c r="F83" s="1044"/>
      <c r="G83" s="447"/>
      <c r="H83" s="448"/>
      <c r="I83" s="448"/>
      <c r="J83" s="448"/>
      <c r="K83" s="449"/>
      <c r="L83" s="450"/>
      <c r="M83" s="451"/>
      <c r="N83" s="451"/>
      <c r="O83" s="451"/>
      <c r="P83" s="451"/>
      <c r="Q83" s="451"/>
      <c r="R83" s="451"/>
      <c r="S83" s="451"/>
      <c r="T83" s="451"/>
      <c r="U83" s="451"/>
      <c r="V83" s="451"/>
      <c r="W83" s="451"/>
      <c r="X83" s="452"/>
      <c r="Y83" s="453"/>
      <c r="Z83" s="454"/>
      <c r="AA83" s="454"/>
      <c r="AB83" s="554"/>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2"/>
      <c r="B95" s="1043"/>
      <c r="C95" s="1043"/>
      <c r="D95" s="1043"/>
      <c r="E95" s="1043"/>
      <c r="F95" s="1044"/>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2"/>
      <c r="B96" s="1043"/>
      <c r="C96" s="1043"/>
      <c r="D96" s="1043"/>
      <c r="E96" s="1043"/>
      <c r="F96" s="1044"/>
      <c r="G96" s="447"/>
      <c r="H96" s="448"/>
      <c r="I96" s="448"/>
      <c r="J96" s="448"/>
      <c r="K96" s="449"/>
      <c r="L96" s="450"/>
      <c r="M96" s="451"/>
      <c r="N96" s="451"/>
      <c r="O96" s="451"/>
      <c r="P96" s="451"/>
      <c r="Q96" s="451"/>
      <c r="R96" s="451"/>
      <c r="S96" s="451"/>
      <c r="T96" s="451"/>
      <c r="U96" s="451"/>
      <c r="V96" s="451"/>
      <c r="W96" s="451"/>
      <c r="X96" s="452"/>
      <c r="Y96" s="453"/>
      <c r="Z96" s="454"/>
      <c r="AA96" s="454"/>
      <c r="AB96" s="554"/>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2"/>
      <c r="B109" s="1043"/>
      <c r="C109" s="1043"/>
      <c r="D109" s="1043"/>
      <c r="E109" s="1043"/>
      <c r="F109" s="1044"/>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2"/>
      <c r="B110" s="1043"/>
      <c r="C110" s="1043"/>
      <c r="D110" s="1043"/>
      <c r="E110" s="1043"/>
      <c r="F110" s="104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4"/>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2"/>
      <c r="B122" s="1043"/>
      <c r="C122" s="1043"/>
      <c r="D122" s="1043"/>
      <c r="E122" s="1043"/>
      <c r="F122" s="1044"/>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2"/>
      <c r="B123" s="1043"/>
      <c r="C123" s="1043"/>
      <c r="D123" s="1043"/>
      <c r="E123" s="1043"/>
      <c r="F123" s="104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4"/>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2"/>
      <c r="B135" s="1043"/>
      <c r="C135" s="1043"/>
      <c r="D135" s="1043"/>
      <c r="E135" s="1043"/>
      <c r="F135" s="1044"/>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2"/>
      <c r="B136" s="1043"/>
      <c r="C136" s="1043"/>
      <c r="D136" s="1043"/>
      <c r="E136" s="1043"/>
      <c r="F136" s="104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4"/>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2"/>
      <c r="B148" s="1043"/>
      <c r="C148" s="1043"/>
      <c r="D148" s="1043"/>
      <c r="E148" s="1043"/>
      <c r="F148" s="1044"/>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2"/>
      <c r="B149" s="1043"/>
      <c r="C149" s="1043"/>
      <c r="D149" s="1043"/>
      <c r="E149" s="1043"/>
      <c r="F149" s="104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4"/>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2"/>
      <c r="B162" s="1043"/>
      <c r="C162" s="1043"/>
      <c r="D162" s="1043"/>
      <c r="E162" s="1043"/>
      <c r="F162" s="1044"/>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2"/>
      <c r="B163" s="1043"/>
      <c r="C163" s="1043"/>
      <c r="D163" s="1043"/>
      <c r="E163" s="1043"/>
      <c r="F163" s="104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4"/>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2"/>
      <c r="B175" s="1043"/>
      <c r="C175" s="1043"/>
      <c r="D175" s="1043"/>
      <c r="E175" s="1043"/>
      <c r="F175" s="1044"/>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2"/>
      <c r="B176" s="1043"/>
      <c r="C176" s="1043"/>
      <c r="D176" s="1043"/>
      <c r="E176" s="1043"/>
      <c r="F176" s="104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4"/>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2"/>
      <c r="B188" s="1043"/>
      <c r="C188" s="1043"/>
      <c r="D188" s="1043"/>
      <c r="E188" s="1043"/>
      <c r="F188" s="1044"/>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2"/>
      <c r="B189" s="1043"/>
      <c r="C189" s="1043"/>
      <c r="D189" s="1043"/>
      <c r="E189" s="1043"/>
      <c r="F189" s="104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4"/>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2"/>
      <c r="B201" s="1043"/>
      <c r="C201" s="1043"/>
      <c r="D201" s="1043"/>
      <c r="E201" s="1043"/>
      <c r="F201" s="1044"/>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2"/>
      <c r="B202" s="1043"/>
      <c r="C202" s="1043"/>
      <c r="D202" s="1043"/>
      <c r="E202" s="1043"/>
      <c r="F202" s="104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4"/>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2"/>
      <c r="B215" s="1043"/>
      <c r="C215" s="1043"/>
      <c r="D215" s="1043"/>
      <c r="E215" s="1043"/>
      <c r="F215" s="1044"/>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2"/>
      <c r="B216" s="1043"/>
      <c r="C216" s="1043"/>
      <c r="D216" s="1043"/>
      <c r="E216" s="1043"/>
      <c r="F216" s="104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4"/>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2"/>
      <c r="B228" s="1043"/>
      <c r="C228" s="1043"/>
      <c r="D228" s="1043"/>
      <c r="E228" s="1043"/>
      <c r="F228" s="1044"/>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2"/>
      <c r="B229" s="1043"/>
      <c r="C229" s="1043"/>
      <c r="D229" s="1043"/>
      <c r="E229" s="1043"/>
      <c r="F229" s="104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4"/>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2"/>
      <c r="B241" s="1043"/>
      <c r="C241" s="1043"/>
      <c r="D241" s="1043"/>
      <c r="E241" s="1043"/>
      <c r="F241" s="1044"/>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2"/>
      <c r="B242" s="1043"/>
      <c r="C242" s="1043"/>
      <c r="D242" s="1043"/>
      <c r="E242" s="1043"/>
      <c r="F242" s="104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4"/>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2"/>
      <c r="B254" s="1043"/>
      <c r="C254" s="1043"/>
      <c r="D254" s="1043"/>
      <c r="E254" s="1043"/>
      <c r="F254" s="1044"/>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2"/>
      <c r="B255" s="1043"/>
      <c r="C255" s="1043"/>
      <c r="D255" s="1043"/>
      <c r="E255" s="1043"/>
      <c r="F255" s="104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4"/>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6" sqref="AH6:AK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2018-07-06T06:57:11Z</cp:lastPrinted>
  <dcterms:created xsi:type="dcterms:W3CDTF">2012-03-13T00:50:25Z</dcterms:created>
  <dcterms:modified xsi:type="dcterms:W3CDTF">2020-11-13T05:47:48Z</dcterms:modified>
</cp:coreProperties>
</file>