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R01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<sst xmlns="http://schemas.openxmlformats.org/spreadsheetml/2006/main" count="2842" uniqueCount="649">
  <si>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</si>
  <si>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</si>
  <si>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</si>
  <si>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</si>
  <si>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</si>
  <si>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</si>
  <si>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</si>
  <si>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</si>
  <si>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</si>
  <si>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</si>
  <si>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</si>
  <si>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</si>
  <si>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</si>
  <si>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</si>
  <si>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</si>
  <si>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</si>
  <si>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</si>
  <si>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</si>
  <si>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</si>
  <si>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</si>
  <si>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</si>
  <si>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</si>
  <si>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</si>
  <si>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</si>
  <si>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</si>
  <si>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</si>
  <si>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</si>
  <si>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</si>
  <si>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</si>
  <si>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</si>
  <si>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</si>
  <si>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</si>
  <si>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</si>
  <si>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</si>
  <si>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</si>
  <si>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</si>
  <si>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</si>
  <si>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</si>
  <si>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</si>
  <si>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</si>
  <si>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</si>
  <si>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</si>
  <si>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</si>
  <si>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</si>
  <si>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</si>
  <si>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</si>
  <si>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</si>
  <si>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</si>
  <si>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</si>
  <si>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</si>
  <si>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</si>
  <si>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</si>
  <si>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</si>
  <si>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</si>
  <si>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</si>
  <si>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</si>
  <si>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</si>
  <si>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</si>
  <si>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</si>
  <si>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</si>
  <si>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</si>
  <si>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</si>
  <si>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</si>
  <si>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</si>
  <si>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</si>
  <si>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</si>
  <si>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</si>
  <si>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</si>
  <si>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</si>
  <si>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</si>
  <si>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</si>
  <si>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</si>
  <si>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</si>
  <si>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</si>
  <si>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</si>
  <si>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</si>
  <si>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</si>
  <si>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</si>
  <si>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</si>
  <si>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</si>
  <si>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</si>
  <si>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</si>
  <si>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</si>
  <si>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</si>
  <si>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</si>
  <si>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</si>
  <si>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</si>
  <si>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</si>
  <si>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</si>
  <si>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</si>
  <si>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</si>
  <si>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</si>
  <si>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</si>
  <si>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</si>
  <si>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</si>
  <si>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</si>
  <si>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</si>
  <si>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</si>
  <si>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</si>
  <si>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</si>
  <si>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</si>
  <si>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</si>
  <si>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</si>
  <si>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</si>
  <si>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</si>
  <si>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</si>
  <si>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</si>
  <si>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</si>
  <si>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</si>
  <si>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</si>
  <si>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</si>
  <si>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</si>
  <si>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</si>
  <si>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</si>
  <si>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</si>
  <si>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</si>
  <si>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</si>
  <si>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</si>
  <si>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</si>
  <si>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</si>
  <si>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</si>
  <si>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</si>
  <si>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</si>
  <si>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</si>
  <si>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</si>
  <si>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</si>
  <si>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</si>
  <si>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</si>
  <si>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</si>
  <si>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</si>
  <si>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</si>
  <si>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</si>
  <si>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</si>
  <si>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</si>
  <si>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</si>
  <si>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</si>
  <si>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</si>
  <si>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</si>
  <si>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</si>
  <si>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</si>
  <si>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</si>
  <si>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</si>
  <si>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</si>
  <si>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</si>
  <si>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</si>
  <si>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</si>
  <si>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</si>
  <si>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</si>
  <si>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</si>
  <si>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</si>
  <si>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</si>
  <si>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</si>
  <si>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</si>
  <si>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</si>
  <si>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</si>
  <si>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</si>
  <si>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</si>
  <si>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</si>
  <si>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</si>
  <si>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</si>
  <si>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</si>
  <si>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</si>
  <si>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</si>
  <si>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</si>
  <si>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</si>
  <si>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</si>
  <si>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</si>
  <si>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</si>
  <si>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</si>
  <si>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</si>
  <si>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</si>
  <si>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</si>
  <si>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</si>
  <si>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</si>
  <si>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</si>
  <si>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</si>
  <si>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</si>
  <si>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</si>
  <si>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</si>
  <si>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</si>
  <si>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</si>
  <si>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</si>
  <si>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</si>
  <si>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</si>
  <si>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</si>
  <si>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</si>
  <si>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</si>
  <si>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</si>
  <si>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</si>
  <si>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</si>
  <si>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</si>
  <si>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</si>
  <si>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</si>
  <si>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</si>
  <si>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</si>
  <si>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</si>
  <si>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</si>
  <si>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</si>
  <si>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</si>
  <si>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</si>
  <si>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</si>
  <si>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</si>
  <si>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</si>
  <si>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</si>
  <si>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</si>
  <si>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</si>
  <si>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</si>
  <si>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</si>
  <si>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</si>
  <si>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</si>
  <si>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</si>
  <si>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</si>
  <si>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</si>
  <si>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</si>
  <si>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</si>
  <si>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</si>
  <si>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</si>
  <si>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</si>
  <si>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</si>
  <si>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</si>
  <si>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</si>
  <si>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</si>
  <si>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</si>
  <si>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</si>
  <si>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</si>
  <si>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</si>
  <si>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</si>
  <si>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</si>
  <si>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</si>
  <si>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</si>
  <si>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</si>
  <si>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</si>
  <si>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</si>
  <si>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</si>
  <si>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</si>
  <si>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</si>
  <si>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</si>
  <si>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</si>
  <si>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</si>
  <si>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</si>
  <si>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</si>
  <si>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</si>
  <si>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</si>
  <si>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</si>
  <si>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</si>
  <si>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</si>
  <si>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</si>
  <si>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</si>
  <si>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</si>
  <si>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</si>
  <si>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</si>
  <si>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</si>
  <si>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</si>
  <si>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</si>
  <si>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</si>
  <si>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</si>
  <si>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</si>
  <si>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</si>
  <si>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</si>
  <si>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</si>
  <si>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</si>
  <si>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</si>
  <si>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</si>
  <si>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</si>
  <si>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</si>
  <si>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</si>
  <si>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</si>
  <si>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</si>
  <si>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</si>
  <si>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</si>
  <si>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</si>
  <si>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</si>
  <si>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</si>
  <si>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</si>
  <si>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</si>
  <si>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</si>
  <si>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</si>
  <si>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</si>
  <si>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</si>
  <si>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</si>
  <si>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</si>
  <si>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</si>
  <si>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</si>
  <si>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</si>
  <si>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</si>
  <si>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</si>
  <si>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</si>
  <si>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</si>
  <si>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</si>
  <si>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</si>
  <si>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</si>
  <si>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</si>
  <si>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</si>
  <si>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</si>
  <si>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</si>
  <si>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</si>
  <si>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</si>
  <si>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</si>
  <si>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</si>
  <si>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</si>
  <si>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</si>
  <si>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</si>
  <si>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</si>
  <si>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</si>
  <si>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</si>
  <si>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</si>
  <si>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</si>
  <si>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</si>
  <si>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</si>
  <si>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</si>
  <si>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</si>
  <si>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</si>
  <si>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</si>
  <si>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</si>
  <si>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</si>
  <si>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</si>
  <si>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</si>
  <si>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</si>
  <si>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</si>
  <si>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</si>
  <si>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</si>
  <si>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</si>
  <si>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</si>
  <si>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</si>
  <si>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</si>
  <si>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</si>
  <si>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</si>
  <si>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</si>
  <si>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</si>
  <si>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</si>
  <si>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</si>
  <si>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</si>
  <si>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</si>
  <si>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</si>
  <si>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</si>
  <si>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</si>
  <si>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</si>
  <si>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</si>
  <si>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</si>
  <si>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</si>
  <si>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</si>
  <si>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</si>
  <si>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</si>
  <si>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</si>
  <si>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</si>
  <si>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</si>
  <si>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</si>
  <si>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</si>
  <si>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</si>
  <si>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</si>
  <si>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</si>
  <si>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</si>
  <si>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</si>
  <si>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</si>
  <si>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</si>
  <si>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</si>
  <si>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</si>
  <si>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</si>
  <si>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</si>
  <si>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</si>
  <si>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</si>
  <si>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</si>
  <si>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</si>
  <si>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</si>
  <si>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</si>
  <si>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</si>
  <si>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</si>
  <si>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</si>
  <si>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</si>
  <si>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</si>
  <si>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</si>
  <si>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</si>
  <si>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</si>
  <si>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</si>
  <si>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</si>
  <si>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</si>
  <si>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</si>
  <si>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</si>
  <si>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</si>
  <si>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</si>
  <si>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</si>
  <si>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</si>
  <si>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</si>
  <si>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</si>
  <si>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</si>
  <si>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</si>
  <si>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</si>
  <si>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</si>
  <si>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</si>
  <si>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</si>
  <si>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</si>
  <si>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</si>
  <si>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</si>
  <si>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</si>
  <si>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</si>
  <si>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</si>
  <si>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</si>
  <si>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</si>
  <si>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</si>
  <si>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</si>
  <si>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</si>
  <si>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</si>
  <si>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</si>
  <si>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</si>
  <si>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</si>
  <si>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</si>
  <si>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</si>
  <si>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</si>
  <si>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</si>
  <si>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</si>
  <si>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</si>
  <si>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</si>
  <si>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</si>
  <si>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</si>
  <si>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</si>
  <si>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</si>
  <si>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</si>
  <si>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</si>
  <si>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</si>
  <si>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</si>
  <si>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</si>
  <si>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</si>
  <si>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</si>
  <si>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</si>
  <si>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</si>
  <si>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</si>
  <si>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</si>
  <si>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</si>
  <si>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</si>
  <si>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</si>
  <si>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</si>
  <si>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</si>
  <si>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</si>
  <si>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</si>
  <si>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</si>
  <si>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</si>
  <si>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</si>
  <si>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</si>
  <si>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</si>
  <si>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</si>
  <si>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</si>
  <si>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</si>
  <si>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</si>
  <si>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</si>
  <si>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</si>
  <si>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</si>
  <si>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</si>
  <si>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</si>
  <si>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</si>
  <si>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</si>
  <si>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</si>
  <si>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</si>
  <si>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</si>
  <si>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</si>
  <si>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</si>
  <si>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</si>
  <si>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</si>
  <si>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</si>
  <si>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</si>
  <si>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</si>
  <si>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</si>
  <si>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</si>
  <si>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</si>
  <si>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</si>
  <si>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</si>
  <si>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</si>
  <si>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</si>
  <si>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</si>
  <si>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</si>
  <si>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</si>
  <si>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</si>
  <si>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</si>
  <si>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</si>
  <si>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</si>
  <si>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</si>
  <si>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</si>
  <si>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</si>
  <si>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</si>
  <si>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</si>
  <si>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</si>
  <si>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</si>
  <si>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</si>
  <si>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</si>
  <si>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</si>
  <si>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</si>
  <si>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</si>
  <si>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</si>
  <si>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</si>
  <si>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</si>
  <si>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</si>
  <si>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</si>
  <si>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</si>
  <si>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</si>
  <si>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</si>
  <si>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</si>
  <si>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</si>
  <si>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</si>
  <si>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</si>
  <si>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</si>
  <si>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</si>
  <si>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</si>
  <si>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</si>
  <si>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</si>
  <si>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</si>
  <si>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</si>
  <si>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</si>
  <si>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</si>
  <si>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</si>
  <si>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</si>
  <si>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</si>
  <si>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</si>
  <si>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</si>
  <si>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</si>
  <si>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</si>
  <si>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</si>
  <si>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</si>
  <si>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</si>
  <si>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</si>
  <si>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</si>
  <si>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</si>
  <si>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</si>
  <si>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</si>
  <si>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</si>
  <si>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</si>
  <si>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</si>
  <si>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</si>
  <si>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</si>
  <si>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</si>
  <si>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</si>
  <si>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</si>
  <si>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</si>
  <si>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</si>
  <si>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</si>
  <si>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</si>
  <si>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</si>
  <si>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</si>
  <si>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</si>
  <si>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</si>
  <si>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</si>
  <si>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</si>
  <si>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</si>
  <si>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</si>
  <si>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</si>
  <si>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</si>
  <si>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</si>
  <si>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</si>
  <si>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</si>
  <si>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</si>
  <si>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</si>
  <si>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</si>
  <si>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</si>
  <si>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</si>
  <si>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</si>
  <si>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</si>
  <si>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</si>
  <si>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</si>
  <si>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</si>
  <si>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</si>
  <si>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</si>
  <si>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</si>
  <si>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</si>
  <si>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</si>
  <si>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</si>
  <si>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</si>
  <si>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</si>
  <si>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</si>
  <si>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</si>
  <si>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</si>
  <si>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</si>
  <si>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</si>
  <si>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</si>
  <si>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</si>
  <si>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</si>
  <si>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</si>
  <si>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</si>
  <si>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t>
    <phoneticPr fontId="5"/>
  </si>
  <si>
    <t>-</t>
    <phoneticPr fontId="5"/>
  </si>
  <si>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</si>
  <si>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</si>
  <si>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</si>
  <si>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</si>
  <si>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</si>
  <si>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</si>
  <si>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</si>
  <si>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</si>
  <si>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t>
    <phoneticPr fontId="5"/>
  </si>
  <si>
    <t>国土交通省が実施している技術研究開発課題を効果的・効率的に推進することに資する。</t>
    <phoneticPr fontId="5"/>
  </si>
  <si>
    <t>-</t>
    <phoneticPr fontId="5"/>
  </si>
  <si>
    <t>‐</t>
  </si>
  <si>
    <t>新しい木質材料を活用した混構造建築物の設計・施工技術の開発</t>
    <phoneticPr fontId="5"/>
  </si>
  <si>
    <t>-</t>
    <phoneticPr fontId="5"/>
  </si>
  <si>
    <t>ＣＬＴ等を活用した混構造建築物の設計・施工技術の開発および技術資料類等の策定数</t>
    <phoneticPr fontId="5"/>
  </si>
  <si>
    <t>-</t>
    <phoneticPr fontId="5"/>
  </si>
  <si>
    <t>ＣＬＴ等を活用した混構造建築物の設計・施工技術に関する研究項目の終了件数</t>
    <phoneticPr fontId="5"/>
  </si>
  <si>
    <t>単位当たりコスト＝Ｘ／Ｙ
X　：　執行額（予算額）　百万円
Y　：　ＣＬＴ等を活用した混構造建築物の設計・施工技術に関する研究項目の終了件数　　　</t>
    <phoneticPr fontId="5"/>
  </si>
  <si>
    <t>百万円/件</t>
    <rPh sb="0" eb="3">
      <t>ヒャクマンエン</t>
    </rPh>
    <rPh sb="4" eb="5">
      <t>ケン</t>
    </rPh>
    <phoneticPr fontId="5"/>
  </si>
  <si>
    <t>-</t>
    <phoneticPr fontId="5"/>
  </si>
  <si>
    <t>外部有識者による評価委員会においてCLT 等の活用により木材利用の促進を図るものであり、社会的意義の大きい技術開発であるとの評価を受けている。</t>
    <phoneticPr fontId="5"/>
  </si>
  <si>
    <t>CLT 等の中層・大規模木造を可能とする木質材料を幅広く建築物に用いるためには、共通のルールである構造設計法などの技術開発を国が実施する必要がある。</t>
    <phoneticPr fontId="5"/>
  </si>
  <si>
    <t>平成27年6月閣議決定「まち・ひと・しごと創生基本方針」において建築物の木造化・木質化を推進するため、CLT等の開発・普及、公共建築物の木造化等の促進を一層強化することが求められており、急務の課題である。</t>
    <phoneticPr fontId="5"/>
  </si>
  <si>
    <t>業務において企画競争により成果、コストを精査し、単位当たりコスト等の最適化を図っている。</t>
    <phoneticPr fontId="5"/>
  </si>
  <si>
    <t>限られた予算の範囲内で、必要性の精査を行った上で、適切に予算配分の決定を行っている。</t>
    <phoneticPr fontId="5"/>
  </si>
  <si>
    <t>事業目的に即したものを適正に執行している。</t>
    <phoneticPr fontId="5"/>
  </si>
  <si>
    <t>既往の研究成果を活用し、技術開発の効率化を図った。また、委員会等を通じ、産学官一体で効率的に進めた。</t>
    <phoneticPr fontId="5"/>
  </si>
  <si>
    <t>新29-0035</t>
    <rPh sb="0" eb="1">
      <t>シン</t>
    </rPh>
    <phoneticPr fontId="5"/>
  </si>
  <si>
    <t>有</t>
  </si>
  <si>
    <t>無</t>
  </si>
  <si>
    <t>ＣＬＴ等を活用した混構造建築物の設計・施工技術の開発および技術資料類等の策定</t>
    <phoneticPr fontId="5"/>
  </si>
  <si>
    <t>・本事業は、外部有識者による評価委員会において「事前評価」を受け重要な研究であり実施すべきと評価された。
・発注にあたっては、価格競争や企画競争により競争性の確保に努めている。</t>
    <rPh sb="1" eb="2">
      <t>ホン</t>
    </rPh>
    <rPh sb="2" eb="4">
      <t>ジギョウ</t>
    </rPh>
    <rPh sb="6" eb="8">
      <t>ガイブ</t>
    </rPh>
    <rPh sb="8" eb="11">
      <t>ユウシキシャ</t>
    </rPh>
    <rPh sb="14" eb="16">
      <t>ヒョウカ</t>
    </rPh>
    <rPh sb="16" eb="19">
      <t>イインカイ</t>
    </rPh>
    <rPh sb="24" eb="26">
      <t>ジゼン</t>
    </rPh>
    <rPh sb="26" eb="28">
      <t>ヒョウカ</t>
    </rPh>
    <rPh sb="30" eb="31">
      <t>ウ</t>
    </rPh>
    <rPh sb="32" eb="34">
      <t>ジュウヨウ</t>
    </rPh>
    <rPh sb="35" eb="37">
      <t>ケンキュウ</t>
    </rPh>
    <rPh sb="40" eb="42">
      <t>ジッシ</t>
    </rPh>
    <rPh sb="46" eb="48">
      <t>ヒョウカ</t>
    </rPh>
    <rPh sb="54" eb="56">
      <t>ハッチュウ</t>
    </rPh>
    <rPh sb="63" eb="65">
      <t>カカク</t>
    </rPh>
    <rPh sb="65" eb="67">
      <t>キョウソウ</t>
    </rPh>
    <rPh sb="68" eb="70">
      <t>キカク</t>
    </rPh>
    <rPh sb="70" eb="72">
      <t>キョウソウ</t>
    </rPh>
    <rPh sb="75" eb="78">
      <t>キョウソウセイ</t>
    </rPh>
    <rPh sb="79" eb="81">
      <t>カクホ</t>
    </rPh>
    <rPh sb="82" eb="83">
      <t>ツト</t>
    </rPh>
    <phoneticPr fontId="5"/>
  </si>
  <si>
    <t>噴出火炎模型区画の製作</t>
    <phoneticPr fontId="5"/>
  </si>
  <si>
    <t>イントラスト（株）</t>
    <phoneticPr fontId="5"/>
  </si>
  <si>
    <t>新しい木質材料を活用した混構造建築物の構造に係る情報の整理</t>
    <phoneticPr fontId="5"/>
  </si>
  <si>
    <t>混構造建築物（集合住宅用途）の基本設計図面作成</t>
    <phoneticPr fontId="5"/>
  </si>
  <si>
    <t>ＣＬＴ耐力壁を有する鉄骨造事務所建築物の基本設計図面作成</t>
    <phoneticPr fontId="5"/>
  </si>
  <si>
    <t>木村建造（株）</t>
    <phoneticPr fontId="5"/>
  </si>
  <si>
    <t>木質混構造試験の試験補助</t>
    <phoneticPr fontId="5"/>
  </si>
  <si>
    <t>木質混構造試験体の加力試験の解体</t>
    <phoneticPr fontId="5"/>
  </si>
  <si>
    <t>木質混構造試験体の加力試験における冶具設置・取り外し</t>
    <phoneticPr fontId="5"/>
  </si>
  <si>
    <t>三生技研（株）</t>
    <phoneticPr fontId="5"/>
  </si>
  <si>
    <t>オックスジャッキ（株）</t>
    <phoneticPr fontId="5"/>
  </si>
  <si>
    <t>（株）角田製作所</t>
    <phoneticPr fontId="5"/>
  </si>
  <si>
    <t>（有）山辺構造設計事務所</t>
    <phoneticPr fontId="5"/>
  </si>
  <si>
    <t>木村建造（株）</t>
    <phoneticPr fontId="5"/>
  </si>
  <si>
    <t>（有）中村商事</t>
    <phoneticPr fontId="5"/>
  </si>
  <si>
    <t>（株）現代計画研究所</t>
    <phoneticPr fontId="5"/>
  </si>
  <si>
    <t>木質混構造モデル建築物の維持管理計画例の作成</t>
    <phoneticPr fontId="5"/>
  </si>
  <si>
    <t>人件費</t>
    <rPh sb="0" eb="3">
      <t>ジンケンヒ</t>
    </rPh>
    <phoneticPr fontId="5"/>
  </si>
  <si>
    <t>木質混構造モデル建築物の維持管理計画例の作成</t>
    <phoneticPr fontId="5"/>
  </si>
  <si>
    <t>木質混構造実験に使用する加力治具製作</t>
    <phoneticPr fontId="5"/>
  </si>
  <si>
    <t>加力試験装置３軸制御プログラム更新</t>
    <phoneticPr fontId="5"/>
  </si>
  <si>
    <t>139　目標を達成した技術開発課題の割合</t>
    <phoneticPr fontId="5"/>
  </si>
  <si>
    <t>地方創生、環境問題への対応、木のある空間の創出などの観点から、建築物の木造化・木質化の促進が求められており、その中で中層混構造建築物に着目し、その実現を促進するための検討を行うこととした。我が国では木材をあらわしで用いることに対するニーズは極めて高い。一方、CLTの他、LVL、集成材パネル等の新たな木質材料や新たな接合部が開発されている。これらの要求を満たすCLT等の木造とS造やRC造などの耐火部材との混構造建築物の構造設計法等の整備が急務となっていることから、新しい木質材料を活用した中層混構造建築物を実現するための技術開発を行う。</t>
    <phoneticPr fontId="5"/>
  </si>
  <si>
    <t>本研究では、CLT等の木質系大型パネルを用いた木造とRC造や鉄骨造、もしくは木質系の他構法（集成材構造・2X4工法）の混構造建築物の設計・施工に関する技術開発を行うこととし、木造と他構造種別、他構法による混構造建築物の構造設計法の提案、防耐火上の技術資料の整備、耐久性向上のための技術資料の整備に必要な技術開発を行う。具体的には、耐震要素・接合部の構造モデル化、混構造の耐火設計法の開発、混構造の地震時挙動再現実験、構造設計法の検討及び試設計、耐久設計・施工の検討について、５カ年で取り組む。これらの関係する全分野に専門家を有する国総研が主体となり、学識経験者や、関係団体とも情報交換・連携して取り組むことで効率的に課題の検討を進める。</t>
    <phoneticPr fontId="5"/>
  </si>
  <si>
    <t>支出先の選定においては、価格競争のほか、企画競争により技術提案をうけ、第三者機関である技術提案評価審査会による審議を経ており、競争性や妥当性を確保している。</t>
    <phoneticPr fontId="5"/>
  </si>
  <si>
    <t>・事前評価及び点検結果等を踏まえ、適切に研究を実施する。
・発注にあたり、業務内容や参加資格等において工夫し、価格競争や企画競争により、引き続き競争性・公平性の確保に努める。</t>
    <rPh sb="1" eb="3">
      <t>ジゼン</t>
    </rPh>
    <rPh sb="3" eb="5">
      <t>ヒョウカ</t>
    </rPh>
    <rPh sb="5" eb="6">
      <t>オヨ</t>
    </rPh>
    <rPh sb="7" eb="9">
      <t>テンケン</t>
    </rPh>
    <rPh sb="9" eb="11">
      <t>ケッカ</t>
    </rPh>
    <rPh sb="11" eb="12">
      <t>トウ</t>
    </rPh>
    <rPh sb="13" eb="14">
      <t>フ</t>
    </rPh>
    <rPh sb="17" eb="19">
      <t>テキセツ</t>
    </rPh>
    <rPh sb="20" eb="22">
      <t>ケンキュウ</t>
    </rPh>
    <rPh sb="23" eb="25">
      <t>ジッシ</t>
    </rPh>
    <rPh sb="30" eb="32">
      <t>ハッチュウ</t>
    </rPh>
    <rPh sb="37" eb="39">
      <t>ギョウム</t>
    </rPh>
    <rPh sb="39" eb="41">
      <t>ナイヨウ</t>
    </rPh>
    <rPh sb="42" eb="44">
      <t>サンカ</t>
    </rPh>
    <rPh sb="44" eb="46">
      <t>シカク</t>
    </rPh>
    <rPh sb="46" eb="47">
      <t>トウ</t>
    </rPh>
    <rPh sb="51" eb="53">
      <t>クフウ</t>
    </rPh>
    <rPh sb="55" eb="57">
      <t>カカク</t>
    </rPh>
    <rPh sb="57" eb="59">
      <t>キョウソウ</t>
    </rPh>
    <rPh sb="60" eb="62">
      <t>キカク</t>
    </rPh>
    <rPh sb="62" eb="64">
      <t>キョウソウ</t>
    </rPh>
    <rPh sb="68" eb="69">
      <t>ヒ</t>
    </rPh>
    <rPh sb="70" eb="71">
      <t>ツヅ</t>
    </rPh>
    <rPh sb="72" eb="75">
      <t>キョウソウセイ</t>
    </rPh>
    <rPh sb="76" eb="79">
      <t>コウヘイセイ</t>
    </rPh>
    <rPh sb="80" eb="82">
      <t>カクホ</t>
    </rPh>
    <rPh sb="83" eb="84">
      <t>ツト</t>
    </rPh>
    <phoneticPr fontId="5"/>
  </si>
  <si>
    <t>-</t>
    <phoneticPr fontId="5"/>
  </si>
  <si>
    <t>まち・ひと・しごと創生総合戦略（2018改訂版）（H30.12閣議決定）
国土強靱化基本計画（H30.12閣議決定）
経済財政運営と改革の基本方針2018（H30.6閣議決定）
未来投資戦略2018（H30.6閣議決定）
CLTの普及に向けた新たなロードマップ（H29.1）
まち・ひと・しごと創生基本方針2015（H27.6閣議決定）
第5期科学技術基本計画（H28.1閣議決定）
第4期国土交通省技術基本計画（H29.3）</t>
    <rPh sb="11" eb="13">
      <t>ソウゴウ</t>
    </rPh>
    <rPh sb="13" eb="15">
      <t>センリャク</t>
    </rPh>
    <rPh sb="20" eb="23">
      <t>カイテイバン</t>
    </rPh>
    <rPh sb="31" eb="33">
      <t>カクギ</t>
    </rPh>
    <rPh sb="37" eb="39">
      <t>コクド</t>
    </rPh>
    <rPh sb="39" eb="41">
      <t>キョウジン</t>
    </rPh>
    <rPh sb="41" eb="42">
      <t>カ</t>
    </rPh>
    <rPh sb="42" eb="44">
      <t>キホン</t>
    </rPh>
    <rPh sb="44" eb="46">
      <t>ケイカク</t>
    </rPh>
    <rPh sb="53" eb="55">
      <t>カクギ</t>
    </rPh>
    <rPh sb="55" eb="57">
      <t>ケッテイ</t>
    </rPh>
    <rPh sb="59" eb="61">
      <t>ケイザイ</t>
    </rPh>
    <rPh sb="61" eb="63">
      <t>ザイセイ</t>
    </rPh>
    <rPh sb="63" eb="65">
      <t>ウンエイ</t>
    </rPh>
    <rPh sb="66" eb="68">
      <t>カイカク</t>
    </rPh>
    <rPh sb="69" eb="71">
      <t>キホン</t>
    </rPh>
    <rPh sb="71" eb="73">
      <t>ホウシン</t>
    </rPh>
    <rPh sb="83" eb="85">
      <t>カクギ</t>
    </rPh>
    <rPh sb="85" eb="87">
      <t>ケッテイ</t>
    </rPh>
    <rPh sb="89" eb="91">
      <t>ミライ</t>
    </rPh>
    <rPh sb="91" eb="93">
      <t>トウシ</t>
    </rPh>
    <rPh sb="93" eb="95">
      <t>センリャク</t>
    </rPh>
    <rPh sb="105" eb="107">
      <t>カクギ</t>
    </rPh>
    <rPh sb="107" eb="109">
      <t>ケッテイ</t>
    </rPh>
    <rPh sb="115" eb="117">
      <t>フキュウ</t>
    </rPh>
    <rPh sb="118" eb="119">
      <t>ム</t>
    </rPh>
    <rPh sb="121" eb="122">
      <t>アラ</t>
    </rPh>
    <rPh sb="147" eb="149">
      <t>ソウセイ</t>
    </rPh>
    <rPh sb="149" eb="151">
      <t>キホン</t>
    </rPh>
    <rPh sb="151" eb="153">
      <t>ホウシン</t>
    </rPh>
    <rPh sb="163" eb="165">
      <t>カクギ</t>
    </rPh>
    <rPh sb="165" eb="167">
      <t>ケッテイ</t>
    </rPh>
    <phoneticPr fontId="5"/>
  </si>
  <si>
    <t>57百万/0件</t>
    <rPh sb="2" eb="3">
      <t>モモ</t>
    </rPh>
    <rPh sb="3" eb="4">
      <t>マン</t>
    </rPh>
    <rPh sb="6" eb="7">
      <t>ケン</t>
    </rPh>
    <phoneticPr fontId="5"/>
  </si>
  <si>
    <t>研究成果は、次年度の研究開発に活用している。成果物はHP等で公表する予定である。</t>
    <rPh sb="0" eb="2">
      <t>ケンキュウ</t>
    </rPh>
    <rPh sb="6" eb="9">
      <t>ジネンド</t>
    </rPh>
    <rPh sb="10" eb="12">
      <t>ケンキュウ</t>
    </rPh>
    <rPh sb="12" eb="14">
      <t>カイハツ</t>
    </rPh>
    <rPh sb="22" eb="25">
      <t>セイカブツ</t>
    </rPh>
    <rPh sb="28" eb="29">
      <t>トウ</t>
    </rPh>
    <rPh sb="30" eb="32">
      <t>コウヒョウ</t>
    </rPh>
    <rPh sb="34" eb="36">
      <t>ヨテイ</t>
    </rPh>
    <phoneticPr fontId="5"/>
  </si>
  <si>
    <t>外部有識者委員会等に進捗報告しながら、研究計画に沿って、適切に研究開発を行っている。</t>
    <rPh sb="0" eb="2">
      <t>ガイブ</t>
    </rPh>
    <rPh sb="2" eb="5">
      <t>ユウシキシャ</t>
    </rPh>
    <rPh sb="5" eb="8">
      <t>イインカイ</t>
    </rPh>
    <rPh sb="8" eb="9">
      <t>トウ</t>
    </rPh>
    <rPh sb="10" eb="12">
      <t>シンチョク</t>
    </rPh>
    <rPh sb="12" eb="14">
      <t>ホウコク</t>
    </rPh>
    <rPh sb="24" eb="25">
      <t>ソ</t>
    </rPh>
    <rPh sb="28" eb="30">
      <t>テキセツ</t>
    </rPh>
    <phoneticPr fontId="5"/>
  </si>
  <si>
    <t>外部有識者委員会等を設け、最新の知見を幅広く集め、産学官が一体となって効率的に技術開発を進めている。</t>
    <rPh sb="0" eb="2">
      <t>ガイブ</t>
    </rPh>
    <rPh sb="2" eb="5">
      <t>ユウシキシャ</t>
    </rPh>
    <rPh sb="8" eb="9">
      <t>トウ</t>
    </rPh>
    <rPh sb="13" eb="15">
      <t>サイシン</t>
    </rPh>
    <rPh sb="44" eb="45">
      <t>スス</t>
    </rPh>
    <phoneticPr fontId="5"/>
  </si>
  <si>
    <t>外部有識者委員会等の指導のもとで、適切に執行している。</t>
    <rPh sb="0" eb="2">
      <t>ガイブ</t>
    </rPh>
    <rPh sb="2" eb="5">
      <t>ユウシキシャ</t>
    </rPh>
    <rPh sb="5" eb="8">
      <t>イインカイ</t>
    </rPh>
    <rPh sb="8" eb="9">
      <t>トウ</t>
    </rPh>
    <rPh sb="10" eb="12">
      <t>シドウ</t>
    </rPh>
    <phoneticPr fontId="5"/>
  </si>
  <si>
    <t>54百万/1件</t>
    <phoneticPr fontId="5"/>
  </si>
  <si>
    <t>一者応札については、更なる原因の分析を行い、改善に向けて取り組まれたい。</t>
    <phoneticPr fontId="5"/>
  </si>
  <si>
    <t>（株）ファインコラボレート研究所</t>
    <phoneticPr fontId="5"/>
  </si>
  <si>
    <t>A.（株）ファインコラボレート研究所</t>
    <phoneticPr fontId="5"/>
  </si>
  <si>
    <t>執行等改善</t>
  </si>
  <si>
    <t>一者応札となっている案件について、引き続き原因分析、改善に努める。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</si>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</sst>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10584</xdr:colOff>
      <xdr:row>741</xdr:row>
      <xdr:rowOff>0</xdr:rowOff>
    </xdr:from>
    <xdr:to>
      <xdr:col>18</xdr:col>
      <xdr:colOff>124564</xdr:colOff>
      <xdr:row>742</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18167" y="38438667"/>
          <a:ext cx="2325897" cy="508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５６．１百万円</a:t>
          </a:r>
          <a:endParaRPr kumimoji="1" lang="en-US" altLang="ja-JP" sz="1100">
            <a:solidFill>
              <a:sysClr val="windowText" lastClr="000000"/>
            </a:solidFill>
          </a:endParaRPr>
        </a:p>
      </xdr:txBody>
    </xdr:sp>
    <xdr:clientData/>
  </xdr:twoCellAnchor>
  <xdr:twoCellAnchor>
    <xdr:from>
      <xdr:col>7</xdr:col>
      <xdr:colOff>84668</xdr:colOff>
      <xdr:row>742</xdr:row>
      <xdr:rowOff>285751</xdr:rowOff>
    </xdr:from>
    <xdr:to>
      <xdr:col>19</xdr:col>
      <xdr:colOff>127000</xdr:colOff>
      <xdr:row>744</xdr:row>
      <xdr:rowOff>116417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92251" y="39073668"/>
          <a:ext cx="2455332" cy="5291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6</xdr:col>
      <xdr:colOff>126996</xdr:colOff>
      <xdr:row>742</xdr:row>
      <xdr:rowOff>211671</xdr:rowOff>
    </xdr:from>
    <xdr:to>
      <xdr:col>20</xdr:col>
      <xdr:colOff>31750</xdr:colOff>
      <xdr:row>744</xdr:row>
      <xdr:rowOff>67328</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33496" y="38999588"/>
          <a:ext cx="2719921" cy="5541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743</xdr:row>
      <xdr:rowOff>338666</xdr:rowOff>
    </xdr:from>
    <xdr:to>
      <xdr:col>12</xdr:col>
      <xdr:colOff>0</xdr:colOff>
      <xdr:row>746</xdr:row>
      <xdr:rowOff>193523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413000" y="39475833"/>
          <a:ext cx="0" cy="902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746</xdr:row>
      <xdr:rowOff>198816</xdr:rowOff>
    </xdr:from>
    <xdr:to>
      <xdr:col>15</xdr:col>
      <xdr:colOff>201082</xdr:colOff>
      <xdr:row>746</xdr:row>
      <xdr:rowOff>201083</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12" idx="1"/>
        </xdr:cNvCxnSpPr>
      </xdr:nvCxnSpPr>
      <xdr:spPr>
        <a:xfrm flipV="1">
          <a:off x="2402417" y="40383733"/>
          <a:ext cx="814915" cy="22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190500</xdr:rowOff>
    </xdr:from>
    <xdr:to>
      <xdr:col>12</xdr:col>
      <xdr:colOff>10583</xdr:colOff>
      <xdr:row>757</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413000" y="40375417"/>
          <a:ext cx="10583" cy="39687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xdr:colOff>
      <xdr:row>757</xdr:row>
      <xdr:rowOff>10585</xdr:rowOff>
    </xdr:from>
    <xdr:to>
      <xdr:col>15</xdr:col>
      <xdr:colOff>190499</xdr:colOff>
      <xdr:row>757</xdr:row>
      <xdr:rowOff>10586</xdr:rowOff>
    </xdr:to>
    <xdr:cxnSp macro="">
      <xdr:nvCxnSpPr>
        <xdr:cNvPr id="11" name="直線矢印コネクタ 10">
          <a:extLst>
            <a:ext uri="{FF2B5EF4-FFF2-40B4-BE49-F238E27FC236}">
              <a16:creationId xmlns:a16="http://schemas.microsoft.com/office/drawing/2014/main" id="{00000000-0008-0000-0000-00000B000000}"/>
            </a:ext>
          </a:extLst>
        </xdr:cNvPr>
        <xdr:cNvCxnSpPr>
          <a:endCxn id="21" idx="1"/>
        </xdr:cNvCxnSpPr>
      </xdr:nvCxnSpPr>
      <xdr:spPr>
        <a:xfrm>
          <a:off x="2423583" y="44354752"/>
          <a:ext cx="783166"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201082</xdr:colOff>
      <xdr:row>745</xdr:row>
      <xdr:rowOff>264584</xdr:rowOff>
    </xdr:from>
    <xdr:to>
      <xdr:col>27</xdr:col>
      <xdr:colOff>117003</xdr:colOff>
      <xdr:row>747</xdr:row>
      <xdr:rowOff>133048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217332" y="40100251"/>
          <a:ext cx="2328921" cy="5669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baseline="0">
              <a:solidFill>
                <a:sysClr val="windowText" lastClr="000000"/>
              </a:solidFill>
            </a:rPr>
            <a:t>５５．９</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0</xdr:colOff>
      <xdr:row>747</xdr:row>
      <xdr:rowOff>211666</xdr:rowOff>
    </xdr:from>
    <xdr:to>
      <xdr:col>28</xdr:col>
      <xdr:colOff>21167</xdr:colOff>
      <xdr:row>750</xdr:row>
      <xdr:rowOff>254000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217333" y="40745833"/>
          <a:ext cx="2434167" cy="1090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新しい木質材料を活用した混構造建築物の設計・施工技術の開発に関する調査・研究の企画・立案、実施等</a:t>
          </a:r>
          <a:endParaRPr lang="ja-JP" altLang="ja-JP">
            <a:effectLst/>
          </a:endParaRPr>
        </a:p>
      </xdr:txBody>
    </xdr:sp>
    <xdr:clientData/>
  </xdr:twoCellAnchor>
  <xdr:twoCellAnchor>
    <xdr:from>
      <xdr:col>30</xdr:col>
      <xdr:colOff>74081</xdr:colOff>
      <xdr:row>744</xdr:row>
      <xdr:rowOff>222250</xdr:rowOff>
    </xdr:from>
    <xdr:to>
      <xdr:col>41</xdr:col>
      <xdr:colOff>158750</xdr:colOff>
      <xdr:row>749</xdr:row>
      <xdr:rowOff>54254</xdr:rowOff>
    </xdr:to>
    <xdr:sp macro="" textlink="">
      <xdr:nvSpPr>
        <xdr:cNvPr id="14" name="正方形/長方形 26">
          <a:extLst>
            <a:ext uri="{FF2B5EF4-FFF2-40B4-BE49-F238E27FC236}">
              <a16:creationId xmlns:a16="http://schemas.microsoft.com/office/drawing/2014/main" id="{00000000-0008-0000-0000-00000E000000}"/>
            </a:ext>
          </a:extLst>
        </xdr:cNvPr>
        <xdr:cNvSpPr>
          <a:spLocks noChangeArrowheads="1"/>
        </xdr:cNvSpPr>
      </xdr:nvSpPr>
      <xdr:spPr bwMode="auto">
        <a:xfrm>
          <a:off x="6106581" y="39708667"/>
          <a:ext cx="2296586" cy="1578254"/>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５．０百万円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 </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② 技術研究開発調査費</a:t>
          </a:r>
          <a:endParaRPr lang="en-US" altLang="ja-JP" sz="1100" b="0" i="0" strike="noStrike" baseline="0">
            <a:solidFill>
              <a:sysClr val="windowText" lastClr="000000"/>
            </a:solidFill>
            <a:effectLst/>
            <a:latin typeface="+mn-lt"/>
            <a:ea typeface="+mn-ea"/>
            <a:cs typeface="+mn-cs"/>
          </a:endParaRPr>
        </a:p>
        <a:p>
          <a:pPr rtl="0"/>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en-US" altLang="ja-JP"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２．３</a:t>
          </a:r>
          <a:r>
            <a:rPr lang="ja-JP" altLang="ja-JP" sz="1100" b="0" i="0" strike="noStrike" baseline="0">
              <a:solidFill>
                <a:sysClr val="windowText" lastClr="000000"/>
              </a:solidFill>
              <a:effectLst/>
              <a:latin typeface="+mn-lt"/>
              <a:ea typeface="+mn-ea"/>
              <a:cs typeface="+mn-cs"/>
            </a:rPr>
            <a:t>百万円</a:t>
          </a:r>
          <a:endParaRPr lang="ja-JP" altLang="ja-JP" strike="noStrike" baseline="0">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13</xdr:colOff>
      <xdr:row>745</xdr:row>
      <xdr:rowOff>0</xdr:rowOff>
    </xdr:from>
    <xdr:to>
      <xdr:col>41</xdr:col>
      <xdr:colOff>179916</xdr:colOff>
      <xdr:row>748</xdr:row>
      <xdr:rowOff>339725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032513" y="39835667"/>
          <a:ext cx="2391820" cy="1387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201083</xdr:colOff>
      <xdr:row>751</xdr:row>
      <xdr:rowOff>232833</xdr:rowOff>
    </xdr:from>
    <xdr:to>
      <xdr:col>38</xdr:col>
      <xdr:colOff>199570</xdr:colOff>
      <xdr:row>753</xdr:row>
      <xdr:rowOff>296333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228166" y="42164000"/>
          <a:ext cx="2612571" cy="762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（調査業務、試験補助、備品購入）</a:t>
          </a:r>
          <a:endParaRPr kumimoji="1" lang="en-US" altLang="ja-JP" sz="1100"/>
        </a:p>
        <a:p>
          <a:pPr algn="l"/>
          <a:r>
            <a:rPr kumimoji="1" lang="ja-JP" altLang="en-US" sz="1100"/>
            <a:t>　　　　　 　　　　　</a:t>
          </a:r>
          <a:r>
            <a:rPr kumimoji="1" lang="ja-JP" altLang="en-US" sz="1100">
              <a:solidFill>
                <a:sysClr val="windowText" lastClr="000000"/>
              </a:solidFill>
            </a:rPr>
            <a:t>５０．９百万円</a:t>
          </a:r>
        </a:p>
      </xdr:txBody>
    </xdr:sp>
    <xdr:clientData/>
  </xdr:twoCellAnchor>
  <xdr:twoCellAnchor>
    <xdr:from>
      <xdr:col>22</xdr:col>
      <xdr:colOff>10584</xdr:colOff>
      <xdr:row>751</xdr:row>
      <xdr:rowOff>0</xdr:rowOff>
    </xdr:from>
    <xdr:to>
      <xdr:col>22</xdr:col>
      <xdr:colOff>10585</xdr:colOff>
      <xdr:row>752</xdr:row>
      <xdr:rowOff>228298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434417" y="41931167"/>
          <a:ext cx="1" cy="57754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21167</xdr:colOff>
      <xdr:row>752</xdr:row>
      <xdr:rowOff>222250</xdr:rowOff>
    </xdr:from>
    <xdr:to>
      <xdr:col>25</xdr:col>
      <xdr:colOff>124420</xdr:colOff>
      <xdr:row>752</xdr:row>
      <xdr:rowOff>222250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4445000" y="42502667"/>
          <a:ext cx="70650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10563</xdr:colOff>
      <xdr:row>754</xdr:row>
      <xdr:rowOff>84662</xdr:rowOff>
    </xdr:from>
    <xdr:to>
      <xdr:col>41</xdr:col>
      <xdr:colOff>165383</xdr:colOff>
      <xdr:row>755</xdr:row>
      <xdr:rowOff>247494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238730" y="43063579"/>
          <a:ext cx="3171070" cy="5120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新しい木質材料を活用した混構造建築物の設計・施工技術の開発に関する実験補助業務等</a:t>
          </a:r>
          <a:endParaRPr lang="ja-JP" altLang="ja-JP">
            <a:solidFill>
              <a:sysClr val="windowText" lastClr="000000"/>
            </a:solidFill>
            <a:effectLst/>
          </a:endParaRPr>
        </a:p>
        <a:p>
          <a:endParaRPr kumimoji="1" lang="ja-JP" altLang="en-US" sz="1100">
            <a:solidFill>
              <a:sysClr val="windowText" lastClr="000000"/>
            </a:solidFill>
            <a:effectLst/>
            <a:latin typeface="+mn-lt"/>
            <a:ea typeface="+mn-ea"/>
            <a:cs typeface="+mn-cs"/>
          </a:endParaRPr>
        </a:p>
      </xdr:txBody>
    </xdr:sp>
    <xdr:clientData/>
  </xdr:twoCellAnchor>
  <xdr:twoCellAnchor>
    <xdr:from>
      <xdr:col>25</xdr:col>
      <xdr:colOff>201077</xdr:colOff>
      <xdr:row>754</xdr:row>
      <xdr:rowOff>10581</xdr:rowOff>
    </xdr:from>
    <xdr:to>
      <xdr:col>42</xdr:col>
      <xdr:colOff>108851</xdr:colOff>
      <xdr:row>755</xdr:row>
      <xdr:rowOff>264583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228160" y="42989498"/>
          <a:ext cx="3326191" cy="6032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190499</xdr:colOff>
      <xdr:row>756</xdr:row>
      <xdr:rowOff>486836</xdr:rowOff>
    </xdr:from>
    <xdr:to>
      <xdr:col>27</xdr:col>
      <xdr:colOff>106420</xdr:colOff>
      <xdr:row>757</xdr:row>
      <xdr:rowOff>201086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206749" y="44164253"/>
          <a:ext cx="2328921" cy="381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関東地方整備局　０．２ </a:t>
          </a:r>
          <a:r>
            <a:rPr kumimoji="1" lang="ja-JP" altLang="en-US" sz="1100"/>
            <a:t>百万円</a:t>
          </a:r>
          <a:endParaRPr kumimoji="1" lang="en-US" altLang="ja-JP" sz="1100"/>
        </a:p>
      </xdr:txBody>
    </xdr:sp>
    <xdr:clientData/>
  </xdr:twoCellAnchor>
  <xdr:twoCellAnchor>
    <xdr:from>
      <xdr:col>16</xdr:col>
      <xdr:colOff>0</xdr:colOff>
      <xdr:row>757</xdr:row>
      <xdr:rowOff>328073</xdr:rowOff>
    </xdr:from>
    <xdr:to>
      <xdr:col>27</xdr:col>
      <xdr:colOff>106737</xdr:colOff>
      <xdr:row>758</xdr:row>
      <xdr:rowOff>34158</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217333" y="44672240"/>
          <a:ext cx="2318654" cy="372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a:effectLst/>
            </a:rPr>
            <a:t>光熱水料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75" zoomScaleNormal="75" zoomScaleSheetLayoutView="75" zoomScalePageLayoutView="85" workbookViewId="0">
      <selection activeCell="BF747" sqref="BF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427</v>
      </c>
      <c r="AT2" s="950"/>
      <c r="AU2" s="950"/>
      <c r="AV2" s="52" t="str">
        <f>IF(AW2="", "", "-")</f>
        <v/>
      </c>
      <c r="AW2" s="918"/>
      <c r="AX2" s="918"/>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77</v>
      </c>
      <c r="H5" s="841"/>
      <c r="I5" s="841"/>
      <c r="J5" s="841"/>
      <c r="K5" s="841"/>
      <c r="L5" s="841"/>
      <c r="M5" s="842" t="s">
        <v>66</v>
      </c>
      <c r="N5" s="843"/>
      <c r="O5" s="843"/>
      <c r="P5" s="843"/>
      <c r="Q5" s="843"/>
      <c r="R5" s="844"/>
      <c r="S5" s="845" t="s">
        <v>85</v>
      </c>
      <c r="T5" s="841"/>
      <c r="U5" s="841"/>
      <c r="V5" s="841"/>
      <c r="W5" s="841"/>
      <c r="X5" s="846"/>
      <c r="Y5" s="699" t="s">
        <v>3</v>
      </c>
      <c r="Z5" s="546"/>
      <c r="AA5" s="546"/>
      <c r="AB5" s="546"/>
      <c r="AC5" s="546"/>
      <c r="AD5" s="547"/>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53"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29" t="s">
        <v>516</v>
      </c>
      <c r="Z7" s="446"/>
      <c r="AA7" s="446"/>
      <c r="AB7" s="446"/>
      <c r="AC7" s="446"/>
      <c r="AD7" s="930"/>
      <c r="AE7" s="919" t="s">
        <v>636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378</v>
      </c>
      <c r="B8" s="499"/>
      <c r="C8" s="499"/>
      <c r="D8" s="499"/>
      <c r="E8" s="499"/>
      <c r="F8" s="500"/>
      <c r="G8" s="951" t="str">
        <f>入力規則等!A28</f>
        <v>-</v>
      </c>
      <c r="H8" s="721"/>
      <c r="I8" s="721"/>
      <c r="J8" s="721"/>
      <c r="K8" s="721"/>
      <c r="L8" s="721"/>
      <c r="M8" s="721"/>
      <c r="N8" s="721"/>
      <c r="O8" s="721"/>
      <c r="P8" s="721"/>
      <c r="Q8" s="721"/>
      <c r="R8" s="721"/>
      <c r="S8" s="721"/>
      <c r="T8" s="721"/>
      <c r="U8" s="721"/>
      <c r="V8" s="721"/>
      <c r="W8" s="721"/>
      <c r="X8" s="952"/>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72.75" customHeight="1" x14ac:dyDescent="0.15">
      <c r="A9" s="850" t="s">
        <v>23</v>
      </c>
      <c r="B9" s="851"/>
      <c r="C9" s="851"/>
      <c r="D9" s="851"/>
      <c r="E9" s="851"/>
      <c r="F9" s="851"/>
      <c r="G9" s="852" t="s">
        <v>631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3" t="s">
        <v>24</v>
      </c>
      <c r="B12" s="954"/>
      <c r="C12" s="954"/>
      <c r="D12" s="954"/>
      <c r="E12" s="954"/>
      <c r="F12" s="955"/>
      <c r="G12" s="761"/>
      <c r="H12" s="762"/>
      <c r="I12" s="762"/>
      <c r="J12" s="762"/>
      <c r="K12" s="762"/>
      <c r="L12" s="762"/>
      <c r="M12" s="762"/>
      <c r="N12" s="762"/>
      <c r="O12" s="762"/>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590</v>
      </c>
      <c r="Q13" s="659"/>
      <c r="R13" s="659"/>
      <c r="S13" s="659"/>
      <c r="T13" s="659"/>
      <c r="U13" s="659"/>
      <c r="V13" s="660"/>
      <c r="W13" s="658">
        <v>91</v>
      </c>
      <c r="X13" s="659"/>
      <c r="Y13" s="659"/>
      <c r="Z13" s="659"/>
      <c r="AA13" s="659"/>
      <c r="AB13" s="659"/>
      <c r="AC13" s="660"/>
      <c r="AD13" s="658">
        <v>57</v>
      </c>
      <c r="AE13" s="659"/>
      <c r="AF13" s="659"/>
      <c r="AG13" s="659"/>
      <c r="AH13" s="659"/>
      <c r="AI13" s="659"/>
      <c r="AJ13" s="660"/>
      <c r="AK13" s="658">
        <v>54</v>
      </c>
      <c r="AL13" s="659"/>
      <c r="AM13" s="659"/>
      <c r="AN13" s="659"/>
      <c r="AO13" s="659"/>
      <c r="AP13" s="659"/>
      <c r="AQ13" s="660"/>
      <c r="AR13" s="926">
        <v>54</v>
      </c>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576</v>
      </c>
      <c r="X14" s="659"/>
      <c r="Y14" s="659"/>
      <c r="Z14" s="659"/>
      <c r="AA14" s="659"/>
      <c r="AB14" s="659"/>
      <c r="AC14" s="660"/>
      <c r="AD14" s="658" t="s">
        <v>587</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576</v>
      </c>
      <c r="Q15" s="659"/>
      <c r="R15" s="659"/>
      <c r="S15" s="659"/>
      <c r="T15" s="659"/>
      <c r="U15" s="659"/>
      <c r="V15" s="660"/>
      <c r="W15" s="658" t="s">
        <v>577</v>
      </c>
      <c r="X15" s="659"/>
      <c r="Y15" s="659"/>
      <c r="Z15" s="659"/>
      <c r="AA15" s="659"/>
      <c r="AB15" s="659"/>
      <c r="AC15" s="660"/>
      <c r="AD15" s="658" t="s">
        <v>587</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576</v>
      </c>
      <c r="Q16" s="659"/>
      <c r="R16" s="659"/>
      <c r="S16" s="659"/>
      <c r="T16" s="659"/>
      <c r="U16" s="659"/>
      <c r="V16" s="660"/>
      <c r="W16" s="658" t="s">
        <v>577</v>
      </c>
      <c r="X16" s="659"/>
      <c r="Y16" s="659"/>
      <c r="Z16" s="659"/>
      <c r="AA16" s="659"/>
      <c r="AB16" s="659"/>
      <c r="AC16" s="660"/>
      <c r="AD16" s="658" t="s">
        <v>587</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576</v>
      </c>
      <c r="Q17" s="659"/>
      <c r="R17" s="659"/>
      <c r="S17" s="659"/>
      <c r="T17" s="659"/>
      <c r="U17" s="659"/>
      <c r="V17" s="660"/>
      <c r="W17" s="658" t="s">
        <v>577</v>
      </c>
      <c r="X17" s="659"/>
      <c r="Y17" s="659"/>
      <c r="Z17" s="659"/>
      <c r="AA17" s="659"/>
      <c r="AB17" s="659"/>
      <c r="AC17" s="660"/>
      <c r="AD17" s="658" t="s">
        <v>587</v>
      </c>
      <c r="AE17" s="659"/>
      <c r="AF17" s="659"/>
      <c r="AG17" s="659"/>
      <c r="AH17" s="659"/>
      <c r="AI17" s="659"/>
      <c r="AJ17" s="660"/>
      <c r="AK17" s="658"/>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91</v>
      </c>
      <c r="X18" s="880"/>
      <c r="Y18" s="880"/>
      <c r="Z18" s="880"/>
      <c r="AA18" s="880"/>
      <c r="AB18" s="880"/>
      <c r="AC18" s="881"/>
      <c r="AD18" s="879">
        <f>SUM(AD13:AJ17)</f>
        <v>57</v>
      </c>
      <c r="AE18" s="880"/>
      <c r="AF18" s="880"/>
      <c r="AG18" s="880"/>
      <c r="AH18" s="880"/>
      <c r="AI18" s="880"/>
      <c r="AJ18" s="881"/>
      <c r="AK18" s="879">
        <f>SUM(AK13:AQ17)</f>
        <v>54</v>
      </c>
      <c r="AL18" s="880"/>
      <c r="AM18" s="880"/>
      <c r="AN18" s="880"/>
      <c r="AO18" s="880"/>
      <c r="AP18" s="880"/>
      <c r="AQ18" s="881"/>
      <c r="AR18" s="879">
        <f>SUM(AR13:AX17)</f>
        <v>54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v>90</v>
      </c>
      <c r="X19" s="659"/>
      <c r="Y19" s="659"/>
      <c r="Z19" s="659"/>
      <c r="AA19" s="659"/>
      <c r="AB19" s="659"/>
      <c r="AC19" s="660"/>
      <c r="AD19" s="658">
        <v>56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0.98901098901098905</v>
      </c>
      <c r="X20" s="318"/>
      <c r="Y20" s="318"/>
      <c r="Z20" s="318"/>
      <c r="AA20" s="318"/>
      <c r="AB20" s="318"/>
      <c r="AC20" s="318"/>
      <c r="AD20" s="318">
        <f t="shared" ref="AD20" si="1">IF(AD18=0, "-", SUM(AD19)/AD18)</f>
        <v>0.98245614035087714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0.98901098901098905</v>
      </c>
      <c r="X21" s="318"/>
      <c r="Y21" s="318"/>
      <c r="Z21" s="318"/>
      <c r="AA21" s="318"/>
      <c r="AB21" s="318"/>
      <c r="AC21" s="318"/>
      <c r="AD21" s="318">
        <f t="shared" ref="AD21" si="3">IF(AD19=0, "-", SUM(AD19)/SUM(AD13,AD14))</f>
        <v>0.98245614035087714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560</v>
      </c>
      <c r="B22" s="975"/>
      <c r="C22" s="975"/>
      <c r="D22" s="975"/>
      <c r="E22" s="975"/>
      <c r="F22" s="976"/>
      <c r="G22" s="961" t="s">
        <v>457</v>
      </c>
      <c r="H22" s="222"/>
      <c r="I22" s="222"/>
      <c r="J22" s="222"/>
      <c r="K22" s="222"/>
      <c r="L22" s="222"/>
      <c r="M22" s="222"/>
      <c r="N22" s="222"/>
      <c r="O22" s="223"/>
      <c r="P22" s="946" t="s">
        <v>521</v>
      </c>
      <c r="Q22" s="222"/>
      <c r="R22" s="222"/>
      <c r="S22" s="222"/>
      <c r="T22" s="222"/>
      <c r="U22" s="222"/>
      <c r="V22" s="223"/>
      <c r="W22" s="946" t="s">
        <v>517</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578</v>
      </c>
      <c r="H23" s="963"/>
      <c r="I23" s="963"/>
      <c r="J23" s="963"/>
      <c r="K23" s="963"/>
      <c r="L23" s="963"/>
      <c r="M23" s="963"/>
      <c r="N23" s="963"/>
      <c r="O23" s="964"/>
      <c r="P23" s="926">
        <v>51</v>
      </c>
      <c r="Q23" s="927"/>
      <c r="R23" s="927"/>
      <c r="S23" s="927"/>
      <c r="T23" s="927"/>
      <c r="U23" s="927"/>
      <c r="V23" s="947"/>
      <c r="W23" s="926">
        <v>51</v>
      </c>
      <c r="X23" s="927"/>
      <c r="Y23" s="927"/>
      <c r="Z23" s="927"/>
      <c r="AA23" s="927"/>
      <c r="AB23" s="927"/>
      <c r="AC23" s="947"/>
      <c r="AD23" s="984" t="s">
        <v>648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579</v>
      </c>
      <c r="H24" s="966"/>
      <c r="I24" s="966"/>
      <c r="J24" s="966"/>
      <c r="K24" s="966"/>
      <c r="L24" s="966"/>
      <c r="M24" s="966"/>
      <c r="N24" s="966"/>
      <c r="O24" s="967"/>
      <c r="P24" s="658">
        <v>3</v>
      </c>
      <c r="Q24" s="659"/>
      <c r="R24" s="659"/>
      <c r="S24" s="659"/>
      <c r="T24" s="659"/>
      <c r="U24" s="659"/>
      <c r="V24" s="660"/>
      <c r="W24" s="658">
        <v>3</v>
      </c>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580</v>
      </c>
      <c r="H25" s="966"/>
      <c r="I25" s="966"/>
      <c r="J25" s="966"/>
      <c r="K25" s="966"/>
      <c r="L25" s="966"/>
      <c r="M25" s="966"/>
      <c r="N25" s="966"/>
      <c r="O25" s="967"/>
      <c r="P25" s="658">
        <v>0</v>
      </c>
      <c r="Q25" s="659"/>
      <c r="R25" s="659"/>
      <c r="S25" s="659"/>
      <c r="T25" s="659"/>
      <c r="U25" s="659"/>
      <c r="V25" s="660"/>
      <c r="W25" s="658">
        <v>0</v>
      </c>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581</v>
      </c>
      <c r="H26" s="966"/>
      <c r="I26" s="966"/>
      <c r="J26" s="966"/>
      <c r="K26" s="966"/>
      <c r="L26" s="966"/>
      <c r="M26" s="966"/>
      <c r="N26" s="966"/>
      <c r="O26" s="967"/>
      <c r="P26" s="658">
        <v>0</v>
      </c>
      <c r="Q26" s="659"/>
      <c r="R26" s="659"/>
      <c r="S26" s="659"/>
      <c r="T26" s="659"/>
      <c r="U26" s="659"/>
      <c r="V26" s="660"/>
      <c r="W26" s="658">
        <v>0</v>
      </c>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943">
        <f>AK13</f>
        <v>54</v>
      </c>
      <c r="Q29" s="944"/>
      <c r="R29" s="944"/>
      <c r="S29" s="944"/>
      <c r="T29" s="944"/>
      <c r="U29" s="944"/>
      <c r="V29" s="945"/>
      <c r="W29" s="943">
        <f>AR13</f>
        <v>54</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22" t="s">
        <v>528</v>
      </c>
      <c r="AN30" s="922"/>
      <c r="AO30" s="922"/>
      <c r="AP30" s="859"/>
      <c r="AQ30" s="768" t="s">
        <v>354</v>
      </c>
      <c r="AR30" s="769"/>
      <c r="AS30" s="769"/>
      <c r="AT30" s="770"/>
      <c r="AU30" s="775" t="s">
        <v>253</v>
      </c>
      <c r="AV30" s="775"/>
      <c r="AW30" s="775"/>
      <c r="AX30" s="92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1">
        <v>31</v>
      </c>
      <c r="AR31" s="200"/>
      <c r="AS31" s="133" t="s">
        <v>355</v>
      </c>
      <c r="AT31" s="134"/>
      <c r="AU31" s="199">
        <v>33</v>
      </c>
      <c r="AV31" s="199"/>
      <c r="AW31" s="401" t="s">
        <v>300</v>
      </c>
      <c r="AX31" s="402"/>
    </row>
    <row r="32" spans="1:50" ht="23.25" customHeight="1" x14ac:dyDescent="0.15">
      <c r="A32" s="406"/>
      <c r="B32" s="404"/>
      <c r="C32" s="404"/>
      <c r="D32" s="404"/>
      <c r="E32" s="404"/>
      <c r="F32" s="405"/>
      <c r="G32" s="567" t="s">
        <v>607</v>
      </c>
      <c r="H32" s="568"/>
      <c r="I32" s="568"/>
      <c r="J32" s="568"/>
      <c r="K32" s="568"/>
      <c r="L32" s="568"/>
      <c r="M32" s="568"/>
      <c r="N32" s="568"/>
      <c r="O32" s="569"/>
      <c r="P32" s="105" t="s">
        <v>591</v>
      </c>
      <c r="Q32" s="105"/>
      <c r="R32" s="105"/>
      <c r="S32" s="105"/>
      <c r="T32" s="105"/>
      <c r="U32" s="105"/>
      <c r="V32" s="105"/>
      <c r="W32" s="105"/>
      <c r="X32" s="106"/>
      <c r="Y32" s="474" t="s">
        <v>12</v>
      </c>
      <c r="Z32" s="534"/>
      <c r="AA32" s="535"/>
      <c r="AB32" s="464" t="s">
        <v>575</v>
      </c>
      <c r="AC32" s="464"/>
      <c r="AD32" s="464"/>
      <c r="AE32" s="218" t="s">
        <v>590</v>
      </c>
      <c r="AF32" s="219"/>
      <c r="AG32" s="219"/>
      <c r="AH32" s="219"/>
      <c r="AI32" s="218" t="s">
        <v>590</v>
      </c>
      <c r="AJ32" s="219"/>
      <c r="AK32" s="219"/>
      <c r="AL32" s="219"/>
      <c r="AM32" s="218" t="s">
        <v>635</v>
      </c>
      <c r="AN32" s="219"/>
      <c r="AO32" s="219"/>
      <c r="AP32" s="219"/>
      <c r="AQ32" s="340"/>
      <c r="AR32" s="207"/>
      <c r="AS32" s="207"/>
      <c r="AT32" s="341"/>
      <c r="AU32" s="219" t="s">
        <v>590</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575</v>
      </c>
      <c r="AC33" s="526"/>
      <c r="AD33" s="526"/>
      <c r="AE33" s="218" t="s">
        <v>590</v>
      </c>
      <c r="AF33" s="219"/>
      <c r="AG33" s="219"/>
      <c r="AH33" s="219"/>
      <c r="AI33" s="218" t="s">
        <v>592</v>
      </c>
      <c r="AJ33" s="219"/>
      <c r="AK33" s="219"/>
      <c r="AL33" s="219"/>
      <c r="AM33" s="218" t="s">
        <v>635</v>
      </c>
      <c r="AN33" s="219"/>
      <c r="AO33" s="219"/>
      <c r="AP33" s="219"/>
      <c r="AQ33" s="340">
        <v>1</v>
      </c>
      <c r="AR33" s="207"/>
      <c r="AS33" s="207"/>
      <c r="AT33" s="341"/>
      <c r="AU33" s="219">
        <v>5</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590</v>
      </c>
      <c r="AF34" s="219"/>
      <c r="AG34" s="219"/>
      <c r="AH34" s="219"/>
      <c r="AI34" s="218" t="s">
        <v>590</v>
      </c>
      <c r="AJ34" s="219"/>
      <c r="AK34" s="219"/>
      <c r="AL34" s="219"/>
      <c r="AM34" s="218" t="s">
        <v>635</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1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1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2"/>
      <c r="B75" s="513"/>
      <c r="C75" s="513"/>
      <c r="D75" s="513"/>
      <c r="E75" s="513"/>
      <c r="F75" s="514"/>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7"/>
    </row>
    <row r="80" spans="1:50" ht="18.75" hidden="1" customHeight="1" x14ac:dyDescent="0.15">
      <c r="A80" s="865"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6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1"/>
      <c r="H99" s="215"/>
      <c r="I99" s="215"/>
      <c r="J99" s="215"/>
      <c r="K99" s="215"/>
      <c r="L99" s="215"/>
      <c r="M99" s="215"/>
      <c r="N99" s="215"/>
      <c r="O99" s="582"/>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593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575</v>
      </c>
      <c r="AC101" s="464"/>
      <c r="AD101" s="464"/>
      <c r="AE101" s="218" t="s">
        <v>590</v>
      </c>
      <c r="AF101" s="219"/>
      <c r="AG101" s="219"/>
      <c r="AH101" s="220"/>
      <c r="AI101" s="218" t="s">
        <v>590</v>
      </c>
      <c r="AJ101" s="219"/>
      <c r="AK101" s="219"/>
      <c r="AL101" s="220"/>
      <c r="AM101" s="218">
        <v>0</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575</v>
      </c>
      <c r="AC102" s="464"/>
      <c r="AD102" s="464"/>
      <c r="AE102" s="421" t="s">
        <v>590</v>
      </c>
      <c r="AF102" s="421"/>
      <c r="AG102" s="421"/>
      <c r="AH102" s="421"/>
      <c r="AI102" s="421" t="s">
        <v>590</v>
      </c>
      <c r="AJ102" s="421"/>
      <c r="AK102" s="421"/>
      <c r="AL102" s="421"/>
      <c r="AM102" s="421">
        <v>1</v>
      </c>
      <c r="AN102" s="421"/>
      <c r="AO102" s="421"/>
      <c r="AP102" s="421"/>
      <c r="AQ102" s="273">
        <v>1</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536</v>
      </c>
      <c r="AF115" s="419"/>
      <c r="AG115" s="419"/>
      <c r="AH115" s="420"/>
      <c r="AI115" s="418" t="s">
        <v>533</v>
      </c>
      <c r="AJ115" s="419"/>
      <c r="AK115" s="419"/>
      <c r="AL115" s="420"/>
      <c r="AM115" s="418" t="s">
        <v>528</v>
      </c>
      <c r="AN115" s="419"/>
      <c r="AO115" s="419"/>
      <c r="AP115" s="420"/>
      <c r="AQ115" s="592" t="s">
        <v>523</v>
      </c>
      <c r="AR115" s="593"/>
      <c r="AS115" s="593"/>
      <c r="AT115" s="593"/>
      <c r="AU115" s="593"/>
      <c r="AV115" s="593"/>
      <c r="AW115" s="593"/>
      <c r="AX115" s="594"/>
    </row>
    <row r="116" spans="1:50" ht="23.25" customHeight="1" x14ac:dyDescent="0.15">
      <c r="A116" s="442"/>
      <c r="B116" s="443"/>
      <c r="C116" s="443"/>
      <c r="D116" s="443"/>
      <c r="E116" s="443"/>
      <c r="F116" s="444"/>
      <c r="G116" s="396" t="s">
        <v>594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595</v>
      </c>
      <c r="AC116" s="466"/>
      <c r="AD116" s="467"/>
      <c r="AE116" s="421" t="s">
        <v>590</v>
      </c>
      <c r="AF116" s="421"/>
      <c r="AG116" s="421"/>
      <c r="AH116" s="421"/>
      <c r="AI116" s="421" t="s">
        <v>590</v>
      </c>
      <c r="AJ116" s="421"/>
      <c r="AK116" s="421"/>
      <c r="AL116" s="421"/>
      <c r="AM116" s="421" t="s">
        <v>635</v>
      </c>
      <c r="AN116" s="421"/>
      <c r="AO116" s="421"/>
      <c r="AP116" s="421"/>
      <c r="AQ116" s="218">
        <v>54</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4" t="s">
        <v>596</v>
      </c>
      <c r="AF117" s="554"/>
      <c r="AG117" s="554"/>
      <c r="AH117" s="554"/>
      <c r="AI117" s="554" t="s">
        <v>596</v>
      </c>
      <c r="AJ117" s="554"/>
      <c r="AK117" s="554"/>
      <c r="AL117" s="554"/>
      <c r="AM117" s="554" t="s">
        <v>637</v>
      </c>
      <c r="AN117" s="554"/>
      <c r="AO117" s="554"/>
      <c r="AP117" s="554"/>
      <c r="AQ117" s="554" t="s">
        <v>642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536</v>
      </c>
      <c r="AF118" s="419"/>
      <c r="AG118" s="419"/>
      <c r="AH118" s="420"/>
      <c r="AI118" s="418" t="s">
        <v>533</v>
      </c>
      <c r="AJ118" s="419"/>
      <c r="AK118" s="419"/>
      <c r="AL118" s="420"/>
      <c r="AM118" s="418" t="s">
        <v>528</v>
      </c>
      <c r="AN118" s="419"/>
      <c r="AO118" s="419"/>
      <c r="AP118" s="420"/>
      <c r="AQ118" s="592" t="s">
        <v>523</v>
      </c>
      <c r="AR118" s="593"/>
      <c r="AS118" s="593"/>
      <c r="AT118" s="593"/>
      <c r="AU118" s="593"/>
      <c r="AV118" s="593"/>
      <c r="AW118" s="593"/>
      <c r="AX118" s="594"/>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536</v>
      </c>
      <c r="AF121" s="419"/>
      <c r="AG121" s="419"/>
      <c r="AH121" s="420"/>
      <c r="AI121" s="418" t="s">
        <v>533</v>
      </c>
      <c r="AJ121" s="419"/>
      <c r="AK121" s="419"/>
      <c r="AL121" s="420"/>
      <c r="AM121" s="418" t="s">
        <v>528</v>
      </c>
      <c r="AN121" s="419"/>
      <c r="AO121" s="419"/>
      <c r="AP121" s="420"/>
      <c r="AQ121" s="592" t="s">
        <v>523</v>
      </c>
      <c r="AR121" s="593"/>
      <c r="AS121" s="593"/>
      <c r="AT121" s="593"/>
      <c r="AU121" s="593"/>
      <c r="AV121" s="593"/>
      <c r="AW121" s="593"/>
      <c r="AX121" s="594"/>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537</v>
      </c>
      <c r="AF124" s="419"/>
      <c r="AG124" s="419"/>
      <c r="AH124" s="420"/>
      <c r="AI124" s="418" t="s">
        <v>533</v>
      </c>
      <c r="AJ124" s="419"/>
      <c r="AK124" s="419"/>
      <c r="AL124" s="420"/>
      <c r="AM124" s="418" t="s">
        <v>528</v>
      </c>
      <c r="AN124" s="419"/>
      <c r="AO124" s="419"/>
      <c r="AP124" s="420"/>
      <c r="AQ124" s="592" t="s">
        <v>523</v>
      </c>
      <c r="AR124" s="593"/>
      <c r="AS124" s="593"/>
      <c r="AT124" s="593"/>
      <c r="AU124" s="593"/>
      <c r="AV124" s="593"/>
      <c r="AW124" s="593"/>
      <c r="AX124" s="594"/>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536</v>
      </c>
      <c r="AF127" s="419"/>
      <c r="AG127" s="419"/>
      <c r="AH127" s="420"/>
      <c r="AI127" s="418" t="s">
        <v>533</v>
      </c>
      <c r="AJ127" s="419"/>
      <c r="AK127" s="419"/>
      <c r="AL127" s="420"/>
      <c r="AM127" s="418" t="s">
        <v>528</v>
      </c>
      <c r="AN127" s="419"/>
      <c r="AO127" s="419"/>
      <c r="AP127" s="420"/>
      <c r="AQ127" s="592" t="s">
        <v>523</v>
      </c>
      <c r="AR127" s="593"/>
      <c r="AS127" s="593"/>
      <c r="AT127" s="593"/>
      <c r="AU127" s="593"/>
      <c r="AV127" s="593"/>
      <c r="AW127" s="593"/>
      <c r="AX127" s="594"/>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93.8</v>
      </c>
      <c r="AF134" s="207"/>
      <c r="AG134" s="207"/>
      <c r="AH134" s="207"/>
      <c r="AI134" s="206">
        <v>96.8</v>
      </c>
      <c r="AJ134" s="207"/>
      <c r="AK134" s="207"/>
      <c r="AL134" s="207"/>
      <c r="AM134" s="206">
        <v>96.3</v>
      </c>
      <c r="AN134" s="207"/>
      <c r="AO134" s="207"/>
      <c r="AP134" s="207"/>
      <c r="AQ134" s="206"/>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80</v>
      </c>
      <c r="AF135" s="207"/>
      <c r="AG135" s="207"/>
      <c r="AH135" s="207"/>
      <c r="AI135" s="206">
        <v>90</v>
      </c>
      <c r="AJ135" s="207"/>
      <c r="AK135" s="207"/>
      <c r="AL135" s="207"/>
      <c r="AM135" s="206">
        <v>90</v>
      </c>
      <c r="AN135" s="207"/>
      <c r="AO135" s="207"/>
      <c r="AP135" s="207"/>
      <c r="AQ135" s="206"/>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1"/>
      <c r="E430" s="174" t="s">
        <v>546</v>
      </c>
      <c r="F430" s="899"/>
      <c r="G430" s="900" t="s">
        <v>374</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6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8" t="s">
        <v>597</v>
      </c>
      <c r="AH702" s="389"/>
      <c r="AI702" s="389"/>
      <c r="AJ702" s="389"/>
      <c r="AK702" s="389"/>
      <c r="AL702" s="389"/>
      <c r="AM702" s="389"/>
      <c r="AN702" s="389"/>
      <c r="AO702" s="389"/>
      <c r="AP702" s="389"/>
      <c r="AQ702" s="389"/>
      <c r="AR702" s="389"/>
      <c r="AS702" s="389"/>
      <c r="AT702" s="389"/>
      <c r="AU702" s="389"/>
      <c r="AV702" s="389"/>
      <c r="AW702" s="389"/>
      <c r="AX702" s="390"/>
    </row>
    <row r="703" spans="1:50" ht="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8" t="s">
        <v>574</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574</v>
      </c>
      <c r="AE705" s="716"/>
      <c r="AF705" s="716"/>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31.5"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31.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574</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28" t="s">
        <v>574</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x14ac:dyDescent="0.15">
      <c r="A712" s="643"/>
      <c r="B712" s="645"/>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783" t="s">
        <v>588</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1.5" customHeight="1" x14ac:dyDescent="0.15">
      <c r="A713" s="643"/>
      <c r="B713" s="645"/>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588</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37" t="s">
        <v>603</v>
      </c>
      <c r="AH714" s="738"/>
      <c r="AI714" s="738"/>
      <c r="AJ714" s="738"/>
      <c r="AK714" s="738"/>
      <c r="AL714" s="738"/>
      <c r="AM714" s="738"/>
      <c r="AN714" s="738"/>
      <c r="AO714" s="738"/>
      <c r="AP714" s="738"/>
      <c r="AQ714" s="738"/>
      <c r="AR714" s="738"/>
      <c r="AS714" s="738"/>
      <c r="AT714" s="738"/>
      <c r="AU714" s="738"/>
      <c r="AV714" s="738"/>
      <c r="AW714" s="738"/>
      <c r="AX714" s="739"/>
    </row>
    <row r="715" spans="1:50" ht="42.7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639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233" t="s">
        <v>608</v>
      </c>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c r="AS726" s="233"/>
      <c r="AT726" s="233"/>
      <c r="AU726" s="233"/>
      <c r="AV726" s="233"/>
      <c r="AW726" s="233"/>
      <c r="AX726" s="234"/>
    </row>
    <row r="727" spans="1:50" ht="67.5" customHeight="1" thickBot="1" x14ac:dyDescent="0.2">
      <c r="A727" s="804"/>
      <c r="B727" s="805"/>
      <c r="C727" s="749" t="s">
        <v>57</v>
      </c>
      <c r="D727" s="750"/>
      <c r="E727" s="750"/>
      <c r="F727" s="751"/>
      <c r="G727" s="578" t="s">
        <v>634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643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646</v>
      </c>
      <c r="B733" s="675"/>
      <c r="C733" s="675"/>
      <c r="D733" s="675"/>
      <c r="E733" s="676"/>
      <c r="F733" s="638" t="s">
        <v>647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1" t="s">
        <v>550</v>
      </c>
      <c r="B737" s="210"/>
      <c r="C737" s="210"/>
      <c r="D737" s="211"/>
      <c r="E737" s="1000"/>
      <c r="F737" s="1000"/>
      <c r="G737" s="1000"/>
      <c r="H737" s="1000"/>
      <c r="I737" s="1000"/>
      <c r="J737" s="1000"/>
      <c r="K737" s="1000"/>
      <c r="L737" s="1000"/>
      <c r="M737" s="1000"/>
      <c r="N737" s="365" t="s">
        <v>543</v>
      </c>
      <c r="O737" s="365"/>
      <c r="P737" s="365"/>
      <c r="Q737" s="365"/>
      <c r="R737" s="1000"/>
      <c r="S737" s="1000"/>
      <c r="T737" s="1000"/>
      <c r="U737" s="1000"/>
      <c r="V737" s="1000"/>
      <c r="W737" s="1000"/>
      <c r="X737" s="1000"/>
      <c r="Y737" s="1000"/>
      <c r="Z737" s="1000"/>
      <c r="AA737" s="365" t="s">
        <v>542</v>
      </c>
      <c r="AB737" s="365"/>
      <c r="AC737" s="365"/>
      <c r="AD737" s="365"/>
      <c r="AE737" s="1000"/>
      <c r="AF737" s="1000"/>
      <c r="AG737" s="1000"/>
      <c r="AH737" s="1000"/>
      <c r="AI737" s="1000"/>
      <c r="AJ737" s="1000"/>
      <c r="AK737" s="1000"/>
      <c r="AL737" s="1000"/>
      <c r="AM737" s="1000"/>
      <c r="AN737" s="365" t="s">
        <v>541</v>
      </c>
      <c r="AO737" s="365"/>
      <c r="AP737" s="365"/>
      <c r="AQ737" s="365"/>
      <c r="AR737" s="992"/>
      <c r="AS737" s="993"/>
      <c r="AT737" s="993"/>
      <c r="AU737" s="993"/>
      <c r="AV737" s="993"/>
      <c r="AW737" s="993"/>
      <c r="AX737" s="994"/>
      <c r="AY737" s="89"/>
      <c r="AZ737" s="89"/>
    </row>
    <row r="738" spans="1:52" ht="24.75" customHeight="1" x14ac:dyDescent="0.15">
      <c r="A738" s="1001" t="s">
        <v>540</v>
      </c>
      <c r="B738" s="210"/>
      <c r="C738" s="210"/>
      <c r="D738" s="211"/>
      <c r="E738" s="1000"/>
      <c r="F738" s="1000"/>
      <c r="G738" s="1000"/>
      <c r="H738" s="1000"/>
      <c r="I738" s="1000"/>
      <c r="J738" s="1000"/>
      <c r="K738" s="1000"/>
      <c r="L738" s="1000"/>
      <c r="M738" s="1000"/>
      <c r="N738" s="365" t="s">
        <v>539</v>
      </c>
      <c r="O738" s="365"/>
      <c r="P738" s="365"/>
      <c r="Q738" s="365"/>
      <c r="R738" s="1000"/>
      <c r="S738" s="1000"/>
      <c r="T738" s="1000"/>
      <c r="U738" s="1000"/>
      <c r="V738" s="1000"/>
      <c r="W738" s="1000"/>
      <c r="X738" s="1000"/>
      <c r="Y738" s="1000"/>
      <c r="Z738" s="1000"/>
      <c r="AA738" s="365" t="s">
        <v>538</v>
      </c>
      <c r="AB738" s="365"/>
      <c r="AC738" s="365"/>
      <c r="AD738" s="365"/>
      <c r="AE738" s="1000"/>
      <c r="AF738" s="1000"/>
      <c r="AG738" s="1000"/>
      <c r="AH738" s="1000"/>
      <c r="AI738" s="1000"/>
      <c r="AJ738" s="1000"/>
      <c r="AK738" s="1000"/>
      <c r="AL738" s="1000"/>
      <c r="AM738" s="1000"/>
      <c r="AN738" s="365" t="s">
        <v>534</v>
      </c>
      <c r="AO738" s="365"/>
      <c r="AP738" s="365"/>
      <c r="AQ738" s="365"/>
      <c r="AR738" s="992" t="s">
        <v>604</v>
      </c>
      <c r="AS738" s="993"/>
      <c r="AT738" s="993"/>
      <c r="AU738" s="993"/>
      <c r="AV738" s="993"/>
      <c r="AW738" s="993"/>
      <c r="AX738" s="994"/>
    </row>
    <row r="739" spans="1:52" ht="24.75" customHeight="1" thickBot="1" x14ac:dyDescent="0.2">
      <c r="A739" s="1002" t="s">
        <v>530</v>
      </c>
      <c r="B739" s="1003"/>
      <c r="C739" s="1003"/>
      <c r="D739" s="1004"/>
      <c r="E739" s="1005" t="s">
        <v>570</v>
      </c>
      <c r="F739" s="995"/>
      <c r="G739" s="995"/>
      <c r="H739" s="93" t="str">
        <f>IF(E739="", "", "(")</f>
        <v>(</v>
      </c>
      <c r="I739" s="995"/>
      <c r="J739" s="995"/>
      <c r="K739" s="93" t="str">
        <f>IF(OR(I739="　", I739=""), "", "-")</f>
        <v/>
      </c>
      <c r="L739" s="996">
        <v>427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645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626</v>
      </c>
      <c r="H781" s="672"/>
      <c r="I781" s="672"/>
      <c r="J781" s="672"/>
      <c r="K781" s="673"/>
      <c r="L781" s="665" t="s">
        <v>625</v>
      </c>
      <c r="M781" s="666"/>
      <c r="N781" s="666"/>
      <c r="O781" s="666"/>
      <c r="P781" s="666"/>
      <c r="Q781" s="666"/>
      <c r="R781" s="666"/>
      <c r="S781" s="666"/>
      <c r="T781" s="666"/>
      <c r="U781" s="666"/>
      <c r="V781" s="666"/>
      <c r="W781" s="666"/>
      <c r="X781" s="667"/>
      <c r="Y781" s="391">
        <v>4.9870000000000001</v>
      </c>
      <c r="Z781" s="392"/>
      <c r="AA781" s="392"/>
      <c r="AB781" s="806"/>
      <c r="AC781" s="671"/>
      <c r="AD781" s="672"/>
      <c r="AE781" s="672"/>
      <c r="AF781" s="672"/>
      <c r="AG781" s="673"/>
      <c r="AH781" s="665"/>
      <c r="AI781" s="666"/>
      <c r="AJ781" s="666"/>
      <c r="AK781" s="666"/>
      <c r="AL781" s="666"/>
      <c r="AM781" s="666"/>
      <c r="AN781" s="666"/>
      <c r="AO781" s="666"/>
      <c r="AP781" s="666"/>
      <c r="AQ781" s="666"/>
      <c r="AR781" s="666"/>
      <c r="AS781" s="666"/>
      <c r="AT781" s="667"/>
      <c r="AU781" s="391"/>
      <c r="AV781" s="392"/>
      <c r="AW781" s="392"/>
      <c r="AX781" s="393"/>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4.9870000000000001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1"/>
      <c r="Z794" s="392"/>
      <c r="AA794" s="392"/>
      <c r="AB794" s="806"/>
      <c r="AC794" s="671"/>
      <c r="AD794" s="672"/>
      <c r="AE794" s="672"/>
      <c r="AF794" s="672"/>
      <c r="AG794" s="673"/>
      <c r="AH794" s="665"/>
      <c r="AI794" s="666"/>
      <c r="AJ794" s="666"/>
      <c r="AK794" s="666"/>
      <c r="AL794" s="666"/>
      <c r="AM794" s="666"/>
      <c r="AN794" s="666"/>
      <c r="AO794" s="666"/>
      <c r="AP794" s="666"/>
      <c r="AQ794" s="666"/>
      <c r="AR794" s="666"/>
      <c r="AS794" s="666"/>
      <c r="AT794" s="667"/>
      <c r="AU794" s="391"/>
      <c r="AV794" s="392"/>
      <c r="AW794" s="392"/>
      <c r="AX794" s="393"/>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1"/>
      <c r="Z807" s="392"/>
      <c r="AA807" s="392"/>
      <c r="AB807" s="806"/>
      <c r="AC807" s="671"/>
      <c r="AD807" s="672"/>
      <c r="AE807" s="672"/>
      <c r="AF807" s="672"/>
      <c r="AG807" s="673"/>
      <c r="AH807" s="665"/>
      <c r="AI807" s="666"/>
      <c r="AJ807" s="666"/>
      <c r="AK807" s="666"/>
      <c r="AL807" s="666"/>
      <c r="AM807" s="666"/>
      <c r="AN807" s="666"/>
      <c r="AO807" s="666"/>
      <c r="AP807" s="666"/>
      <c r="AQ807" s="666"/>
      <c r="AR807" s="666"/>
      <c r="AS807" s="666"/>
      <c r="AT807" s="667"/>
      <c r="AU807" s="391"/>
      <c r="AV807" s="392"/>
      <c r="AW807" s="392"/>
      <c r="AX807" s="393"/>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6"/>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0.25" customHeight="1" x14ac:dyDescent="0.15">
      <c r="A837" s="376">
        <v>1</v>
      </c>
      <c r="B837" s="376">
        <v>1</v>
      </c>
      <c r="C837" s="361" t="s">
        <v>644</v>
      </c>
      <c r="D837" s="347"/>
      <c r="E837" s="347"/>
      <c r="F837" s="347"/>
      <c r="G837" s="347"/>
      <c r="H837" s="347"/>
      <c r="I837" s="347"/>
      <c r="J837" s="348">
        <v>4010401039038</v>
      </c>
      <c r="K837" s="349"/>
      <c r="L837" s="349"/>
      <c r="M837" s="349"/>
      <c r="N837" s="349"/>
      <c r="O837" s="349"/>
      <c r="P837" s="362" t="s">
        <v>627</v>
      </c>
      <c r="Q837" s="350"/>
      <c r="R837" s="350"/>
      <c r="S837" s="350"/>
      <c r="T837" s="350"/>
      <c r="U837" s="350"/>
      <c r="V837" s="350"/>
      <c r="W837" s="350"/>
      <c r="X837" s="350"/>
      <c r="Y837" s="351">
        <v>5</v>
      </c>
      <c r="Z837" s="352"/>
      <c r="AA837" s="352"/>
      <c r="AB837" s="353"/>
      <c r="AC837" s="363" t="s">
        <v>502</v>
      </c>
      <c r="AD837" s="371"/>
      <c r="AE837" s="371"/>
      <c r="AF837" s="371"/>
      <c r="AG837" s="371"/>
      <c r="AH837" s="372">
        <v>1</v>
      </c>
      <c r="AI837" s="373"/>
      <c r="AJ837" s="373"/>
      <c r="AK837" s="373"/>
      <c r="AL837" s="357">
        <v>99.96</v>
      </c>
      <c r="AM837" s="358"/>
      <c r="AN837" s="358"/>
      <c r="AO837" s="359"/>
      <c r="AP837" s="360"/>
      <c r="AQ837" s="360"/>
      <c r="AR837" s="360"/>
      <c r="AS837" s="360"/>
      <c r="AT837" s="360"/>
      <c r="AU837" s="360"/>
      <c r="AV837" s="360"/>
      <c r="AW837" s="360"/>
      <c r="AX837" s="360"/>
    </row>
    <row r="838" spans="1:50" ht="50.25" customHeight="1" x14ac:dyDescent="0.15">
      <c r="A838" s="376">
        <v>2</v>
      </c>
      <c r="B838" s="376">
        <v>1</v>
      </c>
      <c r="C838" s="361" t="s">
        <v>618</v>
      </c>
      <c r="D838" s="347"/>
      <c r="E838" s="347"/>
      <c r="F838" s="347"/>
      <c r="G838" s="347"/>
      <c r="H838" s="347"/>
      <c r="I838" s="347"/>
      <c r="J838" s="348">
        <v>8030001065560</v>
      </c>
      <c r="K838" s="349"/>
      <c r="L838" s="349"/>
      <c r="M838" s="349"/>
      <c r="N838" s="349"/>
      <c r="O838" s="349"/>
      <c r="P838" s="362" t="s">
        <v>609</v>
      </c>
      <c r="Q838" s="350"/>
      <c r="R838" s="350"/>
      <c r="S838" s="350"/>
      <c r="T838" s="350"/>
      <c r="U838" s="350"/>
      <c r="V838" s="350"/>
      <c r="W838" s="350"/>
      <c r="X838" s="350"/>
      <c r="Y838" s="351">
        <v>3</v>
      </c>
      <c r="Z838" s="352"/>
      <c r="AA838" s="352"/>
      <c r="AB838" s="353"/>
      <c r="AC838" s="363" t="s">
        <v>498</v>
      </c>
      <c r="AD838" s="363"/>
      <c r="AE838" s="363"/>
      <c r="AF838" s="363"/>
      <c r="AG838" s="363"/>
      <c r="AH838" s="372">
        <v>1</v>
      </c>
      <c r="AI838" s="373"/>
      <c r="AJ838" s="373"/>
      <c r="AK838" s="373"/>
      <c r="AL838" s="357">
        <v>98.01</v>
      </c>
      <c r="AM838" s="358"/>
      <c r="AN838" s="358"/>
      <c r="AO838" s="359"/>
      <c r="AP838" s="360"/>
      <c r="AQ838" s="360"/>
      <c r="AR838" s="360"/>
      <c r="AS838" s="360"/>
      <c r="AT838" s="360"/>
      <c r="AU838" s="360"/>
      <c r="AV838" s="360"/>
      <c r="AW838" s="360"/>
      <c r="AX838" s="360"/>
    </row>
    <row r="839" spans="1:50" ht="50.25" customHeight="1" x14ac:dyDescent="0.15">
      <c r="A839" s="376">
        <v>3</v>
      </c>
      <c r="B839" s="376">
        <v>1</v>
      </c>
      <c r="C839" s="361" t="s">
        <v>620</v>
      </c>
      <c r="D839" s="347"/>
      <c r="E839" s="347"/>
      <c r="F839" s="347"/>
      <c r="G839" s="347"/>
      <c r="H839" s="347"/>
      <c r="I839" s="347"/>
      <c r="J839" s="348">
        <v>7010601032269</v>
      </c>
      <c r="K839" s="349"/>
      <c r="L839" s="349"/>
      <c r="M839" s="349"/>
      <c r="N839" s="349"/>
      <c r="O839" s="349"/>
      <c r="P839" s="362" t="s">
        <v>628</v>
      </c>
      <c r="Q839" s="350"/>
      <c r="R839" s="350"/>
      <c r="S839" s="350"/>
      <c r="T839" s="350"/>
      <c r="U839" s="350"/>
      <c r="V839" s="350"/>
      <c r="W839" s="350"/>
      <c r="X839" s="350"/>
      <c r="Y839" s="351">
        <v>1</v>
      </c>
      <c r="Z839" s="352"/>
      <c r="AA839" s="352"/>
      <c r="AB839" s="353"/>
      <c r="AC839" s="354" t="s">
        <v>504</v>
      </c>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50.25" customHeight="1" x14ac:dyDescent="0.15">
      <c r="A840" s="376">
        <v>4</v>
      </c>
      <c r="B840" s="376">
        <v>1</v>
      </c>
      <c r="C840" s="361" t="s">
        <v>619</v>
      </c>
      <c r="D840" s="347"/>
      <c r="E840" s="347"/>
      <c r="F840" s="347"/>
      <c r="G840" s="347"/>
      <c r="H840" s="347"/>
      <c r="I840" s="347"/>
      <c r="J840" s="348">
        <v>8010001059325</v>
      </c>
      <c r="K840" s="349"/>
      <c r="L840" s="349"/>
      <c r="M840" s="349"/>
      <c r="N840" s="349"/>
      <c r="O840" s="349"/>
      <c r="P840" s="362" t="s">
        <v>629</v>
      </c>
      <c r="Q840" s="350"/>
      <c r="R840" s="350"/>
      <c r="S840" s="350"/>
      <c r="T840" s="350"/>
      <c r="U840" s="350"/>
      <c r="V840" s="350"/>
      <c r="W840" s="350"/>
      <c r="X840" s="350"/>
      <c r="Y840" s="351">
        <v>1</v>
      </c>
      <c r="Z840" s="352"/>
      <c r="AA840" s="352"/>
      <c r="AB840" s="353"/>
      <c r="AC840" s="354" t="s">
        <v>504</v>
      </c>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50.25" customHeight="1" x14ac:dyDescent="0.15">
      <c r="A841" s="376">
        <v>5</v>
      </c>
      <c r="B841" s="376">
        <v>1</v>
      </c>
      <c r="C841" s="377" t="s">
        <v>621</v>
      </c>
      <c r="D841" s="378"/>
      <c r="E841" s="378"/>
      <c r="F841" s="378"/>
      <c r="G841" s="378"/>
      <c r="H841" s="378"/>
      <c r="I841" s="379"/>
      <c r="J841" s="905">
        <v>7013302010403</v>
      </c>
      <c r="K841" s="906"/>
      <c r="L841" s="906"/>
      <c r="M841" s="906"/>
      <c r="N841" s="906"/>
      <c r="O841" s="907"/>
      <c r="P841" s="911" t="s">
        <v>613</v>
      </c>
      <c r="Q841" s="912"/>
      <c r="R841" s="912"/>
      <c r="S841" s="912"/>
      <c r="T841" s="912"/>
      <c r="U841" s="912"/>
      <c r="V841" s="912"/>
      <c r="W841" s="912"/>
      <c r="X841" s="913"/>
      <c r="Y841" s="351">
        <v>1</v>
      </c>
      <c r="Z841" s="352"/>
      <c r="AA841" s="352"/>
      <c r="AB841" s="353"/>
      <c r="AC841" s="938" t="s">
        <v>504</v>
      </c>
      <c r="AD841" s="939"/>
      <c r="AE841" s="939"/>
      <c r="AF841" s="939"/>
      <c r="AG841" s="940"/>
      <c r="AH841" s="355"/>
      <c r="AI841" s="356"/>
      <c r="AJ841" s="356"/>
      <c r="AK841" s="356"/>
      <c r="AL841" s="357"/>
      <c r="AM841" s="358"/>
      <c r="AN841" s="358"/>
      <c r="AO841" s="359"/>
      <c r="AP841" s="360"/>
      <c r="AQ841" s="360"/>
      <c r="AR841" s="360"/>
      <c r="AS841" s="360"/>
      <c r="AT841" s="360"/>
      <c r="AU841" s="360"/>
      <c r="AV841" s="360"/>
      <c r="AW841" s="360"/>
      <c r="AX841" s="360"/>
    </row>
    <row r="842" spans="1:50" ht="50.25" customHeight="1" x14ac:dyDescent="0.15">
      <c r="A842" s="376">
        <v>6</v>
      </c>
      <c r="B842" s="376">
        <v>1</v>
      </c>
      <c r="C842" s="361" t="s">
        <v>610</v>
      </c>
      <c r="D842" s="347"/>
      <c r="E842" s="347"/>
      <c r="F842" s="347"/>
      <c r="G842" s="347"/>
      <c r="H842" s="347"/>
      <c r="I842" s="347"/>
      <c r="J842" s="348">
        <v>3010101013203</v>
      </c>
      <c r="K842" s="349"/>
      <c r="L842" s="349"/>
      <c r="M842" s="349"/>
      <c r="N842" s="349"/>
      <c r="O842" s="349"/>
      <c r="P842" s="362" t="s">
        <v>611</v>
      </c>
      <c r="Q842" s="350"/>
      <c r="R842" s="350"/>
      <c r="S842" s="350"/>
      <c r="T842" s="350"/>
      <c r="U842" s="350"/>
      <c r="V842" s="350"/>
      <c r="W842" s="350"/>
      <c r="X842" s="350"/>
      <c r="Y842" s="351">
        <v>1</v>
      </c>
      <c r="Z842" s="352"/>
      <c r="AA842" s="352"/>
      <c r="AB842" s="353"/>
      <c r="AC842" s="354" t="s">
        <v>504</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50.25" customHeight="1" x14ac:dyDescent="0.15">
      <c r="A843" s="376">
        <v>7</v>
      </c>
      <c r="B843" s="376">
        <v>1</v>
      </c>
      <c r="C843" s="361" t="s">
        <v>622</v>
      </c>
      <c r="D843" s="347"/>
      <c r="E843" s="347"/>
      <c r="F843" s="347"/>
      <c r="G843" s="347"/>
      <c r="H843" s="347"/>
      <c r="I843" s="347"/>
      <c r="J843" s="348">
        <v>8040001016422</v>
      </c>
      <c r="K843" s="349"/>
      <c r="L843" s="349"/>
      <c r="M843" s="349"/>
      <c r="N843" s="349"/>
      <c r="O843" s="349"/>
      <c r="P843" s="362" t="s">
        <v>617</v>
      </c>
      <c r="Q843" s="350"/>
      <c r="R843" s="350"/>
      <c r="S843" s="350"/>
      <c r="T843" s="350"/>
      <c r="U843" s="350"/>
      <c r="V843" s="350"/>
      <c r="W843" s="350"/>
      <c r="X843" s="350"/>
      <c r="Y843" s="351">
        <v>1</v>
      </c>
      <c r="Z843" s="352"/>
      <c r="AA843" s="352"/>
      <c r="AB843" s="353"/>
      <c r="AC843" s="354" t="s">
        <v>504</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50.25" customHeight="1" x14ac:dyDescent="0.15">
      <c r="A844" s="376">
        <v>8</v>
      </c>
      <c r="B844" s="376">
        <v>1</v>
      </c>
      <c r="C844" s="361" t="s">
        <v>623</v>
      </c>
      <c r="D844" s="347"/>
      <c r="E844" s="347"/>
      <c r="F844" s="347"/>
      <c r="G844" s="347"/>
      <c r="H844" s="347"/>
      <c r="I844" s="347"/>
      <c r="J844" s="348">
        <v>8050002041377</v>
      </c>
      <c r="K844" s="349"/>
      <c r="L844" s="349"/>
      <c r="M844" s="349"/>
      <c r="N844" s="349"/>
      <c r="O844" s="349"/>
      <c r="P844" s="362" t="s">
        <v>615</v>
      </c>
      <c r="Q844" s="350"/>
      <c r="R844" s="350"/>
      <c r="S844" s="350"/>
      <c r="T844" s="350"/>
      <c r="U844" s="350"/>
      <c r="V844" s="350"/>
      <c r="W844" s="350"/>
      <c r="X844" s="350"/>
      <c r="Y844" s="351">
        <v>1</v>
      </c>
      <c r="Z844" s="352"/>
      <c r="AA844" s="352"/>
      <c r="AB844" s="353"/>
      <c r="AC844" s="354" t="s">
        <v>504</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50.25" customHeight="1" x14ac:dyDescent="0.15">
      <c r="A845" s="376">
        <v>9</v>
      </c>
      <c r="B845" s="376">
        <v>1</v>
      </c>
      <c r="C845" s="361" t="s">
        <v>614</v>
      </c>
      <c r="D845" s="347"/>
      <c r="E845" s="347"/>
      <c r="F845" s="347"/>
      <c r="G845" s="347"/>
      <c r="H845" s="347"/>
      <c r="I845" s="347"/>
      <c r="J845" s="348">
        <v>8040001016422</v>
      </c>
      <c r="K845" s="349"/>
      <c r="L845" s="349"/>
      <c r="M845" s="349"/>
      <c r="N845" s="349"/>
      <c r="O845" s="349"/>
      <c r="P845" s="362" t="s">
        <v>616</v>
      </c>
      <c r="Q845" s="350"/>
      <c r="R845" s="350"/>
      <c r="S845" s="350"/>
      <c r="T845" s="350"/>
      <c r="U845" s="350"/>
      <c r="V845" s="350"/>
      <c r="W845" s="350"/>
      <c r="X845" s="350"/>
      <c r="Y845" s="351">
        <v>1</v>
      </c>
      <c r="Z845" s="352"/>
      <c r="AA845" s="352"/>
      <c r="AB845" s="353"/>
      <c r="AC845" s="354" t="s">
        <v>504</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50.25" customHeight="1" x14ac:dyDescent="0.15">
      <c r="A846" s="376">
        <v>10</v>
      </c>
      <c r="B846" s="376">
        <v>1</v>
      </c>
      <c r="C846" s="361" t="s">
        <v>624</v>
      </c>
      <c r="D846" s="347"/>
      <c r="E846" s="347"/>
      <c r="F846" s="347"/>
      <c r="G846" s="347"/>
      <c r="H846" s="347"/>
      <c r="I846" s="347"/>
      <c r="J846" s="348">
        <v>9011601002061</v>
      </c>
      <c r="K846" s="349"/>
      <c r="L846" s="349"/>
      <c r="M846" s="349"/>
      <c r="N846" s="349"/>
      <c r="O846" s="349"/>
      <c r="P846" s="362" t="s">
        <v>612</v>
      </c>
      <c r="Q846" s="350"/>
      <c r="R846" s="350"/>
      <c r="S846" s="350"/>
      <c r="T846" s="350"/>
      <c r="U846" s="350"/>
      <c r="V846" s="350"/>
      <c r="W846" s="350"/>
      <c r="X846" s="350"/>
      <c r="Y846" s="351">
        <v>1</v>
      </c>
      <c r="Z846" s="352"/>
      <c r="AA846" s="352"/>
      <c r="AB846" s="353"/>
      <c r="AC846" s="354" t="s">
        <v>504</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61"/>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61"/>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61"/>
      <c r="D853" s="347"/>
      <c r="E853" s="347"/>
      <c r="F853" s="347"/>
      <c r="G853" s="347"/>
      <c r="H853" s="347"/>
      <c r="I853" s="347"/>
      <c r="J853" s="348"/>
      <c r="K853" s="349"/>
      <c r="L853" s="349"/>
      <c r="M853" s="349"/>
      <c r="N853" s="349"/>
      <c r="O853" s="349"/>
      <c r="P853" s="362"/>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61"/>
      <c r="D854" s="347"/>
      <c r="E854" s="347"/>
      <c r="F854" s="347"/>
      <c r="G854" s="347"/>
      <c r="H854" s="347"/>
      <c r="I854" s="347"/>
      <c r="J854" s="348"/>
      <c r="K854" s="349"/>
      <c r="L854" s="349"/>
      <c r="M854" s="349"/>
      <c r="N854" s="349"/>
      <c r="O854" s="349"/>
      <c r="P854" s="362"/>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61"/>
      <c r="D855" s="347"/>
      <c r="E855" s="347"/>
      <c r="F855" s="347"/>
      <c r="G855" s="347"/>
      <c r="H855" s="347"/>
      <c r="I855" s="347"/>
      <c r="J855" s="348"/>
      <c r="K855" s="349"/>
      <c r="L855" s="349"/>
      <c r="M855" s="349"/>
      <c r="N855" s="349"/>
      <c r="O855" s="349"/>
      <c r="P855" s="362"/>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61"/>
      <c r="D856" s="347"/>
      <c r="E856" s="347"/>
      <c r="F856" s="347"/>
      <c r="G856" s="347"/>
      <c r="H856" s="347"/>
      <c r="I856" s="347"/>
      <c r="J856" s="348"/>
      <c r="K856" s="349"/>
      <c r="L856" s="349"/>
      <c r="M856" s="349"/>
      <c r="N856" s="349"/>
      <c r="O856" s="349"/>
      <c r="P856" s="362"/>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61"/>
      <c r="D857" s="347"/>
      <c r="E857" s="347"/>
      <c r="F857" s="347"/>
      <c r="G857" s="347"/>
      <c r="H857" s="347"/>
      <c r="I857" s="347"/>
      <c r="J857" s="348"/>
      <c r="K857" s="349"/>
      <c r="L857" s="349"/>
      <c r="M857" s="349"/>
      <c r="N857" s="349"/>
      <c r="O857" s="349"/>
      <c r="P857" s="362"/>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2">
    <cfRule type="expression" dxfId="2813" priority="13907">
      <formula>IF(RIGHT(TEXT(Y782,"0.#"),1)=".",FALSE,TRUE)</formula>
    </cfRule>
    <cfRule type="expression" dxfId="2812" priority="13908">
      <formula>IF(RIGHT(TEXT(Y782,"0.#"),1)=".",TRUE,FALSE)</formula>
    </cfRule>
  </conditionalFormatting>
  <conditionalFormatting sqref="Y791">
    <cfRule type="expression" dxfId="2811" priority="13903">
      <formula>IF(RIGHT(TEXT(Y791,"0.#"),1)=".",FALSE,TRUE)</formula>
    </cfRule>
    <cfRule type="expression" dxfId="2810" priority="13904">
      <formula>IF(RIGHT(TEXT(Y791,"0.#"),1)=".",TRUE,FALSE)</formula>
    </cfRule>
  </conditionalFormatting>
  <conditionalFormatting sqref="Y822:Y829 Y820 Y809:Y816 Y807 Y796:Y803 Y794">
    <cfRule type="expression" dxfId="2809" priority="13685">
      <formula>IF(RIGHT(TEXT(Y794,"0.#"),1)=".",FALSE,TRUE)</formula>
    </cfRule>
    <cfRule type="expression" dxfId="2808" priority="13686">
      <formula>IF(RIGHT(TEXT(Y794,"0.#"),1)=".",TRUE,FALSE)</formula>
    </cfRule>
  </conditionalFormatting>
  <conditionalFormatting sqref="P16:AQ17 P15:AX15 P13:AX13">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E101 AQ101">
    <cfRule type="expression" dxfId="2803" priority="13723">
      <formula>IF(RIGHT(TEXT(AE101,"0.#"),1)=".",FALSE,TRUE)</formula>
    </cfRule>
    <cfRule type="expression" dxfId="2802" priority="13724">
      <formula>IF(RIGHT(TEXT(AE101,"0.#"),1)=".",TRUE,FALSE)</formula>
    </cfRule>
  </conditionalFormatting>
  <conditionalFormatting sqref="Y783:Y790 Y781">
    <cfRule type="expression" dxfId="2801" priority="13709">
      <formula>IF(RIGHT(TEXT(Y781,"0.#"),1)=".",FALSE,TRUE)</formula>
    </cfRule>
    <cfRule type="expression" dxfId="2800" priority="13710">
      <formula>IF(RIGHT(TEXT(Y781,"0.#"),1)=".",TRUE,FALSE)</formula>
    </cfRule>
  </conditionalFormatting>
  <conditionalFormatting sqref="AU782">
    <cfRule type="expression" dxfId="2799" priority="13707">
      <formula>IF(RIGHT(TEXT(AU782,"0.#"),1)=".",FALSE,TRUE)</formula>
    </cfRule>
    <cfRule type="expression" dxfId="2798" priority="13708">
      <formula>IF(RIGHT(TEXT(AU782,"0.#"),1)=".",TRUE,FALSE)</formula>
    </cfRule>
  </conditionalFormatting>
  <conditionalFormatting sqref="AU791">
    <cfRule type="expression" dxfId="2797" priority="13705">
      <formula>IF(RIGHT(TEXT(AU791,"0.#"),1)=".",FALSE,TRUE)</formula>
    </cfRule>
    <cfRule type="expression" dxfId="2796" priority="13706">
      <formula>IF(RIGHT(TEXT(AU791,"0.#"),1)=".",TRUE,FALSE)</formula>
    </cfRule>
  </conditionalFormatting>
  <conditionalFormatting sqref="AU783:AU790 AU781">
    <cfRule type="expression" dxfId="2795" priority="13703">
      <formula>IF(RIGHT(TEXT(AU781,"0.#"),1)=".",FALSE,TRUE)</formula>
    </cfRule>
    <cfRule type="expression" dxfId="2794" priority="13704">
      <formula>IF(RIGHT(TEXT(AU781,"0.#"),1)=".",TRUE,FALSE)</formula>
    </cfRule>
  </conditionalFormatting>
  <conditionalFormatting sqref="Y821 Y808 Y795">
    <cfRule type="expression" dxfId="2793" priority="13689">
      <formula>IF(RIGHT(TEXT(Y795,"0.#"),1)=".",FALSE,TRUE)</formula>
    </cfRule>
    <cfRule type="expression" dxfId="2792" priority="13690">
      <formula>IF(RIGHT(TEXT(Y795,"0.#"),1)=".",TRUE,FALSE)</formula>
    </cfRule>
  </conditionalFormatting>
  <conditionalFormatting sqref="Y830 Y817 Y804">
    <cfRule type="expression" dxfId="2791" priority="13687">
      <formula>IF(RIGHT(TEXT(Y804,"0.#"),1)=".",FALSE,TRUE)</formula>
    </cfRule>
    <cfRule type="expression" dxfId="2790" priority="13688">
      <formula>IF(RIGHT(TEXT(Y804,"0.#"),1)=".",TRUE,FALSE)</formula>
    </cfRule>
  </conditionalFormatting>
  <conditionalFormatting sqref="AU821 AU808 AU795">
    <cfRule type="expression" dxfId="2789" priority="13683">
      <formula>IF(RIGHT(TEXT(AU795,"0.#"),1)=".",FALSE,TRUE)</formula>
    </cfRule>
    <cfRule type="expression" dxfId="2788" priority="13684">
      <formula>IF(RIGHT(TEXT(AU795,"0.#"),1)=".",TRUE,FALSE)</formula>
    </cfRule>
  </conditionalFormatting>
  <conditionalFormatting sqref="AU830 AU817 AU804">
    <cfRule type="expression" dxfId="2787" priority="13681">
      <formula>IF(RIGHT(TEXT(AU804,"0.#"),1)=".",FALSE,TRUE)</formula>
    </cfRule>
    <cfRule type="expression" dxfId="2786" priority="13682">
      <formula>IF(RIGHT(TEXT(AU804,"0.#"),1)=".",TRUE,FALSE)</formula>
    </cfRule>
  </conditionalFormatting>
  <conditionalFormatting sqref="AU822:AU829 AU820 AU809:AU816 AU807 AU796:AU803 AU794">
    <cfRule type="expression" dxfId="2785" priority="13679">
      <formula>IF(RIGHT(TEXT(AU794,"0.#"),1)=".",FALSE,TRUE)</formula>
    </cfRule>
    <cfRule type="expression" dxfId="2784" priority="13680">
      <formula>IF(RIGHT(TEXT(AU794,"0.#"),1)=".",TRUE,FALSE)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I101">
    <cfRule type="expression" dxfId="2673" priority="13255">
      <formula>IF(RIGHT(TEXT(AI101,"0.#"),1)=".",FALSE,TRUE)</formula>
    </cfRule>
    <cfRule type="expression" dxfId="2672" priority="13256">
      <formula>IF(RIGHT(TEXT(AI101,"0.#"),1)=".",TRUE,FALSE)</formula>
    </cfRule>
  </conditionalFormatting>
  <conditionalFormatting sqref="AE102">
    <cfRule type="expression" dxfId="2671" priority="13251">
      <formula>IF(RIGHT(TEXT(AE102,"0.#"),1)=".",FALSE,TRUE)</formula>
    </cfRule>
    <cfRule type="expression" dxfId="2670" priority="13252">
      <formula>IF(RIGHT(TEXT(AE102,"0.#"),1)=".",TRUE,FALSE)</formula>
    </cfRule>
  </conditionalFormatting>
  <conditionalFormatting sqref="AI102">
    <cfRule type="expression" dxfId="2669" priority="13249">
      <formula>IF(RIGHT(TEXT(AI102,"0.#"),1)=".",FALSE,TRUE)</formula>
    </cfRule>
    <cfRule type="expression" dxfId="2668" priority="13250">
      <formula>IF(RIGHT(TEXT(AI102,"0.#"),1)=".",TRUE,FALSE)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AM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39:AO866">
    <cfRule type="expression" dxfId="2523" priority="6657">
      <formula>IF(AND(AL839&gt;=0, RIGHT(TEXT(AL839,"0.#"),1)&lt;&gt;"."),TRUE,FALSE)</formula>
    </cfRule>
    <cfRule type="expression" dxfId="2522" priority="6658">
      <formula>IF(AND(AL839&gt;=0, RIGHT(TEXT(AL839,"0.#"),1)="."),TRUE,FALSE)</formula>
    </cfRule>
    <cfRule type="expression" dxfId="2521" priority="6659">
      <formula>IF(AND(AL839&lt;0, RIGHT(TEXT(AL839,"0.#"),1)&lt;&gt;"."),TRUE,FALSE)</formula>
    </cfRule>
    <cfRule type="expression" dxfId="2520" priority="6660">
      <formula>IF(AND(AL839&lt;0, RIGHT(TEXT(AL839,"0.#"),1)="."),TRUE,FALSE)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7:Y849 Y852:Y866">
    <cfRule type="expression" dxfId="2449" priority="2985">
      <formula>IF(RIGHT(TEXT(Y847,"0.#"),1)=".",FALSE,TRUE)</formula>
    </cfRule>
    <cfRule type="expression" dxfId="2448" priority="2986">
      <formula>IF(RIGHT(TEXT(Y847,"0.#"),1)=".",TRUE,FALSE)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2:AO1131">
    <cfRule type="expression" dxfId="2419" priority="2891">
      <formula>IF(AND(AL1102&gt;=0, RIGHT(TEXT(AL1102,"0.#"),1)&lt;&gt;"."),TRUE,FALSE)</formula>
    </cfRule>
    <cfRule type="expression" dxfId="2418" priority="2892">
      <formula>IF(AND(AL1102&gt;=0, RIGHT(TEXT(AL1102,"0.#"),1)="."),TRUE,FALSE)</formula>
    </cfRule>
    <cfRule type="expression" dxfId="2417" priority="2893">
      <formula>IF(AND(AL1102&lt;0, RIGHT(TEXT(AL1102,"0.#"),1)&lt;&gt;"."),TRUE,FALSE)</formula>
    </cfRule>
    <cfRule type="expression" dxfId="2416" priority="2894">
      <formula>IF(AND(AL1102&lt;0, RIGHT(TEXT(AL1102,"0.#"),1)="."),TRUE,FALSE)</formula>
    </cfRule>
  </conditionalFormatting>
  <conditionalFormatting sqref="Y1102:Y1131">
    <cfRule type="expression" dxfId="2415" priority="2889">
      <formula>IF(RIGHT(TEXT(Y1102,"0.#"),1)=".",FALSE,TRUE)</formula>
    </cfRule>
    <cfRule type="expression" dxfId="2414" priority="2890">
      <formula>IF(RIGHT(TEXT(Y1102,"0.#"),1)=".",TRUE,FALSE)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37:AO838">
    <cfRule type="expression" dxfId="2405" priority="2843">
      <formula>IF(AND(AL837&gt;=0, RIGHT(TEXT(AL837,"0.#"),1)&lt;&gt;"."),TRUE,FALSE)</formula>
    </cfRule>
    <cfRule type="expression" dxfId="2404" priority="2844">
      <formula>IF(AND(AL837&gt;=0, RIGHT(TEXT(AL837,"0.#"),1)="."),TRUE,FALSE)</formula>
    </cfRule>
    <cfRule type="expression" dxfId="2403" priority="2845">
      <formula>IF(AND(AL837&lt;0, RIGHT(TEXT(AL837,"0.#"),1)&lt;&gt;"."),TRUE,FALSE)</formula>
    </cfRule>
    <cfRule type="expression" dxfId="2402" priority="2846">
      <formula>IF(AND(AL837&lt;0, RIGHT(TEXT(AL837,"0.#"),1)="."),TRUE,FALSE)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P29:AC29">
    <cfRule type="expression" dxfId="729" priority="33">
      <formula>IF(RIGHT(TEXT(P29,"0.#"),1)=".",FALSE,TRUE)</formula>
    </cfRule>
    <cfRule type="expression" dxfId="728" priority="34">
      <formula>IF(RIGHT(TEXT(P29,"0.#"),1)=".",TRUE,FALSE)</formula>
    </cfRule>
  </conditionalFormatting>
  <conditionalFormatting sqref="AM101">
    <cfRule type="expression" dxfId="727" priority="31">
      <formula>IF(RIGHT(TEXT(AM101,"0.#"),1)=".",FALSE,TRUE)</formula>
    </cfRule>
    <cfRule type="expression" dxfId="726" priority="32">
      <formula>IF(RIGHT(TEXT(AM101,"0.#"),1)=".",TRUE,FALSE)</formula>
    </cfRule>
  </conditionalFormatting>
  <conditionalFormatting sqref="AM102">
    <cfRule type="expression" dxfId="725" priority="29">
      <formula>IF(RIGHT(TEXT(AM102,"0.#"),1)=".",FALSE,TRUE)</formula>
    </cfRule>
    <cfRule type="expression" dxfId="724" priority="30">
      <formula>IF(RIGHT(TEXT(AM102,"0.#"),1)=".",TRUE,FALSE)</formula>
    </cfRule>
  </conditionalFormatting>
  <conditionalFormatting sqref="Y837">
    <cfRule type="expression" dxfId="723" priority="27">
      <formula>IF(RIGHT(TEXT(Y837,"0.#"),1)=".",FALSE,TRUE)</formula>
    </cfRule>
    <cfRule type="expression" dxfId="722" priority="28">
      <formula>IF(RIGHT(TEXT(Y837,"0.#"),1)=".",TRUE,FALSE)</formula>
    </cfRule>
  </conditionalFormatting>
  <conditionalFormatting sqref="Y838">
    <cfRule type="expression" dxfId="721" priority="25">
      <formula>IF(RIGHT(TEXT(Y838,"0.#"),1)=".",FALSE,TRUE)</formula>
    </cfRule>
    <cfRule type="expression" dxfId="720" priority="26">
      <formula>IF(RIGHT(TEXT(Y838,"0.#"),1)=".",TRUE,FALSE)</formula>
    </cfRule>
  </conditionalFormatting>
  <conditionalFormatting sqref="Y840">
    <cfRule type="expression" dxfId="719" priority="23">
      <formula>IF(RIGHT(TEXT(Y840,"0.#"),1)=".",FALSE,TRUE)</formula>
    </cfRule>
    <cfRule type="expression" dxfId="718" priority="24">
      <formula>IF(RIGHT(TEXT(Y840,"0.#"),1)=".",TRUE,FALSE)</formula>
    </cfRule>
  </conditionalFormatting>
  <conditionalFormatting sqref="Y850">
    <cfRule type="expression" dxfId="717" priority="21">
      <formula>IF(RIGHT(TEXT(Y850,"0.#"),1)=".",FALSE,TRUE)</formula>
    </cfRule>
    <cfRule type="expression" dxfId="716" priority="22">
      <formula>IF(RIGHT(TEXT(Y850,"0.#"),1)=".",TRUE,FALSE)</formula>
    </cfRule>
  </conditionalFormatting>
  <conditionalFormatting sqref="Y839">
    <cfRule type="expression" dxfId="715" priority="19">
      <formula>IF(RIGHT(TEXT(Y839,"0.#"),1)=".",FALSE,TRUE)</formula>
    </cfRule>
    <cfRule type="expression" dxfId="714" priority="20">
      <formula>IF(RIGHT(TEXT(Y839,"0.#"),1)=".",TRUE,FALSE)</formula>
    </cfRule>
  </conditionalFormatting>
  <conditionalFormatting sqref="Y841">
    <cfRule type="expression" dxfId="713" priority="15">
      <formula>IF(RIGHT(TEXT(Y841,"0.#"),1)=".",FALSE,TRUE)</formula>
    </cfRule>
    <cfRule type="expression" dxfId="712" priority="16">
      <formula>IF(RIGHT(TEXT(Y841,"0.#"),1)=".",TRUE,FALSE)</formula>
    </cfRule>
  </conditionalFormatting>
  <conditionalFormatting sqref="Y851">
    <cfRule type="expression" dxfId="711" priority="11">
      <formula>IF(RIGHT(TEXT(Y851,"0.#"),1)=".",FALSE,TRUE)</formula>
    </cfRule>
    <cfRule type="expression" dxfId="710" priority="12">
      <formula>IF(RIGHT(TEXT(Y851,"0.#"),1)=".",TRUE,FALSE)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8"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8" sqref="G18:O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0"/>
      <c r="AA2" s="831"/>
      <c r="AB2" s="1036" t="s">
        <v>11</v>
      </c>
      <c r="AC2" s="1037"/>
      <c r="AD2" s="1038"/>
      <c r="AE2" s="1042" t="s">
        <v>557</v>
      </c>
      <c r="AF2" s="1042"/>
      <c r="AG2" s="1042"/>
      <c r="AH2" s="1042"/>
      <c r="AI2" s="1042" t="s">
        <v>554</v>
      </c>
      <c r="AJ2" s="1042"/>
      <c r="AK2" s="1042"/>
      <c r="AL2" s="1042"/>
      <c r="AM2" s="1042" t="s">
        <v>528</v>
      </c>
      <c r="AN2" s="1042"/>
      <c r="AO2" s="1042"/>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0"/>
      <c r="AA9" s="831"/>
      <c r="AB9" s="1036" t="s">
        <v>11</v>
      </c>
      <c r="AC9" s="1037"/>
      <c r="AD9" s="1038"/>
      <c r="AE9" s="1042" t="s">
        <v>558</v>
      </c>
      <c r="AF9" s="1042"/>
      <c r="AG9" s="1042"/>
      <c r="AH9" s="1042"/>
      <c r="AI9" s="1042" t="s">
        <v>554</v>
      </c>
      <c r="AJ9" s="1042"/>
      <c r="AK9" s="1042"/>
      <c r="AL9" s="1042"/>
      <c r="AM9" s="1042" t="s">
        <v>528</v>
      </c>
      <c r="AN9" s="1042"/>
      <c r="AO9" s="1042"/>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0"/>
      <c r="AA16" s="831"/>
      <c r="AB16" s="1036" t="s">
        <v>11</v>
      </c>
      <c r="AC16" s="1037"/>
      <c r="AD16" s="1038"/>
      <c r="AE16" s="1042" t="s">
        <v>557</v>
      </c>
      <c r="AF16" s="1042"/>
      <c r="AG16" s="1042"/>
      <c r="AH16" s="1042"/>
      <c r="AI16" s="1042" t="s">
        <v>555</v>
      </c>
      <c r="AJ16" s="1042"/>
      <c r="AK16" s="1042"/>
      <c r="AL16" s="1042"/>
      <c r="AM16" s="1042" t="s">
        <v>528</v>
      </c>
      <c r="AN16" s="1042"/>
      <c r="AO16" s="1042"/>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0"/>
      <c r="AA23" s="831"/>
      <c r="AB23" s="1036" t="s">
        <v>11</v>
      </c>
      <c r="AC23" s="1037"/>
      <c r="AD23" s="1038"/>
      <c r="AE23" s="1042" t="s">
        <v>559</v>
      </c>
      <c r="AF23" s="1042"/>
      <c r="AG23" s="1042"/>
      <c r="AH23" s="1042"/>
      <c r="AI23" s="1042" t="s">
        <v>554</v>
      </c>
      <c r="AJ23" s="1042"/>
      <c r="AK23" s="1042"/>
      <c r="AL23" s="1042"/>
      <c r="AM23" s="1042" t="s">
        <v>528</v>
      </c>
      <c r="AN23" s="1042"/>
      <c r="AO23" s="1042"/>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0"/>
      <c r="AA30" s="831"/>
      <c r="AB30" s="1036" t="s">
        <v>11</v>
      </c>
      <c r="AC30" s="1037"/>
      <c r="AD30" s="1038"/>
      <c r="AE30" s="1042" t="s">
        <v>557</v>
      </c>
      <c r="AF30" s="1042"/>
      <c r="AG30" s="1042"/>
      <c r="AH30" s="1042"/>
      <c r="AI30" s="1042" t="s">
        <v>554</v>
      </c>
      <c r="AJ30" s="1042"/>
      <c r="AK30" s="1042"/>
      <c r="AL30" s="1042"/>
      <c r="AM30" s="1042" t="s">
        <v>552</v>
      </c>
      <c r="AN30" s="1042"/>
      <c r="AO30" s="1042"/>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0"/>
      <c r="AA37" s="831"/>
      <c r="AB37" s="1036" t="s">
        <v>11</v>
      </c>
      <c r="AC37" s="1037"/>
      <c r="AD37" s="1038"/>
      <c r="AE37" s="1042" t="s">
        <v>559</v>
      </c>
      <c r="AF37" s="1042"/>
      <c r="AG37" s="1042"/>
      <c r="AH37" s="1042"/>
      <c r="AI37" s="1042" t="s">
        <v>556</v>
      </c>
      <c r="AJ37" s="1042"/>
      <c r="AK37" s="1042"/>
      <c r="AL37" s="1042"/>
      <c r="AM37" s="1042" t="s">
        <v>553</v>
      </c>
      <c r="AN37" s="1042"/>
      <c r="AO37" s="1042"/>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0"/>
      <c r="AA44" s="831"/>
      <c r="AB44" s="1036" t="s">
        <v>11</v>
      </c>
      <c r="AC44" s="1037"/>
      <c r="AD44" s="1038"/>
      <c r="AE44" s="1042" t="s">
        <v>557</v>
      </c>
      <c r="AF44" s="1042"/>
      <c r="AG44" s="1042"/>
      <c r="AH44" s="1042"/>
      <c r="AI44" s="1042" t="s">
        <v>554</v>
      </c>
      <c r="AJ44" s="1042"/>
      <c r="AK44" s="1042"/>
      <c r="AL44" s="1042"/>
      <c r="AM44" s="1042" t="s">
        <v>528</v>
      </c>
      <c r="AN44" s="1042"/>
      <c r="AO44" s="1042"/>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0"/>
      <c r="AA51" s="831"/>
      <c r="AB51" s="560" t="s">
        <v>11</v>
      </c>
      <c r="AC51" s="1037"/>
      <c r="AD51" s="1038"/>
      <c r="AE51" s="1042" t="s">
        <v>557</v>
      </c>
      <c r="AF51" s="1042"/>
      <c r="AG51" s="1042"/>
      <c r="AH51" s="1042"/>
      <c r="AI51" s="1042" t="s">
        <v>554</v>
      </c>
      <c r="AJ51" s="1042"/>
      <c r="AK51" s="1042"/>
      <c r="AL51" s="1042"/>
      <c r="AM51" s="1042" t="s">
        <v>528</v>
      </c>
      <c r="AN51" s="1042"/>
      <c r="AO51" s="1042"/>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0"/>
      <c r="AA58" s="831"/>
      <c r="AB58" s="1036" t="s">
        <v>11</v>
      </c>
      <c r="AC58" s="1037"/>
      <c r="AD58" s="1038"/>
      <c r="AE58" s="1042" t="s">
        <v>557</v>
      </c>
      <c r="AF58" s="1042"/>
      <c r="AG58" s="1042"/>
      <c r="AH58" s="1042"/>
      <c r="AI58" s="1042" t="s">
        <v>554</v>
      </c>
      <c r="AJ58" s="1042"/>
      <c r="AK58" s="1042"/>
      <c r="AL58" s="1042"/>
      <c r="AM58" s="1042" t="s">
        <v>528</v>
      </c>
      <c r="AN58" s="1042"/>
      <c r="AO58" s="1042"/>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0"/>
      <c r="AA65" s="831"/>
      <c r="AB65" s="1036" t="s">
        <v>11</v>
      </c>
      <c r="AC65" s="1037"/>
      <c r="AD65" s="1038"/>
      <c r="AE65" s="1042" t="s">
        <v>557</v>
      </c>
      <c r="AF65" s="1042"/>
      <c r="AG65" s="1042"/>
      <c r="AH65" s="1042"/>
      <c r="AI65" s="1042" t="s">
        <v>554</v>
      </c>
      <c r="AJ65" s="1042"/>
      <c r="AK65" s="1042"/>
      <c r="AL65" s="1042"/>
      <c r="AM65" s="1042" t="s">
        <v>528</v>
      </c>
      <c r="AN65" s="1042"/>
      <c r="AO65" s="1042"/>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91"/>
      <c r="Z4" s="392"/>
      <c r="AA4" s="392"/>
      <c r="AB4" s="806"/>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5"/>
      <c r="B16" s="1056"/>
      <c r="C16" s="1056"/>
      <c r="D16" s="1056"/>
      <c r="E16" s="1056"/>
      <c r="F16" s="1057"/>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91"/>
      <c r="Z17" s="392"/>
      <c r="AA17" s="392"/>
      <c r="AB17" s="806"/>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5"/>
      <c r="B29" s="1056"/>
      <c r="C29" s="1056"/>
      <c r="D29" s="1056"/>
      <c r="E29" s="1056"/>
      <c r="F29" s="1057"/>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91"/>
      <c r="Z30" s="392"/>
      <c r="AA30" s="392"/>
      <c r="AB30" s="806"/>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5"/>
      <c r="B42" s="1056"/>
      <c r="C42" s="1056"/>
      <c r="D42" s="1056"/>
      <c r="E42" s="1056"/>
      <c r="F42" s="1057"/>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91"/>
      <c r="Z43" s="392"/>
      <c r="AA43" s="392"/>
      <c r="AB43" s="806"/>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5"/>
      <c r="B56" s="1056"/>
      <c r="C56" s="1056"/>
      <c r="D56" s="1056"/>
      <c r="E56" s="1056"/>
      <c r="F56" s="1057"/>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91"/>
      <c r="Z57" s="392"/>
      <c r="AA57" s="392"/>
      <c r="AB57" s="806"/>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5"/>
      <c r="B69" s="1056"/>
      <c r="C69" s="1056"/>
      <c r="D69" s="1056"/>
      <c r="E69" s="1056"/>
      <c r="F69" s="1057"/>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91"/>
      <c r="Z70" s="392"/>
      <c r="AA70" s="392"/>
      <c r="AB70" s="806"/>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5"/>
      <c r="B82" s="1056"/>
      <c r="C82" s="1056"/>
      <c r="D82" s="1056"/>
      <c r="E82" s="1056"/>
      <c r="F82" s="1057"/>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91"/>
      <c r="Z83" s="392"/>
      <c r="AA83" s="392"/>
      <c r="AB83" s="806"/>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5"/>
      <c r="B95" s="1056"/>
      <c r="C95" s="1056"/>
      <c r="D95" s="1056"/>
      <c r="E95" s="1056"/>
      <c r="F95" s="1057"/>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91"/>
      <c r="Z96" s="392"/>
      <c r="AA96" s="392"/>
      <c r="AB96" s="806"/>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5"/>
      <c r="B109" s="1056"/>
      <c r="C109" s="1056"/>
      <c r="D109" s="1056"/>
      <c r="E109" s="1056"/>
      <c r="F109" s="1057"/>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6"/>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5"/>
      <c r="B122" s="1056"/>
      <c r="C122" s="1056"/>
      <c r="D122" s="1056"/>
      <c r="E122" s="1056"/>
      <c r="F122" s="1057"/>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6"/>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5"/>
      <c r="B135" s="1056"/>
      <c r="C135" s="1056"/>
      <c r="D135" s="1056"/>
      <c r="E135" s="1056"/>
      <c r="F135" s="1057"/>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6"/>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5"/>
      <c r="B148" s="1056"/>
      <c r="C148" s="1056"/>
      <c r="D148" s="1056"/>
      <c r="E148" s="1056"/>
      <c r="F148" s="1057"/>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6"/>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5"/>
      <c r="B162" s="1056"/>
      <c r="C162" s="1056"/>
      <c r="D162" s="1056"/>
      <c r="E162" s="1056"/>
      <c r="F162" s="1057"/>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6"/>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5"/>
      <c r="B175" s="1056"/>
      <c r="C175" s="1056"/>
      <c r="D175" s="1056"/>
      <c r="E175" s="1056"/>
      <c r="F175" s="1057"/>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6"/>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5"/>
      <c r="B188" s="1056"/>
      <c r="C188" s="1056"/>
      <c r="D188" s="1056"/>
      <c r="E188" s="1056"/>
      <c r="F188" s="1057"/>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6"/>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5"/>
      <c r="B201" s="1056"/>
      <c r="C201" s="1056"/>
      <c r="D201" s="1056"/>
      <c r="E201" s="1056"/>
      <c r="F201" s="1057"/>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6"/>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5"/>
      <c r="B215" s="1056"/>
      <c r="C215" s="1056"/>
      <c r="D215" s="1056"/>
      <c r="E215" s="1056"/>
      <c r="F215" s="1057"/>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6"/>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5"/>
      <c r="B228" s="1056"/>
      <c r="C228" s="1056"/>
      <c r="D228" s="1056"/>
      <c r="E228" s="1056"/>
      <c r="F228" s="1057"/>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6"/>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5"/>
      <c r="B241" s="1056"/>
      <c r="C241" s="1056"/>
      <c r="D241" s="1056"/>
      <c r="E241" s="1056"/>
      <c r="F241" s="1057"/>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6"/>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5"/>
      <c r="B254" s="1056"/>
      <c r="C254" s="1056"/>
      <c r="D254" s="1056"/>
      <c r="E254" s="1056"/>
      <c r="F254" s="1057"/>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6"/>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2019-06-04T08:04:35Z</cp:lastPrinted>
  <dcterms:created xsi:type="dcterms:W3CDTF">2012-03-13T00:50:25Z</dcterms:created>
  <dcterms:modified xsi:type="dcterms:W3CDTF">2020-11-12T02:17:35Z</dcterms:modified>
</cp:coreProperties>
</file>