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Ⅲ.予算経理班\3.個人pcバックアップ\2_予算第一係長\09_令和２年度（吉武英之）\07_行政事業レビュー\誤記入に関する報道対応について\06_修正報告\01_国交省\修正レビューシート\05.令和2年度レビュー\"/>
    </mc:Choice>
  </mc:AlternateContent>
  <bookViews>
    <workbookView xWindow="0" yWindow="0" windowWidth="20460" windowHeight="6375"/>
  </bookViews>
  <sheets>
    <sheet name="行政事業レビューシート" sheetId="3" r:id="rId1"/>
    <sheet name="入力規則等" sheetId="4" r:id="rId2"/>
  </sheets>
  <definedNames>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<sst xmlns="http://schemas.openxmlformats.org/spreadsheetml/2006/main" count="2208" uniqueCount="571">
  <si>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</si>
  <si>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</si>
  <si>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</si>
  <si>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</si>
  <si>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</si>
  <si>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</si>
  <si>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</si>
  <si>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</si>
  <si>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</si>
  <si>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</si>
  <si>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</si>
  <si>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</si>
  <si>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</si>
  <si>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</si>
  <si>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</si>
  <si>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</si>
  <si>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</si>
  <si>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</si>
  <si>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</si>
  <si>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</si>
  <si>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</si>
  <si>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</si>
  <si>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</si>
  <si>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</si>
  <si>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</si>
  <si>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</si>
  <si>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</si>
  <si>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</si>
  <si>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</si>
  <si>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</si>
  <si>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</si>
  <si>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</si>
  <si>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</si>
  <si>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</si>
  <si>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</si>
  <si>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</si>
  <si>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</si>
  <si>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</si>
  <si>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</si>
  <si>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</si>
  <si>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</si>
  <si>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</si>
  <si>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</si>
  <si>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</si>
  <si>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</si>
  <si>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</si>
  <si>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</si>
  <si>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</si>
  <si>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</si>
  <si>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</si>
  <si>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</si>
  <si>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</si>
  <si>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</si>
  <si>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</si>
  <si>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</si>
  <si>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</si>
  <si>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</si>
  <si>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</si>
  <si>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</si>
  <si>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</si>
  <si>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</si>
  <si>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</si>
  <si>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</si>
  <si>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</si>
  <si>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</si>
  <si>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</si>
  <si>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</si>
  <si>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</si>
  <si>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</si>
  <si>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</si>
  <si>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</si>
  <si>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</si>
  <si>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</si>
  <si>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</si>
  <si>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</si>
  <si>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</si>
  <si>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</si>
  <si>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</si>
  <si>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</si>
  <si>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</si>
  <si>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</si>
  <si>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</si>
  <si>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</si>
  <si>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</si>
  <si>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</si>
  <si>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</si>
  <si>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</si>
  <si>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</si>
  <si>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</si>
  <si>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</si>
  <si>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</si>
  <si>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</si>
  <si>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</si>
  <si>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</si>
  <si>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</si>
  <si>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</si>
  <si>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</si>
  <si>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</si>
  <si>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</si>
  <si>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</si>
  <si>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</si>
  <si>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</si>
  <si>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</si>
  <si>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</si>
  <si>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</si>
  <si>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</si>
  <si>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</si>
  <si>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</si>
  <si>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</si>
  <si>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</si>
  <si>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</si>
  <si>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</si>
  <si>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</si>
  <si>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</si>
  <si>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</si>
  <si>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</si>
  <si>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</si>
  <si>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</si>
  <si>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</si>
  <si>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</si>
  <si>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</si>
  <si>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</si>
  <si>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</si>
  <si>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</si>
  <si>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</si>
  <si>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</si>
  <si>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</si>
  <si>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</si>
  <si>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</si>
  <si>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</si>
  <si>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</si>
  <si>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</si>
  <si>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</si>
  <si>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</si>
  <si>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</si>
  <si>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</si>
  <si>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</si>
  <si>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</si>
  <si>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</si>
  <si>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</si>
  <si>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</si>
  <si>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</si>
  <si>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</si>
  <si>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</si>
  <si>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</si>
  <si>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</si>
  <si>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</si>
  <si>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</si>
  <si>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</si>
  <si>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</si>
  <si>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</si>
  <si>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</si>
  <si>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</si>
  <si>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</si>
  <si>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</si>
  <si>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</si>
  <si>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</si>
  <si>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</si>
  <si>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</si>
  <si>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</si>
  <si>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</si>
  <si>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</si>
  <si>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</si>
  <si>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</si>
  <si>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</si>
  <si>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</si>
  <si>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</si>
  <si>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</si>
  <si>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</si>
  <si>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</si>
  <si>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</si>
  <si>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</si>
  <si>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</si>
  <si>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</si>
  <si>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</si>
  <si>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</si>
  <si>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</si>
  <si>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</si>
  <si>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</si>
  <si>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</si>
  <si>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</si>
  <si>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</si>
  <si>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</si>
  <si>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</si>
  <si>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</si>
  <si>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</si>
  <si>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</si>
  <si>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</si>
  <si>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</si>
  <si>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</si>
  <si>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</si>
  <si>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</si>
  <si>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</si>
  <si>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</si>
  <si>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</si>
  <si>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</si>
  <si>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</si>
  <si>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</si>
  <si>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</si>
  <si>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</si>
  <si>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</si>
  <si>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</si>
  <si>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</si>
  <si>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</si>
  <si>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</si>
  <si>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</si>
  <si>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</si>
  <si>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</si>
  <si>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</si>
  <si>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</si>
  <si>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</si>
  <si>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</si>
  <si>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</si>
  <si>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</si>
  <si>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</si>
  <si>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</si>
  <si>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</si>
  <si>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</si>
  <si>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</si>
  <si>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</si>
  <si>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</si>
  <si>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</si>
  <si>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</si>
  <si>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</si>
  <si>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</si>
  <si>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</si>
  <si>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</si>
  <si>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</si>
  <si>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</si>
  <si>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</si>
  <si>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</si>
  <si>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</si>
  <si>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</si>
  <si>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</si>
  <si>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</si>
  <si>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</si>
  <si>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</si>
  <si>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</si>
  <si>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</si>
  <si>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</si>
  <si>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</si>
  <si>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</si>
  <si>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</si>
  <si>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</si>
  <si>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</si>
  <si>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</si>
  <si>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</si>
  <si>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</si>
  <si>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</si>
  <si>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</si>
  <si>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</si>
  <si>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</si>
  <si>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</si>
  <si>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</si>
  <si>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</si>
  <si>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</si>
  <si>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</si>
  <si>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</si>
  <si>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</si>
  <si>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</si>
  <si>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</si>
  <si>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</si>
  <si>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</si>
  <si>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</si>
  <si>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</si>
  <si>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</si>
  <si>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</si>
  <si>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</si>
  <si>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</si>
  <si>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</si>
  <si>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</si>
  <si>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</si>
  <si>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</si>
  <si>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</si>
  <si>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</si>
  <si>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</si>
  <si>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</si>
  <si>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</si>
  <si>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</si>
  <si>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</si>
  <si>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</si>
  <si>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</si>
  <si>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</si>
  <si>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</si>
  <si>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</si>
  <si>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</si>
  <si>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</si>
  <si>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</si>
  <si>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</si>
  <si>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</si>
  <si>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</si>
  <si>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</si>
  <si>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</si>
  <si>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</si>
  <si>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</si>
  <si>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</si>
  <si>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</si>
  <si>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</si>
  <si>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</si>
  <si>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</si>
  <si>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</si>
  <si>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</si>
  <si>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</si>
  <si>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</si>
  <si>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</si>
  <si>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</si>
  <si>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</si>
  <si>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</si>
  <si>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</si>
  <si>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</si>
  <si>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</si>
  <si>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</si>
  <si>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</si>
  <si>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</si>
  <si>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</si>
  <si>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</si>
  <si>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</si>
  <si>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</si>
  <si>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</si>
  <si>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</si>
  <si>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</si>
  <si>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</si>
  <si>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</si>
  <si>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</si>
  <si>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</si>
  <si>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</si>
  <si>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</si>
  <si>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</si>
  <si>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</si>
  <si>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</si>
  <si>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</si>
  <si>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</si>
  <si>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</si>
  <si>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</si>
  <si>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</si>
  <si>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</si>
  <si>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</si>
  <si>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</si>
  <si>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</si>
  <si>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</si>
  <si>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</si>
  <si>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</si>
  <si>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</si>
  <si>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</si>
  <si>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</si>
  <si>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</si>
  <si>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</si>
  <si>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</si>
  <si>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</si>
  <si>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</si>
  <si>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</si>
  <si>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</si>
  <si>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</si>
  <si>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</si>
  <si>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</si>
  <si>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</si>
  <si>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</si>
  <si>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</si>
  <si>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</si>
  <si>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</si>
  <si>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</si>
  <si>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</si>
  <si>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</si>
  <si>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</si>
  <si>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</si>
  <si>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</si>
  <si>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</si>
  <si>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</si>
  <si>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</si>
  <si>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</si>
  <si>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</si>
  <si>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</si>
  <si>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</si>
  <si>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</si>
  <si>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</si>
  <si>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</si>
  <si>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</si>
  <si>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</si>
  <si>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</si>
  <si>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</si>
  <si>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</si>
  <si>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</si>
  <si>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</si>
  <si>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</si>
  <si>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</si>
  <si>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</si>
  <si>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</si>
  <si>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</si>
  <si>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</si>
  <si>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</si>
  <si>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</si>
  <si>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</si>
  <si>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</si>
  <si>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</si>
  <si>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</si>
  <si>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</si>
  <si>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</si>
  <si>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</si>
  <si>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</si>
  <si>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</si>
  <si>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</si>
  <si>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</si>
  <si>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</si>
  <si>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</si>
  <si>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</si>
  <si>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</si>
  <si>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</si>
  <si>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</si>
  <si>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</si>
  <si>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</si>
  <si>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</si>
  <si>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</si>
  <si>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</si>
  <si>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</si>
  <si>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</si>
  <si>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</si>
  <si>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</si>
  <si>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</si>
  <si>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</si>
  <si>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</si>
  <si>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</si>
  <si>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</si>
  <si>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</si>
  <si>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</si>
  <si>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</si>
  <si>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</si>
  <si>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</si>
  <si>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</si>
  <si>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</si>
  <si>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</si>
  <si>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</si>
  <si>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</si>
  <si>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</si>
  <si>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</si>
  <si>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</si>
  <si>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</si>
  <si>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</si>
  <si>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</si>
  <si>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</si>
  <si>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</si>
  <si>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</si>
  <si>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</si>
  <si>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</si>
  <si>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</si>
  <si>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</si>
  <si>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</si>
  <si>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</si>
  <si>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</si>
  <si>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</si>
  <si>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</si>
  <si>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</si>
  <si>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</si>
  <si>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</si>
  <si>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</si>
  <si>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</si>
  <si>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</si>
  <si>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</si>
  <si>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</si>
  <si>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</si>
  <si>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</si>
  <si>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</si>
  <si>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</si>
  <si>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</si>
  <si>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</si>
  <si>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</si>
  <si>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</si>
  <si>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</si>
  <si>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</si>
  <si>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</si>
  <si>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</si>
  <si>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</si>
  <si>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</si>
  <si>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</si>
  <si>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</si>
  <si>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</si>
  <si>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</si>
  <si>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</si>
  <si>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</si>
  <si>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</si>
  <si>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</si>
  <si>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港湾局</t>
  </si>
  <si>
    <t>計画課
海洋・環境課</t>
  </si>
  <si>
    <t>課長　中村　晃之
課長　松良　精三</t>
    <rPh sb="12" eb="13">
      <t>マツ</t>
    </rPh>
    <rPh sb="13" eb="14">
      <t>ラ</t>
    </rPh>
    <rPh sb="15" eb="17">
      <t>セイゾウ</t>
    </rPh>
    <phoneticPr fontId="6"/>
  </si>
  <si>
    <t>○</t>
  </si>
  <si>
    <t>港湾法第43条
公害の防止に関する事業に係る国の財政上の特別措置に関する法律第3条等</t>
    <phoneticPr fontId="5"/>
  </si>
  <si>
    <t>社会資本整備重点計画（平成27年9月18日）
公害防止計画等</t>
    <phoneticPr fontId="5"/>
  </si>
  <si>
    <t>-</t>
  </si>
  <si>
    <t>港湾環境整備事業費補助</t>
  </si>
  <si>
    <t>-</t>
    <phoneticPr fontId="5"/>
  </si>
  <si>
    <t>水底質改善目標達成率
＝水底質の環境基準等達成水域数/現行計画期間の対策実施水域数</t>
    <rPh sb="0" eb="1">
      <t>スイ</t>
    </rPh>
    <rPh sb="1" eb="3">
      <t>テイシツ</t>
    </rPh>
    <rPh sb="3" eb="5">
      <t>カイゼン</t>
    </rPh>
    <rPh sb="5" eb="7">
      <t>モクヒョウ</t>
    </rPh>
    <rPh sb="7" eb="9">
      <t>タッセイ</t>
    </rPh>
    <rPh sb="9" eb="10">
      <t>リツ</t>
    </rPh>
    <rPh sb="12" eb="13">
      <t>ミズ</t>
    </rPh>
    <rPh sb="13" eb="14">
      <t>ソコ</t>
    </rPh>
    <rPh sb="14" eb="15">
      <t>シツ</t>
    </rPh>
    <rPh sb="16" eb="18">
      <t>カンキョウ</t>
    </rPh>
    <rPh sb="18" eb="20">
      <t>キジュン</t>
    </rPh>
    <rPh sb="20" eb="21">
      <t>トウ</t>
    </rPh>
    <rPh sb="21" eb="23">
      <t>タッセイ</t>
    </rPh>
    <rPh sb="23" eb="25">
      <t>スイイキ</t>
    </rPh>
    <rPh sb="25" eb="26">
      <t>スウ</t>
    </rPh>
    <rPh sb="27" eb="29">
      <t>ゲンコウ</t>
    </rPh>
    <rPh sb="29" eb="31">
      <t>ケイカク</t>
    </rPh>
    <rPh sb="31" eb="33">
      <t>キカン</t>
    </rPh>
    <rPh sb="34" eb="36">
      <t>タイサク</t>
    </rPh>
    <rPh sb="36" eb="38">
      <t>ジッシ</t>
    </rPh>
    <rPh sb="38" eb="40">
      <t>スイイキ</t>
    </rPh>
    <rPh sb="40" eb="41">
      <t>スウ</t>
    </rPh>
    <phoneticPr fontId="7"/>
  </si>
  <si>
    <t>港湾管理者への聞き取りを基に国土交通省港湾局にて算定</t>
    <phoneticPr fontId="5"/>
  </si>
  <si>
    <t>底質改善目標達成率
（ダイオキシン類）
＝底質の環境基準達成面積/現行計画期間の対策実施面積</t>
    <rPh sb="0" eb="2">
      <t>テイシツ</t>
    </rPh>
    <rPh sb="2" eb="4">
      <t>カイゼン</t>
    </rPh>
    <rPh sb="4" eb="6">
      <t>モクヒョウ</t>
    </rPh>
    <rPh sb="6" eb="8">
      <t>タッセイ</t>
    </rPh>
    <rPh sb="8" eb="9">
      <t>リツ</t>
    </rPh>
    <rPh sb="21" eb="22">
      <t>ソコ</t>
    </rPh>
    <rPh sb="22" eb="23">
      <t>シツ</t>
    </rPh>
    <rPh sb="24" eb="26">
      <t>カンキョウ</t>
    </rPh>
    <rPh sb="26" eb="28">
      <t>キジュン</t>
    </rPh>
    <rPh sb="28" eb="30">
      <t>タッセイ</t>
    </rPh>
    <rPh sb="30" eb="32">
      <t>メンセキ</t>
    </rPh>
    <rPh sb="33" eb="35">
      <t>ゲンコウ</t>
    </rPh>
    <rPh sb="35" eb="37">
      <t>ケイカク</t>
    </rPh>
    <rPh sb="37" eb="39">
      <t>キカン</t>
    </rPh>
    <rPh sb="40" eb="42">
      <t>タイサク</t>
    </rPh>
    <rPh sb="42" eb="44">
      <t>ジッシ</t>
    </rPh>
    <rPh sb="44" eb="46">
      <t>メンセキ</t>
    </rPh>
    <phoneticPr fontId="7"/>
  </si>
  <si>
    <t>港湾管理者への聞き取りを基に国土交通省港湾局にて算定</t>
    <rPh sb="0" eb="2">
      <t>コウワン</t>
    </rPh>
    <rPh sb="2" eb="5">
      <t>カンリシャ</t>
    </rPh>
    <rPh sb="7" eb="8">
      <t>キ</t>
    </rPh>
    <rPh sb="9" eb="10">
      <t>ト</t>
    </rPh>
    <rPh sb="12" eb="13">
      <t>モト</t>
    </rPh>
    <rPh sb="14" eb="16">
      <t>コクド</t>
    </rPh>
    <rPh sb="16" eb="19">
      <t>コウツウショウ</t>
    </rPh>
    <rPh sb="19" eb="22">
      <t>コウワンキョク</t>
    </rPh>
    <rPh sb="24" eb="26">
      <t>サンテイ</t>
    </rPh>
    <phoneticPr fontId="6"/>
  </si>
  <si>
    <t>港湾公害防止対策事業を実施した港湾数</t>
    <rPh sb="0" eb="2">
      <t>コウワン</t>
    </rPh>
    <rPh sb="2" eb="4">
      <t>コウガイ</t>
    </rPh>
    <rPh sb="4" eb="6">
      <t>ボウシ</t>
    </rPh>
    <rPh sb="6" eb="8">
      <t>タイサク</t>
    </rPh>
    <rPh sb="8" eb="10">
      <t>ジギョウ</t>
    </rPh>
    <rPh sb="11" eb="13">
      <t>ジッシ</t>
    </rPh>
    <rPh sb="15" eb="17">
      <t>コウワン</t>
    </rPh>
    <rPh sb="17" eb="18">
      <t>スウ</t>
    </rPh>
    <phoneticPr fontId="6"/>
  </si>
  <si>
    <t>港</t>
  </si>
  <si>
    <t>執行額　／　港湾公害防止対策事業を実施した港湾数　　　　　　　　　　　</t>
  </si>
  <si>
    <t>百万円/港</t>
  </si>
  <si>
    <t>467/4</t>
  </si>
  <si>
    <t>574/4</t>
  </si>
  <si>
    <t>２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7"/>
  </si>
  <si>
    <t>４　海洋･沿岸域環境や港湾空間の保全･再生･形成､海洋廃棄物処理､海洋汚染防止を推進する</t>
  </si>
  <si>
    <t>港湾区域内の環境改善を目的として、公害の原因となる堆積汚泥等の浚渫、覆土の事業等により、水質浄化、底質改善等を行う。</t>
  </si>
  <si>
    <t>‐</t>
  </si>
  <si>
    <t>汚染源対策と連携し、効率的かつ効果的な公害防止対策を実施することにより、事業の長期化や繰り返しの回避を図った。また、予算要求時においては対策工法のコスト比較や選定理由を把握するとともに、各地方整備局等において予算の執行状況を把握し、本省においては地方整備局等からの報告を以て予算の支出先、使途を把握することにより、コスト縮減と適正な予算執行のためのコスト管理を徹底した。</t>
    <rPh sb="0" eb="3">
      <t>オセンゲン</t>
    </rPh>
    <rPh sb="3" eb="5">
      <t>タイサク</t>
    </rPh>
    <rPh sb="6" eb="8">
      <t>レンケイ</t>
    </rPh>
    <rPh sb="10" eb="13">
      <t>コウリツテキ</t>
    </rPh>
    <rPh sb="15" eb="18">
      <t>コウカテキ</t>
    </rPh>
    <rPh sb="19" eb="21">
      <t>コウガイ</t>
    </rPh>
    <rPh sb="21" eb="23">
      <t>ボウシ</t>
    </rPh>
    <rPh sb="23" eb="25">
      <t>タイサク</t>
    </rPh>
    <rPh sb="26" eb="28">
      <t>ジッシ</t>
    </rPh>
    <rPh sb="36" eb="38">
      <t>ジギョウ</t>
    </rPh>
    <rPh sb="39" eb="42">
      <t>チョウキカ</t>
    </rPh>
    <rPh sb="43" eb="44">
      <t>ク</t>
    </rPh>
    <rPh sb="45" eb="46">
      <t>カエ</t>
    </rPh>
    <rPh sb="48" eb="50">
      <t>カイヒ</t>
    </rPh>
    <rPh sb="51" eb="52">
      <t>ハカ</t>
    </rPh>
    <rPh sb="58" eb="60">
      <t>ヨサン</t>
    </rPh>
    <rPh sb="60" eb="62">
      <t>ヨウキュウ</t>
    </rPh>
    <rPh sb="62" eb="63">
      <t>ジ</t>
    </rPh>
    <rPh sb="68" eb="70">
      <t>タイサク</t>
    </rPh>
    <rPh sb="70" eb="72">
      <t>コウホウ</t>
    </rPh>
    <rPh sb="76" eb="78">
      <t>ヒカク</t>
    </rPh>
    <rPh sb="79" eb="81">
      <t>センテイ</t>
    </rPh>
    <rPh sb="81" eb="83">
      <t>リユウ</t>
    </rPh>
    <rPh sb="84" eb="86">
      <t>ハアク</t>
    </rPh>
    <rPh sb="93" eb="96">
      <t>カクチホウ</t>
    </rPh>
    <rPh sb="96" eb="99">
      <t>セイビキョク</t>
    </rPh>
    <rPh sb="99" eb="100">
      <t>トウ</t>
    </rPh>
    <rPh sb="104" eb="106">
      <t>ヨサン</t>
    </rPh>
    <rPh sb="107" eb="109">
      <t>シッコウ</t>
    </rPh>
    <rPh sb="109" eb="111">
      <t>ジョウキョウ</t>
    </rPh>
    <rPh sb="112" eb="114">
      <t>ハアク</t>
    </rPh>
    <rPh sb="116" eb="118">
      <t>ホンショウ</t>
    </rPh>
    <rPh sb="123" eb="125">
      <t>チホウ</t>
    </rPh>
    <rPh sb="125" eb="128">
      <t>セイビキョク</t>
    </rPh>
    <rPh sb="128" eb="129">
      <t>トウ</t>
    </rPh>
    <rPh sb="132" eb="134">
      <t>ホウコク</t>
    </rPh>
    <rPh sb="135" eb="136">
      <t>モッ</t>
    </rPh>
    <rPh sb="137" eb="139">
      <t>ヨサン</t>
    </rPh>
    <rPh sb="140" eb="143">
      <t>シシュツサキ</t>
    </rPh>
    <rPh sb="144" eb="145">
      <t>ツカ</t>
    </rPh>
    <phoneticPr fontId="6"/>
  </si>
  <si>
    <t>引き続き、コスト縮減等の事業内容に関する見直しの検討等を行い、効率的かつ効果的に事業を実施することにより、事業効果の早期実現に努める。</t>
    <rPh sb="0" eb="1">
      <t>ヒ</t>
    </rPh>
    <rPh sb="2" eb="3">
      <t>ツヅ</t>
    </rPh>
    <rPh sb="8" eb="10">
      <t>シュクゲン</t>
    </rPh>
    <rPh sb="10" eb="11">
      <t>トウ</t>
    </rPh>
    <rPh sb="12" eb="14">
      <t>ジギョウ</t>
    </rPh>
    <rPh sb="14" eb="16">
      <t>ナイヨウ</t>
    </rPh>
    <rPh sb="17" eb="18">
      <t>カン</t>
    </rPh>
    <rPh sb="20" eb="22">
      <t>ミナオ</t>
    </rPh>
    <rPh sb="24" eb="26">
      <t>ケントウ</t>
    </rPh>
    <rPh sb="26" eb="27">
      <t>トウ</t>
    </rPh>
    <rPh sb="28" eb="29">
      <t>オコナ</t>
    </rPh>
    <rPh sb="31" eb="34">
      <t>コウリツテキ</t>
    </rPh>
    <rPh sb="36" eb="39">
      <t>コウカテキ</t>
    </rPh>
    <rPh sb="40" eb="42">
      <t>ジギョウ</t>
    </rPh>
    <rPh sb="43" eb="45">
      <t>ジッシ</t>
    </rPh>
    <rPh sb="53" eb="55">
      <t>ジギョウ</t>
    </rPh>
    <rPh sb="55" eb="57">
      <t>コウカ</t>
    </rPh>
    <rPh sb="58" eb="60">
      <t>ソウキ</t>
    </rPh>
    <rPh sb="60" eb="62">
      <t>ジツゲン</t>
    </rPh>
    <rPh sb="63" eb="64">
      <t>ツト</t>
    </rPh>
    <phoneticPr fontId="6"/>
  </si>
  <si>
    <t>社会資本整備事業特別会計の廃止による予算計上の変更に伴い、平成２６年度以降の予算額・執行額、実施港数については、北海道、沖縄、離島・奄美の事業を含まない。
【平成28年度行政事業レビュー公開プロセス結果】事業全体の抜本的改善（・事業の長期化、繰り返しを防ぐため、総合的な雨水マネジメント等パッケージでとらえ、汚染源対策、下水道政策などとの更なる連携などにより、効果的・効率的に事業を推進するべき。・アウトカム指標として、例えば、事業前後での水質浄化や底質改善を示すなど、事業の成果や達成度が国民に分かりやすいものとすることを検討するべき。・コスト縮減のため、年度ごと及び計画全体のコスト管理をしっかり行っていくべき。）</t>
    <rPh sb="0" eb="4">
      <t>シャカイシホン</t>
    </rPh>
    <rPh sb="4" eb="6">
      <t>セイビ</t>
    </rPh>
    <rPh sb="6" eb="8">
      <t>ジギョウ</t>
    </rPh>
    <rPh sb="8" eb="10">
      <t>トクベツ</t>
    </rPh>
    <rPh sb="10" eb="12">
      <t>カイケイ</t>
    </rPh>
    <rPh sb="13" eb="15">
      <t>ハイシ</t>
    </rPh>
    <rPh sb="18" eb="20">
      <t>ヨサン</t>
    </rPh>
    <rPh sb="20" eb="22">
      <t>ケイジョウ</t>
    </rPh>
    <rPh sb="23" eb="25">
      <t>ヘンコウ</t>
    </rPh>
    <rPh sb="26" eb="27">
      <t>トモナ</t>
    </rPh>
    <rPh sb="29" eb="31">
      <t>ヘイセイ</t>
    </rPh>
    <rPh sb="33" eb="35">
      <t>ネンド</t>
    </rPh>
    <rPh sb="35" eb="37">
      <t>イコウ</t>
    </rPh>
    <rPh sb="38" eb="40">
      <t>ヨサン</t>
    </rPh>
    <rPh sb="40" eb="41">
      <t>ガク</t>
    </rPh>
    <rPh sb="42" eb="44">
      <t>シッコウ</t>
    </rPh>
    <rPh sb="44" eb="45">
      <t>ガク</t>
    </rPh>
    <rPh sb="46" eb="48">
      <t>ジッシ</t>
    </rPh>
    <rPh sb="48" eb="50">
      <t>コウスウ</t>
    </rPh>
    <rPh sb="56" eb="59">
      <t>ホッカイドウ</t>
    </rPh>
    <rPh sb="60" eb="62">
      <t>オキナワ</t>
    </rPh>
    <rPh sb="63" eb="65">
      <t>リトウ</t>
    </rPh>
    <rPh sb="66" eb="68">
      <t>アマミ</t>
    </rPh>
    <rPh sb="69" eb="71">
      <t>ジギョウ</t>
    </rPh>
    <rPh sb="72" eb="73">
      <t>フク</t>
    </rPh>
    <rPh sb="79" eb="81">
      <t>ヘイセイ</t>
    </rPh>
    <rPh sb="83" eb="85">
      <t>ネンド</t>
    </rPh>
    <rPh sb="85" eb="87">
      <t>ギョウセイ</t>
    </rPh>
    <rPh sb="87" eb="89">
      <t>ジギョウ</t>
    </rPh>
    <rPh sb="93" eb="95">
      <t>コウカイ</t>
    </rPh>
    <rPh sb="99" eb="101">
      <t>ケッカ</t>
    </rPh>
    <rPh sb="102" eb="104">
      <t>ジギョウ</t>
    </rPh>
    <rPh sb="104" eb="106">
      <t>ゼンタイ</t>
    </rPh>
    <rPh sb="107" eb="110">
      <t>バッポンテキ</t>
    </rPh>
    <rPh sb="110" eb="112">
      <t>カイゼン</t>
    </rPh>
    <phoneticPr fontId="1"/>
  </si>
  <si>
    <t>364</t>
  </si>
  <si>
    <t>26</t>
  </si>
  <si>
    <t>338</t>
  </si>
  <si>
    <t>352</t>
  </si>
  <si>
    <t>34</t>
  </si>
  <si>
    <t>25</t>
  </si>
  <si>
    <t>33</t>
    <phoneticPr fontId="5"/>
  </si>
  <si>
    <t>34</t>
    <phoneticPr fontId="5"/>
  </si>
  <si>
    <t>国土交通省</t>
  </si>
  <si>
    <t>-</t>
    <phoneticPr fontId="5"/>
  </si>
  <si>
    <t>-</t>
    <phoneticPr fontId="5"/>
  </si>
  <si>
    <t>-</t>
    <phoneticPr fontId="5"/>
  </si>
  <si>
    <t>-</t>
    <phoneticPr fontId="5"/>
  </si>
  <si>
    <t>-</t>
    <phoneticPr fontId="5"/>
  </si>
  <si>
    <t>-</t>
    <phoneticPr fontId="5"/>
  </si>
  <si>
    <t>現行公害防止計画の期間（平成23年度～令和2年度）における水底質改善目標達成率を令和2年度までに100%とする。
水底質：水質及び底質</t>
    <rPh sb="12" eb="14">
      <t>ヘイセイ</t>
    </rPh>
    <rPh sb="16" eb="18">
      <t>ネンド</t>
    </rPh>
    <rPh sb="19" eb="21">
      <t>レイワ</t>
    </rPh>
    <rPh sb="22" eb="24">
      <t>ネンド</t>
    </rPh>
    <rPh sb="29" eb="30">
      <t>ミズ</t>
    </rPh>
    <rPh sb="30" eb="32">
      <t>テイシツ</t>
    </rPh>
    <rPh sb="32" eb="34">
      <t>カイゼン</t>
    </rPh>
    <rPh sb="34" eb="36">
      <t>モクヒョウ</t>
    </rPh>
    <rPh sb="36" eb="38">
      <t>タッセイ</t>
    </rPh>
    <rPh sb="38" eb="39">
      <t>リツ</t>
    </rPh>
    <rPh sb="40" eb="42">
      <t>レイワ</t>
    </rPh>
    <rPh sb="43" eb="45">
      <t>ネンド</t>
    </rPh>
    <rPh sb="57" eb="59">
      <t>スイテイ</t>
    </rPh>
    <rPh sb="59" eb="60">
      <t>シツ</t>
    </rPh>
    <rPh sb="63" eb="64">
      <t>オヨ</t>
    </rPh>
    <phoneticPr fontId="7"/>
  </si>
  <si>
    <t>現行公害防止計画の期間（平成23年度～令和2年度）における底質改善目標達成率を平令和2年度までに100%とする。
底質：河川、海洋の水域において、水底を構成している表層</t>
    <rPh sb="19" eb="21">
      <t>レイワ</t>
    </rPh>
    <rPh sb="29" eb="31">
      <t>テイシツ</t>
    </rPh>
    <rPh sb="31" eb="33">
      <t>カイゼン</t>
    </rPh>
    <rPh sb="33" eb="35">
      <t>モクヒョウ</t>
    </rPh>
    <rPh sb="35" eb="37">
      <t>タッセイ</t>
    </rPh>
    <rPh sb="37" eb="38">
      <t>リツ</t>
    </rPh>
    <rPh sb="39" eb="40">
      <t>ヒラ</t>
    </rPh>
    <rPh sb="40" eb="42">
      <t>レイワ</t>
    </rPh>
    <rPh sb="43" eb="45">
      <t>ネンド</t>
    </rPh>
    <rPh sb="57" eb="59">
      <t>テイシツ</t>
    </rPh>
    <phoneticPr fontId="7"/>
  </si>
  <si>
    <t>-</t>
    <phoneticPr fontId="5"/>
  </si>
  <si>
    <t>-</t>
    <phoneticPr fontId="5"/>
  </si>
  <si>
    <t>港湾環境整備事業</t>
    <phoneticPr fontId="5"/>
  </si>
  <si>
    <t>公害の防止に関する事業に係る国の財政上の特別措置に関する法律第3条、港湾法第43条等に基づき、港湾管理者が行う以下の事業について、国が補助を行う。
・港湾における公害を防止するための水質浄化、底質改善等（補助率：５／１０以内等）
・多様な生物の生息・生育が可能となる良好な環境の回復を図るための干潟、藻場、海浜などの整備等（補助率：５／１０以内等）
・港湾の環境を整備するための海浜、緑地、広場等の港湾環境整備施設の建設又は改良（補助率：５／１０以内等）</t>
    <phoneticPr fontId="5"/>
  </si>
  <si>
    <t>水質浄化や底質改善等、干潟、藻場等の整備等、海浜、緑地等の建設等を行うことにより、港湾における公害の防止や多様な生物の生息・生育が可能となる良好な環境の回復等を図ることを目的とする。</t>
    <rPh sb="0" eb="2">
      <t>スイシツ</t>
    </rPh>
    <rPh sb="2" eb="4">
      <t>ジョウカ</t>
    </rPh>
    <rPh sb="9" eb="10">
      <t>ナド</t>
    </rPh>
    <rPh sb="16" eb="17">
      <t>ナド</t>
    </rPh>
    <rPh sb="20" eb="21">
      <t>ナド</t>
    </rPh>
    <rPh sb="22" eb="24">
      <t>カイヒン</t>
    </rPh>
    <rPh sb="25" eb="27">
      <t>リョクチ</t>
    </rPh>
    <rPh sb="27" eb="28">
      <t>ナド</t>
    </rPh>
    <rPh sb="29" eb="31">
      <t>ケンセツ</t>
    </rPh>
    <rPh sb="31" eb="32">
      <t>ナド</t>
    </rPh>
    <rPh sb="33" eb="34">
      <t>オコナ</t>
    </rPh>
    <rPh sb="41" eb="43">
      <t>コウワン</t>
    </rPh>
    <rPh sb="47" eb="49">
      <t>コウガイ</t>
    </rPh>
    <rPh sb="50" eb="52">
      <t>ボウシ</t>
    </rPh>
    <rPh sb="78" eb="79">
      <t>ナド</t>
    </rPh>
    <rPh sb="80" eb="81">
      <t>ハカ</t>
    </rPh>
    <rPh sb="85" eb="87">
      <t>モクテキ</t>
    </rPh>
    <phoneticPr fontId="5"/>
  </si>
  <si>
    <t>A.中部地方整備局</t>
    <rPh sb="2" eb="4">
      <t>チュウブ</t>
    </rPh>
    <rPh sb="4" eb="6">
      <t>チホウ</t>
    </rPh>
    <rPh sb="6" eb="8">
      <t>セイビ</t>
    </rPh>
    <rPh sb="8" eb="9">
      <t>キョク</t>
    </rPh>
    <phoneticPr fontId="5"/>
  </si>
  <si>
    <t>港湾環境整備事業に必要な経費</t>
    <phoneticPr fontId="5"/>
  </si>
  <si>
    <t>事業費</t>
    <rPh sb="0" eb="3">
      <t>ジギョウヒ</t>
    </rPh>
    <phoneticPr fontId="5"/>
  </si>
  <si>
    <t>田子の浦港　公害防止対策事業</t>
    <phoneticPr fontId="5"/>
  </si>
  <si>
    <t>中部地方整備局</t>
    <rPh sb="0" eb="2">
      <t>チュウブ</t>
    </rPh>
    <rPh sb="2" eb="4">
      <t>チホウ</t>
    </rPh>
    <rPh sb="4" eb="6">
      <t>セイビ</t>
    </rPh>
    <rPh sb="6" eb="7">
      <t>キョク</t>
    </rPh>
    <phoneticPr fontId="5"/>
  </si>
  <si>
    <t>関東地方整備局</t>
    <rPh sb="0" eb="2">
      <t>カントウ</t>
    </rPh>
    <rPh sb="2" eb="4">
      <t>チホウ</t>
    </rPh>
    <rPh sb="4" eb="6">
      <t>セイビ</t>
    </rPh>
    <rPh sb="6" eb="7">
      <t>キョク</t>
    </rPh>
    <phoneticPr fontId="5"/>
  </si>
  <si>
    <t>北陸地方整備局</t>
    <rPh sb="0" eb="2">
      <t>ホクリク</t>
    </rPh>
    <rPh sb="2" eb="4">
      <t>チホウ</t>
    </rPh>
    <rPh sb="4" eb="6">
      <t>セイビ</t>
    </rPh>
    <rPh sb="6" eb="7">
      <t>キョク</t>
    </rPh>
    <phoneticPr fontId="5"/>
  </si>
  <si>
    <t>近畿地方整備局</t>
    <rPh sb="0" eb="2">
      <t>キンキ</t>
    </rPh>
    <rPh sb="2" eb="4">
      <t>チホウ</t>
    </rPh>
    <rPh sb="4" eb="6">
      <t>セイビ</t>
    </rPh>
    <rPh sb="6" eb="7">
      <t>キョク</t>
    </rPh>
    <phoneticPr fontId="5"/>
  </si>
  <si>
    <t>港湾環境整備事業に必要な経費</t>
    <phoneticPr fontId="5"/>
  </si>
  <si>
    <t>港湾環境整備事業に必要な経費</t>
    <phoneticPr fontId="5"/>
  </si>
  <si>
    <t>-</t>
    <phoneticPr fontId="5"/>
  </si>
  <si>
    <t>-</t>
    <phoneticPr fontId="5"/>
  </si>
  <si>
    <t>-</t>
    <phoneticPr fontId="5"/>
  </si>
  <si>
    <t>東京港港湾公害防止対策事業</t>
    <phoneticPr fontId="5"/>
  </si>
  <si>
    <t>伏木富山港（公害防止対策事業）</t>
    <phoneticPr fontId="5"/>
  </si>
  <si>
    <t>大阪港（公害防止対策事業）</t>
    <phoneticPr fontId="5"/>
  </si>
  <si>
    <t>静岡県</t>
    <rPh sb="0" eb="3">
      <t>シズオカケン</t>
    </rPh>
    <phoneticPr fontId="5"/>
  </si>
  <si>
    <t>東京都</t>
    <rPh sb="0" eb="3">
      <t>トウキョウト</t>
    </rPh>
    <phoneticPr fontId="5"/>
  </si>
  <si>
    <t>富山県</t>
    <rPh sb="0" eb="3">
      <t>トヤマケン</t>
    </rPh>
    <phoneticPr fontId="5"/>
  </si>
  <si>
    <t>大阪市</t>
    <rPh sb="0" eb="3">
      <t>オオサカシ</t>
    </rPh>
    <phoneticPr fontId="5"/>
  </si>
  <si>
    <t>補助金等交付</t>
  </si>
  <si>
    <t>-</t>
    <phoneticPr fontId="5"/>
  </si>
  <si>
    <t>504/4</t>
    <phoneticPr fontId="5"/>
  </si>
  <si>
    <t>B.静岡県</t>
    <rPh sb="2" eb="5">
      <t>シズオカケン</t>
    </rPh>
    <phoneticPr fontId="5"/>
  </si>
  <si>
    <t>施工方法見直しや地元との調整に時間を要した事などによるものである。</t>
    <phoneticPr fontId="5"/>
  </si>
  <si>
    <t>公害の防止を図るための事業であり、国民や社会のニーズを反映している。</t>
    <rPh sb="20" eb="22">
      <t>シャカイ</t>
    </rPh>
    <phoneticPr fontId="6"/>
  </si>
  <si>
    <t>関係法令に基づき、国、地方公共団体、民間等の役割分担のもと、事業を実施している。</t>
    <phoneticPr fontId="5"/>
  </si>
  <si>
    <t>公害の防止に資するものであり、優先度が高く、必要かつ適切な事業である。</t>
    <rPh sb="0" eb="2">
      <t>コウガイ</t>
    </rPh>
    <rPh sb="3" eb="5">
      <t>ボウシ</t>
    </rPh>
    <phoneticPr fontId="5"/>
  </si>
  <si>
    <t>負担関係は法令に基づいており、妥当である。</t>
    <rPh sb="0" eb="2">
      <t>フタン</t>
    </rPh>
    <rPh sb="2" eb="4">
      <t>カンケイ</t>
    </rPh>
    <rPh sb="5" eb="7">
      <t>ホウレイ</t>
    </rPh>
    <rPh sb="8" eb="9">
      <t>モト</t>
    </rPh>
    <rPh sb="15" eb="17">
      <t>ダトウ</t>
    </rPh>
    <phoneticPr fontId="6"/>
  </si>
  <si>
    <t>現地の施工条件に合わせ経済的、かつ、事業目的に即した設計・施工を行っている。</t>
    <rPh sb="0" eb="2">
      <t>ゲンチ</t>
    </rPh>
    <rPh sb="3" eb="5">
      <t>セコウ</t>
    </rPh>
    <rPh sb="5" eb="7">
      <t>ジョウケン</t>
    </rPh>
    <rPh sb="8" eb="9">
      <t>ア</t>
    </rPh>
    <rPh sb="11" eb="14">
      <t>ケイザイテキ</t>
    </rPh>
    <rPh sb="18" eb="20">
      <t>ジギョウ</t>
    </rPh>
    <rPh sb="20" eb="22">
      <t>モクテキ</t>
    </rPh>
    <rPh sb="23" eb="24">
      <t>ソク</t>
    </rPh>
    <rPh sb="26" eb="28">
      <t>セッケイ</t>
    </rPh>
    <rPh sb="29" eb="31">
      <t>セコウ</t>
    </rPh>
    <rPh sb="32" eb="33">
      <t>オコナ</t>
    </rPh>
    <phoneticPr fontId="7"/>
  </si>
  <si>
    <t>予算の定められた範囲において、事業目的に沿って真に必要な事業を実施している。</t>
    <phoneticPr fontId="5"/>
  </si>
  <si>
    <t>ダイオキシン類対策技術指針を公表するなど、港湾管理者の的確かつ安全な対策を支援している。</t>
    <phoneticPr fontId="5"/>
  </si>
  <si>
    <t>成果目標の達成に向け、着実に成果実績を上げている。</t>
    <rPh sb="0" eb="2">
      <t>セイカ</t>
    </rPh>
    <rPh sb="2" eb="4">
      <t>モクヒョウ</t>
    </rPh>
    <rPh sb="5" eb="7">
      <t>タッセイ</t>
    </rPh>
    <rPh sb="8" eb="9">
      <t>ム</t>
    </rPh>
    <rPh sb="11" eb="13">
      <t>チャクジツ</t>
    </rPh>
    <rPh sb="14" eb="16">
      <t>セイカ</t>
    </rPh>
    <rPh sb="16" eb="18">
      <t>ジッセキ</t>
    </rPh>
    <rPh sb="19" eb="20">
      <t>ア</t>
    </rPh>
    <phoneticPr fontId="7"/>
  </si>
  <si>
    <t>複数の工法を比較検討し、効果的で低コストのものを選択するなどコスト縮減に努めている。</t>
    <rPh sb="0" eb="2">
      <t>フクスウ</t>
    </rPh>
    <rPh sb="3" eb="5">
      <t>コウホウ</t>
    </rPh>
    <rPh sb="6" eb="8">
      <t>ヒカク</t>
    </rPh>
    <rPh sb="8" eb="10">
      <t>ケントウ</t>
    </rPh>
    <rPh sb="12" eb="15">
      <t>コウカテキ</t>
    </rPh>
    <rPh sb="16" eb="17">
      <t>ヒク</t>
    </rPh>
    <rPh sb="24" eb="26">
      <t>センタク</t>
    </rPh>
    <rPh sb="33" eb="35">
      <t>シュクゲン</t>
    </rPh>
    <rPh sb="36" eb="37">
      <t>ツト</t>
    </rPh>
    <phoneticPr fontId="7"/>
  </si>
  <si>
    <t>見込みに見合った活動実績となっている。</t>
    <phoneticPr fontId="5"/>
  </si>
  <si>
    <t>港湾における水質改善、底質改善の効果が図られている。</t>
    <phoneticPr fontId="5"/>
  </si>
  <si>
    <t>842/6</t>
    <phoneticPr fontId="5"/>
  </si>
  <si>
    <t>-</t>
    <phoneticPr fontId="5"/>
  </si>
  <si>
    <t>成果目標に対しての実績に乖離があることの分析を行うこと。また、引き続き事業の効果的な実施を図ることに努められたい。</t>
    <phoneticPr fontId="5"/>
  </si>
  <si>
    <t>-</t>
    <phoneticPr fontId="5"/>
  </si>
  <si>
    <t>執行等改善</t>
  </si>
  <si>
    <t>成果目標及び成果実績の妥当性について検証しつつ、事業の進捗状況に応じた環境改善の状況を精査し、必要に応じて見直しを行い、より効率的に事業実施を行い公害防止対策に努める。</t>
    <rPh sb="0" eb="2">
      <t>セイカ</t>
    </rPh>
    <rPh sb="2" eb="4">
      <t>モクヒョウ</t>
    </rPh>
    <rPh sb="4" eb="5">
      <t>オヨ</t>
    </rPh>
    <rPh sb="6" eb="8">
      <t>セイカ</t>
    </rPh>
    <rPh sb="8" eb="10">
      <t>ジッセキ</t>
    </rPh>
    <rPh sb="11" eb="14">
      <t>ダトウセイ</t>
    </rPh>
    <rPh sb="18" eb="20">
      <t>ケンショウ</t>
    </rPh>
    <rPh sb="24" eb="26">
      <t>ジギョウ</t>
    </rPh>
    <rPh sb="27" eb="31">
      <t>シンチョクジョウキョウ</t>
    </rPh>
    <rPh sb="32" eb="33">
      <t>オイ</t>
    </rPh>
    <rPh sb="35" eb="37">
      <t>カンキョウ</t>
    </rPh>
    <rPh sb="37" eb="39">
      <t>カイゼン</t>
    </rPh>
    <rPh sb="40" eb="42">
      <t>ジョウキョウ</t>
    </rPh>
    <rPh sb="43" eb="45">
      <t>セイサ</t>
    </rPh>
    <rPh sb="47" eb="49">
      <t>ヒツヨウ</t>
    </rPh>
    <rPh sb="50" eb="51">
      <t>オウ</t>
    </rPh>
    <rPh sb="53" eb="55">
      <t>ミナオ</t>
    </rPh>
    <rPh sb="57" eb="58">
      <t>オコナ</t>
    </rPh>
    <rPh sb="62" eb="65">
      <t>コウリツテキ</t>
    </rPh>
    <rPh sb="66" eb="68">
      <t>ジギョウ</t>
    </rPh>
    <rPh sb="68" eb="70">
      <t>ジッシ</t>
    </rPh>
    <rPh sb="71" eb="72">
      <t>オコナ</t>
    </rPh>
    <rPh sb="73" eb="75">
      <t>コウガイ</t>
    </rPh>
    <rPh sb="75" eb="77">
      <t>ボウシ</t>
    </rPh>
    <rPh sb="77" eb="79">
      <t>タイサク</t>
    </rPh>
    <rPh sb="80" eb="81">
      <t>ツト</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</si>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</sst>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165100</xdr:colOff>
      <xdr:row>741</xdr:row>
      <xdr:rowOff>127000</xdr:rowOff>
    </xdr:from>
    <xdr:to>
      <xdr:col>42</xdr:col>
      <xdr:colOff>122953</xdr:colOff>
      <xdr:row>778</xdr:row>
      <xdr:rowOff>210958</xdr:rowOff>
    </xdr:to>
    <xdr:pic>
      <xdr:nvPicPr>
        <xdr:cNvPr id="9" name="図 8"/>
        <xdr:cNvPicPr>
          <a:picLocks noChangeAspect="1"/>
        </xdr:cNvPicPr>
      </xdr:nvPicPr>
      <xdr:blipFill>
        <a:blip xmlns:r="http://schemas.openxmlformats.org/officeDocument/2006/relationships" r:embed="rId1"/>
        <a:stretch>
          <a:fillRect/>
        </a:stretch>
      </xdr:blipFill>
      <xdr:spPr>
        <a:xfrm>
          <a:off x="2603500" y="41376600"/>
          <a:ext cx="6053853" cy="744995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0" t="s">
        <v>0</v>
      </c>
      <c r="AK2" s="950"/>
      <c r="AL2" s="950"/>
      <c r="AM2" s="950"/>
      <c r="AN2" s="950"/>
      <c r="AO2" s="951"/>
      <c r="AP2" s="951"/>
      <c r="AQ2" s="951"/>
      <c r="AR2" s="64" t="str">
        <f>IF(OR(AO2="　", AO2=""), "", "-")</f>
        <v/>
      </c>
      <c r="AS2" s="952">
        <v>32</v>
      </c>
      <c r="AT2" s="952"/>
      <c r="AU2" s="952"/>
      <c r="AV2" s="42" t="str">
        <f>IF(AW2="", "", "-")</f>
        <v/>
      </c>
      <c r="AW2" s="897"/>
      <c r="AX2" s="897"/>
    </row>
    <row r="3" spans="1:50" ht="21" customHeight="1" thickBot="1" x14ac:dyDescent="0.2">
      <c r="A3" s="853" t="s">
        <v>348</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514</v>
      </c>
      <c r="AK3" s="855"/>
      <c r="AL3" s="855"/>
      <c r="AM3" s="855"/>
      <c r="AN3" s="855"/>
      <c r="AO3" s="855"/>
      <c r="AP3" s="855"/>
      <c r="AQ3" s="855"/>
      <c r="AR3" s="855"/>
      <c r="AS3" s="855"/>
      <c r="AT3" s="855"/>
      <c r="AU3" s="855"/>
      <c r="AV3" s="855"/>
      <c r="AW3" s="855"/>
      <c r="AX3" s="24" t="s">
        <v>64</v>
      </c>
    </row>
    <row r="4" spans="1:50" ht="24.75" customHeight="1" x14ac:dyDescent="0.15">
      <c r="A4" s="690" t="s">
        <v>25</v>
      </c>
      <c r="B4" s="691"/>
      <c r="C4" s="691"/>
      <c r="D4" s="691"/>
      <c r="E4" s="691"/>
      <c r="F4" s="691"/>
      <c r="G4" s="668" t="s">
        <v>525</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480</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5" t="s">
        <v>403</v>
      </c>
      <c r="H5" s="826"/>
      <c r="I5" s="826"/>
      <c r="J5" s="826"/>
      <c r="K5" s="826"/>
      <c r="L5" s="826"/>
      <c r="M5" s="827" t="s">
        <v>65</v>
      </c>
      <c r="N5" s="828"/>
      <c r="O5" s="828"/>
      <c r="P5" s="828"/>
      <c r="Q5" s="828"/>
      <c r="R5" s="829"/>
      <c r="S5" s="830" t="s">
        <v>69</v>
      </c>
      <c r="T5" s="826"/>
      <c r="U5" s="826"/>
      <c r="V5" s="826"/>
      <c r="W5" s="826"/>
      <c r="X5" s="831"/>
      <c r="Y5" s="684" t="s">
        <v>3</v>
      </c>
      <c r="Z5" s="532"/>
      <c r="AA5" s="532"/>
      <c r="AB5" s="532"/>
      <c r="AC5" s="532"/>
      <c r="AD5" s="533"/>
      <c r="AE5" s="685" t="s">
        <v>481</v>
      </c>
      <c r="AF5" s="685"/>
      <c r="AG5" s="685"/>
      <c r="AH5" s="685"/>
      <c r="AI5" s="685"/>
      <c r="AJ5" s="685"/>
      <c r="AK5" s="685"/>
      <c r="AL5" s="685"/>
      <c r="AM5" s="685"/>
      <c r="AN5" s="685"/>
      <c r="AO5" s="685"/>
      <c r="AP5" s="686"/>
      <c r="AQ5" s="687" t="s">
        <v>482</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4" t="s">
        <v>22</v>
      </c>
      <c r="B7" s="485"/>
      <c r="C7" s="485"/>
      <c r="D7" s="485"/>
      <c r="E7" s="485"/>
      <c r="F7" s="486"/>
      <c r="G7" s="487" t="s">
        <v>484</v>
      </c>
      <c r="H7" s="488"/>
      <c r="I7" s="488"/>
      <c r="J7" s="488"/>
      <c r="K7" s="488"/>
      <c r="L7" s="488"/>
      <c r="M7" s="488"/>
      <c r="N7" s="488"/>
      <c r="O7" s="488"/>
      <c r="P7" s="488"/>
      <c r="Q7" s="488"/>
      <c r="R7" s="488"/>
      <c r="S7" s="488"/>
      <c r="T7" s="488"/>
      <c r="U7" s="488"/>
      <c r="V7" s="488"/>
      <c r="W7" s="488"/>
      <c r="X7" s="489"/>
      <c r="Y7" s="908" t="s">
        <v>312</v>
      </c>
      <c r="Z7" s="432"/>
      <c r="AA7" s="432"/>
      <c r="AB7" s="432"/>
      <c r="AC7" s="432"/>
      <c r="AD7" s="909"/>
      <c r="AE7" s="898" t="s">
        <v>485</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4" t="s">
        <v>211</v>
      </c>
      <c r="B8" s="485"/>
      <c r="C8" s="485"/>
      <c r="D8" s="485"/>
      <c r="E8" s="485"/>
      <c r="F8" s="486"/>
      <c r="G8" s="919" t="str">
        <f>入力規則等!A27</f>
        <v>海洋政策</v>
      </c>
      <c r="H8" s="706"/>
      <c r="I8" s="706"/>
      <c r="J8" s="706"/>
      <c r="K8" s="706"/>
      <c r="L8" s="706"/>
      <c r="M8" s="706"/>
      <c r="N8" s="706"/>
      <c r="O8" s="706"/>
      <c r="P8" s="706"/>
      <c r="Q8" s="706"/>
      <c r="R8" s="706"/>
      <c r="S8" s="706"/>
      <c r="T8" s="706"/>
      <c r="U8" s="706"/>
      <c r="V8" s="706"/>
      <c r="W8" s="706"/>
      <c r="X8" s="920"/>
      <c r="Y8" s="832" t="s">
        <v>212</v>
      </c>
      <c r="Z8" s="833"/>
      <c r="AA8" s="833"/>
      <c r="AB8" s="833"/>
      <c r="AC8" s="833"/>
      <c r="AD8" s="834"/>
      <c r="AE8" s="705" t="str">
        <f>入力規則等!K13</f>
        <v>公共事業</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5" t="s">
        <v>23</v>
      </c>
      <c r="B9" s="836"/>
      <c r="C9" s="836"/>
      <c r="D9" s="836"/>
      <c r="E9" s="836"/>
      <c r="F9" s="836"/>
      <c r="G9" s="837" t="s">
        <v>527</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15">
      <c r="A10" s="646" t="s">
        <v>29</v>
      </c>
      <c r="B10" s="647"/>
      <c r="C10" s="647"/>
      <c r="D10" s="647"/>
      <c r="E10" s="647"/>
      <c r="F10" s="647"/>
      <c r="G10" s="740" t="s">
        <v>526</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補助</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62" t="s">
        <v>24</v>
      </c>
      <c r="B12" s="963"/>
      <c r="C12" s="963"/>
      <c r="D12" s="963"/>
      <c r="E12" s="963"/>
      <c r="F12" s="964"/>
      <c r="G12" s="746"/>
      <c r="H12" s="747"/>
      <c r="I12" s="747"/>
      <c r="J12" s="747"/>
      <c r="K12" s="747"/>
      <c r="L12" s="747"/>
      <c r="M12" s="747"/>
      <c r="N12" s="747"/>
      <c r="O12" s="747"/>
      <c r="P12" s="404" t="s">
        <v>315</v>
      </c>
      <c r="Q12" s="405"/>
      <c r="R12" s="405"/>
      <c r="S12" s="405"/>
      <c r="T12" s="405"/>
      <c r="U12" s="405"/>
      <c r="V12" s="406"/>
      <c r="W12" s="404" t="s">
        <v>335</v>
      </c>
      <c r="X12" s="405"/>
      <c r="Y12" s="405"/>
      <c r="Z12" s="405"/>
      <c r="AA12" s="405"/>
      <c r="AB12" s="405"/>
      <c r="AC12" s="406"/>
      <c r="AD12" s="404" t="s">
        <v>342</v>
      </c>
      <c r="AE12" s="405"/>
      <c r="AF12" s="405"/>
      <c r="AG12" s="405"/>
      <c r="AH12" s="405"/>
      <c r="AI12" s="405"/>
      <c r="AJ12" s="406"/>
      <c r="AK12" s="404" t="s">
        <v>349</v>
      </c>
      <c r="AL12" s="405"/>
      <c r="AM12" s="405"/>
      <c r="AN12" s="405"/>
      <c r="AO12" s="405"/>
      <c r="AP12" s="405"/>
      <c r="AQ12" s="406"/>
      <c r="AR12" s="404" t="s">
        <v>350</v>
      </c>
      <c r="AS12" s="405"/>
      <c r="AT12" s="405"/>
      <c r="AU12" s="405"/>
      <c r="AV12" s="405"/>
      <c r="AW12" s="405"/>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v>505</v>
      </c>
      <c r="Q13" s="644"/>
      <c r="R13" s="644"/>
      <c r="S13" s="644"/>
      <c r="T13" s="644"/>
      <c r="U13" s="644"/>
      <c r="V13" s="645"/>
      <c r="W13" s="643">
        <v>548</v>
      </c>
      <c r="X13" s="644"/>
      <c r="Y13" s="644"/>
      <c r="Z13" s="644"/>
      <c r="AA13" s="644"/>
      <c r="AB13" s="644"/>
      <c r="AC13" s="645"/>
      <c r="AD13" s="643">
        <v>521</v>
      </c>
      <c r="AE13" s="644"/>
      <c r="AF13" s="644"/>
      <c r="AG13" s="644"/>
      <c r="AH13" s="644"/>
      <c r="AI13" s="644"/>
      <c r="AJ13" s="645"/>
      <c r="AK13" s="643">
        <v>661</v>
      </c>
      <c r="AL13" s="644"/>
      <c r="AM13" s="644"/>
      <c r="AN13" s="644"/>
      <c r="AO13" s="644"/>
      <c r="AP13" s="644"/>
      <c r="AQ13" s="645"/>
      <c r="AR13" s="905">
        <v>367</v>
      </c>
      <c r="AS13" s="906"/>
      <c r="AT13" s="906"/>
      <c r="AU13" s="906"/>
      <c r="AV13" s="906"/>
      <c r="AW13" s="906"/>
      <c r="AX13" s="907"/>
    </row>
    <row r="14" spans="1:50" ht="21" customHeight="1" x14ac:dyDescent="0.15">
      <c r="A14" s="600"/>
      <c r="B14" s="601"/>
      <c r="C14" s="601"/>
      <c r="D14" s="601"/>
      <c r="E14" s="601"/>
      <c r="F14" s="602"/>
      <c r="G14" s="711"/>
      <c r="H14" s="712"/>
      <c r="I14" s="697" t="s">
        <v>8</v>
      </c>
      <c r="J14" s="748"/>
      <c r="K14" s="748"/>
      <c r="L14" s="748"/>
      <c r="M14" s="748"/>
      <c r="N14" s="748"/>
      <c r="O14" s="749"/>
      <c r="P14" s="643" t="s">
        <v>486</v>
      </c>
      <c r="Q14" s="644"/>
      <c r="R14" s="644"/>
      <c r="S14" s="644"/>
      <c r="T14" s="644"/>
      <c r="U14" s="644"/>
      <c r="V14" s="645"/>
      <c r="W14" s="643" t="s">
        <v>486</v>
      </c>
      <c r="X14" s="644"/>
      <c r="Y14" s="644"/>
      <c r="Z14" s="644"/>
      <c r="AA14" s="644"/>
      <c r="AB14" s="644"/>
      <c r="AC14" s="645"/>
      <c r="AD14" s="643" t="s">
        <v>515</v>
      </c>
      <c r="AE14" s="644"/>
      <c r="AF14" s="644"/>
      <c r="AG14" s="644"/>
      <c r="AH14" s="644"/>
      <c r="AI14" s="644"/>
      <c r="AJ14" s="645"/>
      <c r="AK14" s="643" t="s">
        <v>567</v>
      </c>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v>152</v>
      </c>
      <c r="Q15" s="644"/>
      <c r="R15" s="644"/>
      <c r="S15" s="644"/>
      <c r="T15" s="644"/>
      <c r="U15" s="644"/>
      <c r="V15" s="645"/>
      <c r="W15" s="643">
        <v>190</v>
      </c>
      <c r="X15" s="644"/>
      <c r="Y15" s="644"/>
      <c r="Z15" s="644"/>
      <c r="AA15" s="644"/>
      <c r="AB15" s="644"/>
      <c r="AC15" s="645"/>
      <c r="AD15" s="643">
        <v>164</v>
      </c>
      <c r="AE15" s="644"/>
      <c r="AF15" s="644"/>
      <c r="AG15" s="644"/>
      <c r="AH15" s="644"/>
      <c r="AI15" s="644"/>
      <c r="AJ15" s="645"/>
      <c r="AK15" s="643">
        <v>181</v>
      </c>
      <c r="AL15" s="644"/>
      <c r="AM15" s="644"/>
      <c r="AN15" s="644"/>
      <c r="AO15" s="644"/>
      <c r="AP15" s="644"/>
      <c r="AQ15" s="645"/>
      <c r="AR15" s="643" t="s">
        <v>567</v>
      </c>
      <c r="AS15" s="644"/>
      <c r="AT15" s="644"/>
      <c r="AU15" s="644"/>
      <c r="AV15" s="644"/>
      <c r="AW15" s="644"/>
      <c r="AX15" s="792"/>
    </row>
    <row r="16" spans="1:50" ht="21" customHeight="1" x14ac:dyDescent="0.15">
      <c r="A16" s="600"/>
      <c r="B16" s="601"/>
      <c r="C16" s="601"/>
      <c r="D16" s="601"/>
      <c r="E16" s="601"/>
      <c r="F16" s="602"/>
      <c r="G16" s="711"/>
      <c r="H16" s="712"/>
      <c r="I16" s="697" t="s">
        <v>51</v>
      </c>
      <c r="J16" s="698"/>
      <c r="K16" s="698"/>
      <c r="L16" s="698"/>
      <c r="M16" s="698"/>
      <c r="N16" s="698"/>
      <c r="O16" s="699"/>
      <c r="P16" s="643">
        <v>-190</v>
      </c>
      <c r="Q16" s="644"/>
      <c r="R16" s="644"/>
      <c r="S16" s="644"/>
      <c r="T16" s="644"/>
      <c r="U16" s="644"/>
      <c r="V16" s="645"/>
      <c r="W16" s="643">
        <v>-164</v>
      </c>
      <c r="X16" s="644"/>
      <c r="Y16" s="644"/>
      <c r="Z16" s="644"/>
      <c r="AA16" s="644"/>
      <c r="AB16" s="644"/>
      <c r="AC16" s="645"/>
      <c r="AD16" s="643">
        <v>-181</v>
      </c>
      <c r="AE16" s="644"/>
      <c r="AF16" s="644"/>
      <c r="AG16" s="644"/>
      <c r="AH16" s="644"/>
      <c r="AI16" s="644"/>
      <c r="AJ16" s="645"/>
      <c r="AK16" s="643" t="s">
        <v>567</v>
      </c>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486</v>
      </c>
      <c r="Q17" s="644"/>
      <c r="R17" s="644"/>
      <c r="S17" s="644"/>
      <c r="T17" s="644"/>
      <c r="U17" s="644"/>
      <c r="V17" s="645"/>
      <c r="W17" s="643" t="s">
        <v>486</v>
      </c>
      <c r="X17" s="644"/>
      <c r="Y17" s="644"/>
      <c r="Z17" s="644"/>
      <c r="AA17" s="644"/>
      <c r="AB17" s="644"/>
      <c r="AC17" s="645"/>
      <c r="AD17" s="643" t="s">
        <v>515</v>
      </c>
      <c r="AE17" s="644"/>
      <c r="AF17" s="644"/>
      <c r="AG17" s="644"/>
      <c r="AH17" s="644"/>
      <c r="AI17" s="644"/>
      <c r="AJ17" s="645"/>
      <c r="AK17" s="643" t="s">
        <v>567</v>
      </c>
      <c r="AL17" s="644"/>
      <c r="AM17" s="644"/>
      <c r="AN17" s="644"/>
      <c r="AO17" s="644"/>
      <c r="AP17" s="644"/>
      <c r="AQ17" s="645"/>
      <c r="AR17" s="903"/>
      <c r="AS17" s="903"/>
      <c r="AT17" s="903"/>
      <c r="AU17" s="903"/>
      <c r="AV17" s="903"/>
      <c r="AW17" s="903"/>
      <c r="AX17" s="904"/>
    </row>
    <row r="18" spans="1:50" ht="24.75" customHeight="1" x14ac:dyDescent="0.15">
      <c r="A18" s="600"/>
      <c r="B18" s="601"/>
      <c r="C18" s="601"/>
      <c r="D18" s="601"/>
      <c r="E18" s="601"/>
      <c r="F18" s="602"/>
      <c r="G18" s="713"/>
      <c r="H18" s="714"/>
      <c r="I18" s="702" t="s">
        <v>20</v>
      </c>
      <c r="J18" s="703"/>
      <c r="K18" s="703"/>
      <c r="L18" s="703"/>
      <c r="M18" s="703"/>
      <c r="N18" s="703"/>
      <c r="O18" s="704"/>
      <c r="P18" s="864">
        <f>SUM(P13:V17)</f>
        <v>467</v>
      </c>
      <c r="Q18" s="865"/>
      <c r="R18" s="865"/>
      <c r="S18" s="865"/>
      <c r="T18" s="865"/>
      <c r="U18" s="865"/>
      <c r="V18" s="866"/>
      <c r="W18" s="864">
        <f>SUM(W13:AC17)</f>
        <v>574</v>
      </c>
      <c r="X18" s="865"/>
      <c r="Y18" s="865"/>
      <c r="Z18" s="865"/>
      <c r="AA18" s="865"/>
      <c r="AB18" s="865"/>
      <c r="AC18" s="866"/>
      <c r="AD18" s="864">
        <f>SUM(AD13:AJ17)</f>
        <v>504</v>
      </c>
      <c r="AE18" s="865"/>
      <c r="AF18" s="865"/>
      <c r="AG18" s="865"/>
      <c r="AH18" s="865"/>
      <c r="AI18" s="865"/>
      <c r="AJ18" s="866"/>
      <c r="AK18" s="864">
        <f>SUM(AK13:AQ17)</f>
        <v>842</v>
      </c>
      <c r="AL18" s="865"/>
      <c r="AM18" s="865"/>
      <c r="AN18" s="865"/>
      <c r="AO18" s="865"/>
      <c r="AP18" s="865"/>
      <c r="AQ18" s="866"/>
      <c r="AR18" s="864">
        <f>SUM(AR13:AX17)</f>
        <v>367</v>
      </c>
      <c r="AS18" s="865"/>
      <c r="AT18" s="865"/>
      <c r="AU18" s="865"/>
      <c r="AV18" s="865"/>
      <c r="AW18" s="865"/>
      <c r="AX18" s="867"/>
    </row>
    <row r="19" spans="1:50" ht="24.75" customHeight="1" x14ac:dyDescent="0.15">
      <c r="A19" s="600"/>
      <c r="B19" s="601"/>
      <c r="C19" s="601"/>
      <c r="D19" s="601"/>
      <c r="E19" s="601"/>
      <c r="F19" s="602"/>
      <c r="G19" s="862" t="s">
        <v>9</v>
      </c>
      <c r="H19" s="863"/>
      <c r="I19" s="863"/>
      <c r="J19" s="863"/>
      <c r="K19" s="863"/>
      <c r="L19" s="863"/>
      <c r="M19" s="863"/>
      <c r="N19" s="863"/>
      <c r="O19" s="863"/>
      <c r="P19" s="643">
        <v>467</v>
      </c>
      <c r="Q19" s="644"/>
      <c r="R19" s="644"/>
      <c r="S19" s="644"/>
      <c r="T19" s="644"/>
      <c r="U19" s="644"/>
      <c r="V19" s="645"/>
      <c r="W19" s="643">
        <v>574</v>
      </c>
      <c r="X19" s="644"/>
      <c r="Y19" s="644"/>
      <c r="Z19" s="644"/>
      <c r="AA19" s="644"/>
      <c r="AB19" s="644"/>
      <c r="AC19" s="645"/>
      <c r="AD19" s="643">
        <v>504</v>
      </c>
      <c r="AE19" s="644"/>
      <c r="AF19" s="644"/>
      <c r="AG19" s="644"/>
      <c r="AH19" s="644"/>
      <c r="AI19" s="644"/>
      <c r="AJ19" s="645"/>
      <c r="AK19" s="314"/>
      <c r="AL19" s="314"/>
      <c r="AM19" s="314"/>
      <c r="AN19" s="314"/>
      <c r="AO19" s="314"/>
      <c r="AP19" s="314"/>
      <c r="AQ19" s="314"/>
      <c r="AR19" s="314"/>
      <c r="AS19" s="314"/>
      <c r="AT19" s="314"/>
      <c r="AU19" s="314"/>
      <c r="AV19" s="314"/>
      <c r="AW19" s="314"/>
      <c r="AX19" s="316"/>
    </row>
    <row r="20" spans="1:50" ht="24.75" customHeight="1" x14ac:dyDescent="0.15">
      <c r="A20" s="600"/>
      <c r="B20" s="601"/>
      <c r="C20" s="601"/>
      <c r="D20" s="601"/>
      <c r="E20" s="601"/>
      <c r="F20" s="602"/>
      <c r="G20" s="862" t="s">
        <v>10</v>
      </c>
      <c r="H20" s="863"/>
      <c r="I20" s="863"/>
      <c r="J20" s="863"/>
      <c r="K20" s="863"/>
      <c r="L20" s="863"/>
      <c r="M20" s="863"/>
      <c r="N20" s="863"/>
      <c r="O20" s="863"/>
      <c r="P20" s="302">
        <f>IF(P18=0, "-", SUM(P19)/P18)</f>
        <v>1</v>
      </c>
      <c r="Q20" s="302"/>
      <c r="R20" s="302"/>
      <c r="S20" s="302"/>
      <c r="T20" s="302"/>
      <c r="U20" s="302"/>
      <c r="V20" s="302"/>
      <c r="W20" s="302">
        <f t="shared" ref="W20" si="0">IF(W18=0, "-", SUM(W19)/W18)</f>
        <v>1</v>
      </c>
      <c r="X20" s="302"/>
      <c r="Y20" s="302"/>
      <c r="Z20" s="302"/>
      <c r="AA20" s="302"/>
      <c r="AB20" s="302"/>
      <c r="AC20" s="302"/>
      <c r="AD20" s="302">
        <f t="shared" ref="AD20" si="1">IF(AD18=0, "-", SUM(AD19)/AD18)</f>
        <v>1</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5"/>
      <c r="B21" s="836"/>
      <c r="C21" s="836"/>
      <c r="D21" s="836"/>
      <c r="E21" s="836"/>
      <c r="F21" s="965"/>
      <c r="G21" s="300" t="s">
        <v>278</v>
      </c>
      <c r="H21" s="301"/>
      <c r="I21" s="301"/>
      <c r="J21" s="301"/>
      <c r="K21" s="301"/>
      <c r="L21" s="301"/>
      <c r="M21" s="301"/>
      <c r="N21" s="301"/>
      <c r="O21" s="301"/>
      <c r="P21" s="302">
        <f>IF(P19=0, "-", SUM(P19)/SUM(P13,P14))</f>
        <v>0.9247524752475248</v>
      </c>
      <c r="Q21" s="302"/>
      <c r="R21" s="302"/>
      <c r="S21" s="302"/>
      <c r="T21" s="302"/>
      <c r="U21" s="302"/>
      <c r="V21" s="302"/>
      <c r="W21" s="302">
        <f t="shared" ref="W21" si="2">IF(W19=0, "-", SUM(W19)/SUM(W13,W14))</f>
        <v>1.0474452554744527</v>
      </c>
      <c r="X21" s="302"/>
      <c r="Y21" s="302"/>
      <c r="Z21" s="302"/>
      <c r="AA21" s="302"/>
      <c r="AB21" s="302"/>
      <c r="AC21" s="302"/>
      <c r="AD21" s="302">
        <f t="shared" ref="AD21" si="3">IF(AD19=0, "-", SUM(AD19)/SUM(AD13,AD14))</f>
        <v>0.96737044145873319</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2" t="s">
        <v>351</v>
      </c>
      <c r="B22" s="933"/>
      <c r="C22" s="933"/>
      <c r="D22" s="933"/>
      <c r="E22" s="933"/>
      <c r="F22" s="934"/>
      <c r="G22" s="970" t="s">
        <v>258</v>
      </c>
      <c r="H22" s="206"/>
      <c r="I22" s="206"/>
      <c r="J22" s="206"/>
      <c r="K22" s="206"/>
      <c r="L22" s="206"/>
      <c r="M22" s="206"/>
      <c r="N22" s="206"/>
      <c r="O22" s="207"/>
      <c r="P22" s="921" t="s">
        <v>352</v>
      </c>
      <c r="Q22" s="206"/>
      <c r="R22" s="206"/>
      <c r="S22" s="206"/>
      <c r="T22" s="206"/>
      <c r="U22" s="206"/>
      <c r="V22" s="207"/>
      <c r="W22" s="921" t="s">
        <v>353</v>
      </c>
      <c r="X22" s="206"/>
      <c r="Y22" s="206"/>
      <c r="Z22" s="206"/>
      <c r="AA22" s="206"/>
      <c r="AB22" s="206"/>
      <c r="AC22" s="207"/>
      <c r="AD22" s="921" t="s">
        <v>257</v>
      </c>
      <c r="AE22" s="206"/>
      <c r="AF22" s="206"/>
      <c r="AG22" s="206"/>
      <c r="AH22" s="206"/>
      <c r="AI22" s="206"/>
      <c r="AJ22" s="206"/>
      <c r="AK22" s="206"/>
      <c r="AL22" s="206"/>
      <c r="AM22" s="206"/>
      <c r="AN22" s="206"/>
      <c r="AO22" s="206"/>
      <c r="AP22" s="206"/>
      <c r="AQ22" s="206"/>
      <c r="AR22" s="206"/>
      <c r="AS22" s="206"/>
      <c r="AT22" s="206"/>
      <c r="AU22" s="206"/>
      <c r="AV22" s="206"/>
      <c r="AW22" s="206"/>
      <c r="AX22" s="941"/>
    </row>
    <row r="23" spans="1:50" ht="25.5" customHeight="1" x14ac:dyDescent="0.15">
      <c r="A23" s="935"/>
      <c r="B23" s="936"/>
      <c r="C23" s="936"/>
      <c r="D23" s="936"/>
      <c r="E23" s="936"/>
      <c r="F23" s="937"/>
      <c r="G23" s="971" t="s">
        <v>487</v>
      </c>
      <c r="H23" s="972"/>
      <c r="I23" s="972"/>
      <c r="J23" s="972"/>
      <c r="K23" s="972"/>
      <c r="L23" s="972"/>
      <c r="M23" s="972"/>
      <c r="N23" s="972"/>
      <c r="O23" s="973"/>
      <c r="P23" s="905">
        <v>661</v>
      </c>
      <c r="Q23" s="906"/>
      <c r="R23" s="906"/>
      <c r="S23" s="906"/>
      <c r="T23" s="906"/>
      <c r="U23" s="906"/>
      <c r="V23" s="922"/>
      <c r="W23" s="905">
        <v>367</v>
      </c>
      <c r="X23" s="906"/>
      <c r="Y23" s="906"/>
      <c r="Z23" s="906"/>
      <c r="AA23" s="906"/>
      <c r="AB23" s="906"/>
      <c r="AC23" s="922"/>
      <c r="AD23" s="942" t="s">
        <v>488</v>
      </c>
      <c r="AE23" s="943"/>
      <c r="AF23" s="943"/>
      <c r="AG23" s="943"/>
      <c r="AH23" s="943"/>
      <c r="AI23" s="943"/>
      <c r="AJ23" s="943"/>
      <c r="AK23" s="943"/>
      <c r="AL23" s="943"/>
      <c r="AM23" s="943"/>
      <c r="AN23" s="943"/>
      <c r="AO23" s="943"/>
      <c r="AP23" s="943"/>
      <c r="AQ23" s="943"/>
      <c r="AR23" s="943"/>
      <c r="AS23" s="943"/>
      <c r="AT23" s="943"/>
      <c r="AU23" s="943"/>
      <c r="AV23" s="943"/>
      <c r="AW23" s="943"/>
      <c r="AX23" s="944"/>
    </row>
    <row r="24" spans="1:50" ht="25.5" hidden="1" customHeight="1" x14ac:dyDescent="0.15">
      <c r="A24" s="935"/>
      <c r="B24" s="936"/>
      <c r="C24" s="936"/>
      <c r="D24" s="936"/>
      <c r="E24" s="936"/>
      <c r="F24" s="937"/>
      <c r="G24" s="923"/>
      <c r="H24" s="924"/>
      <c r="I24" s="924"/>
      <c r="J24" s="924"/>
      <c r="K24" s="924"/>
      <c r="L24" s="924"/>
      <c r="M24" s="924"/>
      <c r="N24" s="924"/>
      <c r="O24" s="925"/>
      <c r="P24" s="643"/>
      <c r="Q24" s="644"/>
      <c r="R24" s="644"/>
      <c r="S24" s="644"/>
      <c r="T24" s="644"/>
      <c r="U24" s="644"/>
      <c r="V24" s="645"/>
      <c r="W24" s="643"/>
      <c r="X24" s="644"/>
      <c r="Y24" s="644"/>
      <c r="Z24" s="644"/>
      <c r="AA24" s="644"/>
      <c r="AB24" s="644"/>
      <c r="AC24" s="645"/>
      <c r="AD24" s="945"/>
      <c r="AE24" s="946"/>
      <c r="AF24" s="946"/>
      <c r="AG24" s="946"/>
      <c r="AH24" s="946"/>
      <c r="AI24" s="946"/>
      <c r="AJ24" s="946"/>
      <c r="AK24" s="946"/>
      <c r="AL24" s="946"/>
      <c r="AM24" s="946"/>
      <c r="AN24" s="946"/>
      <c r="AO24" s="946"/>
      <c r="AP24" s="946"/>
      <c r="AQ24" s="946"/>
      <c r="AR24" s="946"/>
      <c r="AS24" s="946"/>
      <c r="AT24" s="946"/>
      <c r="AU24" s="946"/>
      <c r="AV24" s="946"/>
      <c r="AW24" s="946"/>
      <c r="AX24" s="947"/>
    </row>
    <row r="25" spans="1:50" ht="25.5" hidden="1" customHeight="1" x14ac:dyDescent="0.15">
      <c r="A25" s="935"/>
      <c r="B25" s="936"/>
      <c r="C25" s="936"/>
      <c r="D25" s="936"/>
      <c r="E25" s="936"/>
      <c r="F25" s="937"/>
      <c r="G25" s="923"/>
      <c r="H25" s="924"/>
      <c r="I25" s="924"/>
      <c r="J25" s="924"/>
      <c r="K25" s="924"/>
      <c r="L25" s="924"/>
      <c r="M25" s="924"/>
      <c r="N25" s="924"/>
      <c r="O25" s="925"/>
      <c r="P25" s="643"/>
      <c r="Q25" s="644"/>
      <c r="R25" s="644"/>
      <c r="S25" s="644"/>
      <c r="T25" s="644"/>
      <c r="U25" s="644"/>
      <c r="V25" s="645"/>
      <c r="W25" s="643"/>
      <c r="X25" s="644"/>
      <c r="Y25" s="644"/>
      <c r="Z25" s="644"/>
      <c r="AA25" s="644"/>
      <c r="AB25" s="644"/>
      <c r="AC25" s="645"/>
      <c r="AD25" s="945"/>
      <c r="AE25" s="946"/>
      <c r="AF25" s="946"/>
      <c r="AG25" s="946"/>
      <c r="AH25" s="946"/>
      <c r="AI25" s="946"/>
      <c r="AJ25" s="946"/>
      <c r="AK25" s="946"/>
      <c r="AL25" s="946"/>
      <c r="AM25" s="946"/>
      <c r="AN25" s="946"/>
      <c r="AO25" s="946"/>
      <c r="AP25" s="946"/>
      <c r="AQ25" s="946"/>
      <c r="AR25" s="946"/>
      <c r="AS25" s="946"/>
      <c r="AT25" s="946"/>
      <c r="AU25" s="946"/>
      <c r="AV25" s="946"/>
      <c r="AW25" s="946"/>
      <c r="AX25" s="947"/>
    </row>
    <row r="26" spans="1:50" ht="25.5" hidden="1" customHeight="1" x14ac:dyDescent="0.15">
      <c r="A26" s="935"/>
      <c r="B26" s="936"/>
      <c r="C26" s="936"/>
      <c r="D26" s="936"/>
      <c r="E26" s="936"/>
      <c r="F26" s="937"/>
      <c r="G26" s="923"/>
      <c r="H26" s="924"/>
      <c r="I26" s="924"/>
      <c r="J26" s="924"/>
      <c r="K26" s="924"/>
      <c r="L26" s="924"/>
      <c r="M26" s="924"/>
      <c r="N26" s="924"/>
      <c r="O26" s="925"/>
      <c r="P26" s="643"/>
      <c r="Q26" s="644"/>
      <c r="R26" s="644"/>
      <c r="S26" s="644"/>
      <c r="T26" s="644"/>
      <c r="U26" s="644"/>
      <c r="V26" s="645"/>
      <c r="W26" s="643"/>
      <c r="X26" s="644"/>
      <c r="Y26" s="644"/>
      <c r="Z26" s="644"/>
      <c r="AA26" s="644"/>
      <c r="AB26" s="644"/>
      <c r="AC26" s="645"/>
      <c r="AD26" s="945"/>
      <c r="AE26" s="946"/>
      <c r="AF26" s="946"/>
      <c r="AG26" s="946"/>
      <c r="AH26" s="946"/>
      <c r="AI26" s="946"/>
      <c r="AJ26" s="946"/>
      <c r="AK26" s="946"/>
      <c r="AL26" s="946"/>
      <c r="AM26" s="946"/>
      <c r="AN26" s="946"/>
      <c r="AO26" s="946"/>
      <c r="AP26" s="946"/>
      <c r="AQ26" s="946"/>
      <c r="AR26" s="946"/>
      <c r="AS26" s="946"/>
      <c r="AT26" s="946"/>
      <c r="AU26" s="946"/>
      <c r="AV26" s="946"/>
      <c r="AW26" s="946"/>
      <c r="AX26" s="947"/>
    </row>
    <row r="27" spans="1:50" ht="25.5" hidden="1" customHeight="1" x14ac:dyDescent="0.15">
      <c r="A27" s="935"/>
      <c r="B27" s="936"/>
      <c r="C27" s="936"/>
      <c r="D27" s="936"/>
      <c r="E27" s="936"/>
      <c r="F27" s="937"/>
      <c r="G27" s="923"/>
      <c r="H27" s="924"/>
      <c r="I27" s="924"/>
      <c r="J27" s="924"/>
      <c r="K27" s="924"/>
      <c r="L27" s="924"/>
      <c r="M27" s="924"/>
      <c r="N27" s="924"/>
      <c r="O27" s="925"/>
      <c r="P27" s="643"/>
      <c r="Q27" s="644"/>
      <c r="R27" s="644"/>
      <c r="S27" s="644"/>
      <c r="T27" s="644"/>
      <c r="U27" s="644"/>
      <c r="V27" s="645"/>
      <c r="W27" s="643"/>
      <c r="X27" s="644"/>
      <c r="Y27" s="644"/>
      <c r="Z27" s="644"/>
      <c r="AA27" s="644"/>
      <c r="AB27" s="644"/>
      <c r="AC27" s="645"/>
      <c r="AD27" s="945"/>
      <c r="AE27" s="946"/>
      <c r="AF27" s="946"/>
      <c r="AG27" s="946"/>
      <c r="AH27" s="946"/>
      <c r="AI27" s="946"/>
      <c r="AJ27" s="946"/>
      <c r="AK27" s="946"/>
      <c r="AL27" s="946"/>
      <c r="AM27" s="946"/>
      <c r="AN27" s="946"/>
      <c r="AO27" s="946"/>
      <c r="AP27" s="946"/>
      <c r="AQ27" s="946"/>
      <c r="AR27" s="946"/>
      <c r="AS27" s="946"/>
      <c r="AT27" s="946"/>
      <c r="AU27" s="946"/>
      <c r="AV27" s="946"/>
      <c r="AW27" s="946"/>
      <c r="AX27" s="947"/>
    </row>
    <row r="28" spans="1:50" hidden="1" x14ac:dyDescent="0.15">
      <c r="A28" s="935"/>
      <c r="B28" s="936"/>
      <c r="C28" s="936"/>
      <c r="D28" s="936"/>
      <c r="E28" s="936"/>
      <c r="F28" s="937"/>
      <c r="G28" s="926" t="s">
        <v>262</v>
      </c>
      <c r="H28" s="927"/>
      <c r="I28" s="927"/>
      <c r="J28" s="927"/>
      <c r="K28" s="927"/>
      <c r="L28" s="927"/>
      <c r="M28" s="927"/>
      <c r="N28" s="927"/>
      <c r="O28" s="928"/>
      <c r="P28" s="864">
        <f>P29-SUM(P23:P27)</f>
        <v>0</v>
      </c>
      <c r="Q28" s="865"/>
      <c r="R28" s="865"/>
      <c r="S28" s="865"/>
      <c r="T28" s="865"/>
      <c r="U28" s="865"/>
      <c r="V28" s="866"/>
      <c r="W28" s="864">
        <f>W29-SUM(W23:W27)</f>
        <v>0</v>
      </c>
      <c r="X28" s="865"/>
      <c r="Y28" s="865"/>
      <c r="Z28" s="865"/>
      <c r="AA28" s="865"/>
      <c r="AB28" s="865"/>
      <c r="AC28" s="866"/>
      <c r="AD28" s="945"/>
      <c r="AE28" s="946"/>
      <c r="AF28" s="946"/>
      <c r="AG28" s="946"/>
      <c r="AH28" s="946"/>
      <c r="AI28" s="946"/>
      <c r="AJ28" s="946"/>
      <c r="AK28" s="946"/>
      <c r="AL28" s="946"/>
      <c r="AM28" s="946"/>
      <c r="AN28" s="946"/>
      <c r="AO28" s="946"/>
      <c r="AP28" s="946"/>
      <c r="AQ28" s="946"/>
      <c r="AR28" s="946"/>
      <c r="AS28" s="946"/>
      <c r="AT28" s="946"/>
      <c r="AU28" s="946"/>
      <c r="AV28" s="946"/>
      <c r="AW28" s="946"/>
      <c r="AX28" s="947"/>
    </row>
    <row r="29" spans="1:50" ht="25.5" customHeight="1" thickBot="1" x14ac:dyDescent="0.2">
      <c r="A29" s="938"/>
      <c r="B29" s="939"/>
      <c r="C29" s="939"/>
      <c r="D29" s="939"/>
      <c r="E29" s="939"/>
      <c r="F29" s="940"/>
      <c r="G29" s="929" t="s">
        <v>259</v>
      </c>
      <c r="H29" s="930"/>
      <c r="I29" s="930"/>
      <c r="J29" s="930"/>
      <c r="K29" s="930"/>
      <c r="L29" s="930"/>
      <c r="M29" s="930"/>
      <c r="N29" s="930"/>
      <c r="O29" s="931"/>
      <c r="P29" s="643">
        <f>AK13</f>
        <v>661</v>
      </c>
      <c r="Q29" s="644"/>
      <c r="R29" s="644"/>
      <c r="S29" s="644"/>
      <c r="T29" s="644"/>
      <c r="U29" s="644"/>
      <c r="V29" s="645"/>
      <c r="W29" s="953">
        <f>AR13</f>
        <v>367</v>
      </c>
      <c r="X29" s="954"/>
      <c r="Y29" s="954"/>
      <c r="Z29" s="954"/>
      <c r="AA29" s="954"/>
      <c r="AB29" s="954"/>
      <c r="AC29" s="955"/>
      <c r="AD29" s="948"/>
      <c r="AE29" s="948"/>
      <c r="AF29" s="948"/>
      <c r="AG29" s="948"/>
      <c r="AH29" s="948"/>
      <c r="AI29" s="948"/>
      <c r="AJ29" s="948"/>
      <c r="AK29" s="948"/>
      <c r="AL29" s="948"/>
      <c r="AM29" s="948"/>
      <c r="AN29" s="948"/>
      <c r="AO29" s="948"/>
      <c r="AP29" s="948"/>
      <c r="AQ29" s="948"/>
      <c r="AR29" s="948"/>
      <c r="AS29" s="948"/>
      <c r="AT29" s="948"/>
      <c r="AU29" s="948"/>
      <c r="AV29" s="948"/>
      <c r="AW29" s="948"/>
      <c r="AX29" s="949"/>
    </row>
    <row r="30" spans="1:50" ht="18.75" customHeight="1" x14ac:dyDescent="0.15">
      <c r="A30" s="847" t="s">
        <v>274</v>
      </c>
      <c r="B30" s="848"/>
      <c r="C30" s="848"/>
      <c r="D30" s="848"/>
      <c r="E30" s="848"/>
      <c r="F30" s="849"/>
      <c r="G30" s="759" t="s">
        <v>145</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315</v>
      </c>
      <c r="AF30" s="845"/>
      <c r="AG30" s="845"/>
      <c r="AH30" s="846"/>
      <c r="AI30" s="844" t="s">
        <v>337</v>
      </c>
      <c r="AJ30" s="845"/>
      <c r="AK30" s="845"/>
      <c r="AL30" s="846"/>
      <c r="AM30" s="901" t="s">
        <v>342</v>
      </c>
      <c r="AN30" s="901"/>
      <c r="AO30" s="901"/>
      <c r="AP30" s="844"/>
      <c r="AQ30" s="753" t="s">
        <v>187</v>
      </c>
      <c r="AR30" s="754"/>
      <c r="AS30" s="754"/>
      <c r="AT30" s="755"/>
      <c r="AU30" s="760" t="s">
        <v>133</v>
      </c>
      <c r="AV30" s="760"/>
      <c r="AW30" s="760"/>
      <c r="AX30" s="902"/>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t="s">
        <v>486</v>
      </c>
      <c r="AR31" s="185"/>
      <c r="AS31" s="118" t="s">
        <v>188</v>
      </c>
      <c r="AT31" s="119"/>
      <c r="AU31" s="184">
        <v>2</v>
      </c>
      <c r="AV31" s="184"/>
      <c r="AW31" s="384" t="s">
        <v>177</v>
      </c>
      <c r="AX31" s="385"/>
    </row>
    <row r="32" spans="1:50" ht="35.25" customHeight="1" x14ac:dyDescent="0.15">
      <c r="A32" s="389"/>
      <c r="B32" s="387"/>
      <c r="C32" s="387"/>
      <c r="D32" s="387"/>
      <c r="E32" s="387"/>
      <c r="F32" s="388"/>
      <c r="G32" s="550" t="s">
        <v>521</v>
      </c>
      <c r="H32" s="551"/>
      <c r="I32" s="551"/>
      <c r="J32" s="551"/>
      <c r="K32" s="551"/>
      <c r="L32" s="551"/>
      <c r="M32" s="551"/>
      <c r="N32" s="551"/>
      <c r="O32" s="552"/>
      <c r="P32" s="90" t="s">
        <v>489</v>
      </c>
      <c r="Q32" s="90"/>
      <c r="R32" s="90"/>
      <c r="S32" s="90"/>
      <c r="T32" s="90"/>
      <c r="U32" s="90"/>
      <c r="V32" s="90"/>
      <c r="W32" s="90"/>
      <c r="X32" s="91"/>
      <c r="Y32" s="460" t="s">
        <v>12</v>
      </c>
      <c r="Z32" s="520"/>
      <c r="AA32" s="521"/>
      <c r="AB32" s="450" t="s">
        <v>294</v>
      </c>
      <c r="AC32" s="450"/>
      <c r="AD32" s="450"/>
      <c r="AE32" s="202">
        <v>23</v>
      </c>
      <c r="AF32" s="203"/>
      <c r="AG32" s="203"/>
      <c r="AH32" s="203"/>
      <c r="AI32" s="202">
        <v>27</v>
      </c>
      <c r="AJ32" s="203"/>
      <c r="AK32" s="203"/>
      <c r="AL32" s="203"/>
      <c r="AM32" s="202">
        <v>31</v>
      </c>
      <c r="AN32" s="203"/>
      <c r="AO32" s="203"/>
      <c r="AP32" s="203"/>
      <c r="AQ32" s="326" t="s">
        <v>486</v>
      </c>
      <c r="AR32" s="192"/>
      <c r="AS32" s="192"/>
      <c r="AT32" s="327"/>
      <c r="AU32" s="203" t="s">
        <v>516</v>
      </c>
      <c r="AV32" s="203"/>
      <c r="AW32" s="203"/>
      <c r="AX32" s="205"/>
    </row>
    <row r="33" spans="1:50" ht="35.25" customHeight="1" x14ac:dyDescent="0.15">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2" t="s">
        <v>294</v>
      </c>
      <c r="AC33" s="512"/>
      <c r="AD33" s="512"/>
      <c r="AE33" s="202" t="s">
        <v>519</v>
      </c>
      <c r="AF33" s="203"/>
      <c r="AG33" s="203"/>
      <c r="AH33" s="203"/>
      <c r="AI33" s="202" t="s">
        <v>519</v>
      </c>
      <c r="AJ33" s="203"/>
      <c r="AK33" s="203"/>
      <c r="AL33" s="204"/>
      <c r="AM33" s="202" t="s">
        <v>519</v>
      </c>
      <c r="AN33" s="203"/>
      <c r="AO33" s="203"/>
      <c r="AP33" s="204"/>
      <c r="AQ33" s="326" t="s">
        <v>486</v>
      </c>
      <c r="AR33" s="192"/>
      <c r="AS33" s="192"/>
      <c r="AT33" s="327"/>
      <c r="AU33" s="203">
        <v>100</v>
      </c>
      <c r="AV33" s="203"/>
      <c r="AW33" s="203"/>
      <c r="AX33" s="205"/>
    </row>
    <row r="34" spans="1:50" ht="35.25" customHeight="1" x14ac:dyDescent="0.15">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t="s">
        <v>519</v>
      </c>
      <c r="AF34" s="203"/>
      <c r="AG34" s="203"/>
      <c r="AH34" s="203"/>
      <c r="AI34" s="202" t="s">
        <v>519</v>
      </c>
      <c r="AJ34" s="203"/>
      <c r="AK34" s="203"/>
      <c r="AL34" s="203"/>
      <c r="AM34" s="202" t="s">
        <v>519</v>
      </c>
      <c r="AN34" s="203"/>
      <c r="AO34" s="203"/>
      <c r="AP34" s="203"/>
      <c r="AQ34" s="326" t="s">
        <v>486</v>
      </c>
      <c r="AR34" s="192"/>
      <c r="AS34" s="192"/>
      <c r="AT34" s="327"/>
      <c r="AU34" s="203" t="s">
        <v>517</v>
      </c>
      <c r="AV34" s="203"/>
      <c r="AW34" s="203"/>
      <c r="AX34" s="205"/>
    </row>
    <row r="35" spans="1:50" ht="23.25" customHeight="1" x14ac:dyDescent="0.15">
      <c r="A35" s="210" t="s">
        <v>303</v>
      </c>
      <c r="B35" s="211"/>
      <c r="C35" s="211"/>
      <c r="D35" s="211"/>
      <c r="E35" s="211"/>
      <c r="F35" s="212"/>
      <c r="G35" s="216" t="s">
        <v>490</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customHeight="1" x14ac:dyDescent="0.15">
      <c r="A37" s="756" t="s">
        <v>274</v>
      </c>
      <c r="B37" s="757"/>
      <c r="C37" s="757"/>
      <c r="D37" s="757"/>
      <c r="E37" s="757"/>
      <c r="F37" s="758"/>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315</v>
      </c>
      <c r="AF37" s="229"/>
      <c r="AG37" s="229"/>
      <c r="AH37" s="230"/>
      <c r="AI37" s="228" t="s">
        <v>313</v>
      </c>
      <c r="AJ37" s="229"/>
      <c r="AK37" s="229"/>
      <c r="AL37" s="230"/>
      <c r="AM37" s="234" t="s">
        <v>342</v>
      </c>
      <c r="AN37" s="234"/>
      <c r="AO37" s="234"/>
      <c r="AP37" s="234"/>
      <c r="AQ37" s="136" t="s">
        <v>187</v>
      </c>
      <c r="AR37" s="137"/>
      <c r="AS37" s="137"/>
      <c r="AT37" s="138"/>
      <c r="AU37" s="400" t="s">
        <v>133</v>
      </c>
      <c r="AV37" s="400"/>
      <c r="AW37" s="400"/>
      <c r="AX37" s="896"/>
    </row>
    <row r="38" spans="1:50" ht="18.75"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t="s">
        <v>486</v>
      </c>
      <c r="AR38" s="185"/>
      <c r="AS38" s="118" t="s">
        <v>188</v>
      </c>
      <c r="AT38" s="119"/>
      <c r="AU38" s="184">
        <v>2</v>
      </c>
      <c r="AV38" s="184"/>
      <c r="AW38" s="384" t="s">
        <v>177</v>
      </c>
      <c r="AX38" s="385"/>
    </row>
    <row r="39" spans="1:50" ht="42" customHeight="1" x14ac:dyDescent="0.15">
      <c r="A39" s="389"/>
      <c r="B39" s="387"/>
      <c r="C39" s="387"/>
      <c r="D39" s="387"/>
      <c r="E39" s="387"/>
      <c r="F39" s="388"/>
      <c r="G39" s="550" t="s">
        <v>522</v>
      </c>
      <c r="H39" s="551"/>
      <c r="I39" s="551"/>
      <c r="J39" s="551"/>
      <c r="K39" s="551"/>
      <c r="L39" s="551"/>
      <c r="M39" s="551"/>
      <c r="N39" s="551"/>
      <c r="O39" s="552"/>
      <c r="P39" s="90" t="s">
        <v>491</v>
      </c>
      <c r="Q39" s="90"/>
      <c r="R39" s="90"/>
      <c r="S39" s="90"/>
      <c r="T39" s="90"/>
      <c r="U39" s="90"/>
      <c r="V39" s="90"/>
      <c r="W39" s="90"/>
      <c r="X39" s="91"/>
      <c r="Y39" s="460" t="s">
        <v>12</v>
      </c>
      <c r="Z39" s="520"/>
      <c r="AA39" s="521"/>
      <c r="AB39" s="450" t="s">
        <v>294</v>
      </c>
      <c r="AC39" s="450"/>
      <c r="AD39" s="450"/>
      <c r="AE39" s="202">
        <v>72</v>
      </c>
      <c r="AF39" s="203"/>
      <c r="AG39" s="203"/>
      <c r="AH39" s="203"/>
      <c r="AI39" s="202">
        <v>82</v>
      </c>
      <c r="AJ39" s="203"/>
      <c r="AK39" s="203"/>
      <c r="AL39" s="203"/>
      <c r="AM39" s="202">
        <v>91</v>
      </c>
      <c r="AN39" s="203"/>
      <c r="AO39" s="203"/>
      <c r="AP39" s="203"/>
      <c r="AQ39" s="326" t="s">
        <v>486</v>
      </c>
      <c r="AR39" s="192"/>
      <c r="AS39" s="192"/>
      <c r="AT39" s="327"/>
      <c r="AU39" s="203" t="s">
        <v>518</v>
      </c>
      <c r="AV39" s="203"/>
      <c r="AW39" s="203"/>
      <c r="AX39" s="205"/>
    </row>
    <row r="40" spans="1:50" ht="42" customHeight="1" x14ac:dyDescent="0.15">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t="s">
        <v>294</v>
      </c>
      <c r="AC40" s="512"/>
      <c r="AD40" s="512"/>
      <c r="AE40" s="202" t="s">
        <v>519</v>
      </c>
      <c r="AF40" s="203"/>
      <c r="AG40" s="203"/>
      <c r="AH40" s="204"/>
      <c r="AI40" s="202" t="s">
        <v>519</v>
      </c>
      <c r="AJ40" s="203"/>
      <c r="AK40" s="203"/>
      <c r="AL40" s="204"/>
      <c r="AM40" s="202" t="s">
        <v>519</v>
      </c>
      <c r="AN40" s="203"/>
      <c r="AO40" s="203"/>
      <c r="AP40" s="204"/>
      <c r="AQ40" s="326" t="s">
        <v>486</v>
      </c>
      <c r="AR40" s="192"/>
      <c r="AS40" s="192"/>
      <c r="AT40" s="327"/>
      <c r="AU40" s="203">
        <v>100</v>
      </c>
      <c r="AV40" s="203"/>
      <c r="AW40" s="203"/>
      <c r="AX40" s="205"/>
    </row>
    <row r="41" spans="1:50" ht="42" customHeight="1" x14ac:dyDescent="0.15">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t="s">
        <v>519</v>
      </c>
      <c r="AF41" s="203"/>
      <c r="AG41" s="203"/>
      <c r="AH41" s="203"/>
      <c r="AI41" s="202" t="s">
        <v>519</v>
      </c>
      <c r="AJ41" s="203"/>
      <c r="AK41" s="203"/>
      <c r="AL41" s="203"/>
      <c r="AM41" s="202" t="s">
        <v>520</v>
      </c>
      <c r="AN41" s="203"/>
      <c r="AO41" s="203"/>
      <c r="AP41" s="203"/>
      <c r="AQ41" s="326" t="s">
        <v>486</v>
      </c>
      <c r="AR41" s="192"/>
      <c r="AS41" s="192"/>
      <c r="AT41" s="327"/>
      <c r="AU41" s="203" t="s">
        <v>517</v>
      </c>
      <c r="AV41" s="203"/>
      <c r="AW41" s="203"/>
      <c r="AX41" s="205"/>
    </row>
    <row r="42" spans="1:50" ht="23.25" customHeight="1" x14ac:dyDescent="0.15">
      <c r="A42" s="210" t="s">
        <v>303</v>
      </c>
      <c r="B42" s="211"/>
      <c r="C42" s="211"/>
      <c r="D42" s="211"/>
      <c r="E42" s="211"/>
      <c r="F42" s="212"/>
      <c r="G42" s="216" t="s">
        <v>492</v>
      </c>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6" t="s">
        <v>274</v>
      </c>
      <c r="B44" s="757"/>
      <c r="C44" s="757"/>
      <c r="D44" s="757"/>
      <c r="E44" s="757"/>
      <c r="F44" s="758"/>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315</v>
      </c>
      <c r="AF44" s="229"/>
      <c r="AG44" s="229"/>
      <c r="AH44" s="230"/>
      <c r="AI44" s="228" t="s">
        <v>313</v>
      </c>
      <c r="AJ44" s="229"/>
      <c r="AK44" s="229"/>
      <c r="AL44" s="230"/>
      <c r="AM44" s="234" t="s">
        <v>342</v>
      </c>
      <c r="AN44" s="234"/>
      <c r="AO44" s="234"/>
      <c r="AP44" s="234"/>
      <c r="AQ44" s="136" t="s">
        <v>187</v>
      </c>
      <c r="AR44" s="137"/>
      <c r="AS44" s="137"/>
      <c r="AT44" s="138"/>
      <c r="AU44" s="400" t="s">
        <v>133</v>
      </c>
      <c r="AV44" s="400"/>
      <c r="AW44" s="400"/>
      <c r="AX44" s="896"/>
    </row>
    <row r="45" spans="1:50" ht="18.75" hidden="1"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4" t="s">
        <v>177</v>
      </c>
      <c r="AX45" s="385"/>
    </row>
    <row r="46" spans="1:50" ht="23.25" hidden="1" customHeight="1" x14ac:dyDescent="0.15">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303</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6" t="s">
        <v>274</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315</v>
      </c>
      <c r="AF51" s="229"/>
      <c r="AG51" s="229"/>
      <c r="AH51" s="230"/>
      <c r="AI51" s="228" t="s">
        <v>313</v>
      </c>
      <c r="AJ51" s="229"/>
      <c r="AK51" s="229"/>
      <c r="AL51" s="230"/>
      <c r="AM51" s="234" t="s">
        <v>342</v>
      </c>
      <c r="AN51" s="234"/>
      <c r="AO51" s="234"/>
      <c r="AP51" s="234"/>
      <c r="AQ51" s="136" t="s">
        <v>187</v>
      </c>
      <c r="AR51" s="137"/>
      <c r="AS51" s="137"/>
      <c r="AT51" s="138"/>
      <c r="AU51" s="910" t="s">
        <v>133</v>
      </c>
      <c r="AV51" s="910"/>
      <c r="AW51" s="910"/>
      <c r="AX51" s="911"/>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3.25" hidden="1" customHeight="1" x14ac:dyDescent="0.15">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303</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274</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315</v>
      </c>
      <c r="AF58" s="229"/>
      <c r="AG58" s="229"/>
      <c r="AH58" s="230"/>
      <c r="AI58" s="228" t="s">
        <v>313</v>
      </c>
      <c r="AJ58" s="229"/>
      <c r="AK58" s="229"/>
      <c r="AL58" s="230"/>
      <c r="AM58" s="234" t="s">
        <v>342</v>
      </c>
      <c r="AN58" s="234"/>
      <c r="AO58" s="234"/>
      <c r="AP58" s="234"/>
      <c r="AQ58" s="136" t="s">
        <v>187</v>
      </c>
      <c r="AR58" s="137"/>
      <c r="AS58" s="137"/>
      <c r="AT58" s="138"/>
      <c r="AU58" s="910" t="s">
        <v>133</v>
      </c>
      <c r="AV58" s="910"/>
      <c r="AW58" s="910"/>
      <c r="AX58" s="911"/>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25" hidden="1" customHeight="1" x14ac:dyDescent="0.15">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303</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1" t="s">
        <v>275</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270</v>
      </c>
      <c r="X65" s="477"/>
      <c r="Y65" s="480"/>
      <c r="Z65" s="480"/>
      <c r="AA65" s="481"/>
      <c r="AB65" s="222" t="s">
        <v>11</v>
      </c>
      <c r="AC65" s="223"/>
      <c r="AD65" s="224"/>
      <c r="AE65" s="228" t="s">
        <v>315</v>
      </c>
      <c r="AF65" s="229"/>
      <c r="AG65" s="229"/>
      <c r="AH65" s="230"/>
      <c r="AI65" s="228" t="s">
        <v>313</v>
      </c>
      <c r="AJ65" s="229"/>
      <c r="AK65" s="229"/>
      <c r="AL65" s="230"/>
      <c r="AM65" s="234" t="s">
        <v>342</v>
      </c>
      <c r="AN65" s="234"/>
      <c r="AO65" s="234"/>
      <c r="AP65" s="234"/>
      <c r="AQ65" s="222" t="s">
        <v>187</v>
      </c>
      <c r="AR65" s="223"/>
      <c r="AS65" s="223"/>
      <c r="AT65" s="224"/>
      <c r="AU65" s="236" t="s">
        <v>133</v>
      </c>
      <c r="AV65" s="236"/>
      <c r="AW65" s="236"/>
      <c r="AX65" s="237"/>
    </row>
    <row r="66" spans="1:50" ht="18.75" hidden="1" customHeight="1" x14ac:dyDescent="0.15">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15">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293</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293</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294</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4" t="s">
        <v>279</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292</v>
      </c>
      <c r="X70" s="295"/>
      <c r="Y70" s="254" t="s">
        <v>12</v>
      </c>
      <c r="Z70" s="254"/>
      <c r="AA70" s="255"/>
      <c r="AB70" s="256" t="s">
        <v>293</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293</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294</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5" t="s">
        <v>275</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315</v>
      </c>
      <c r="AF73" s="229"/>
      <c r="AG73" s="229"/>
      <c r="AH73" s="230"/>
      <c r="AI73" s="228" t="s">
        <v>313</v>
      </c>
      <c r="AJ73" s="229"/>
      <c r="AK73" s="229"/>
      <c r="AL73" s="230"/>
      <c r="AM73" s="234" t="s">
        <v>342</v>
      </c>
      <c r="AN73" s="234"/>
      <c r="AO73" s="234"/>
      <c r="AP73" s="234"/>
      <c r="AQ73" s="144" t="s">
        <v>187</v>
      </c>
      <c r="AR73" s="115"/>
      <c r="AS73" s="115"/>
      <c r="AT73" s="116"/>
      <c r="AU73" s="120" t="s">
        <v>133</v>
      </c>
      <c r="AV73" s="121"/>
      <c r="AW73" s="121"/>
      <c r="AX73" s="122"/>
    </row>
    <row r="74" spans="1:50" ht="18.75" hidden="1" customHeight="1" x14ac:dyDescent="0.15">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15">
      <c r="A75" s="498"/>
      <c r="B75" s="499"/>
      <c r="C75" s="499"/>
      <c r="D75" s="499"/>
      <c r="E75" s="499"/>
      <c r="F75" s="500"/>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6"/>
      <c r="AF77" s="877"/>
      <c r="AG77" s="877"/>
      <c r="AH77" s="877"/>
      <c r="AI77" s="876"/>
      <c r="AJ77" s="877"/>
      <c r="AK77" s="877"/>
      <c r="AL77" s="877"/>
      <c r="AM77" s="876"/>
      <c r="AN77" s="877"/>
      <c r="AO77" s="877"/>
      <c r="AP77" s="877"/>
      <c r="AQ77" s="326"/>
      <c r="AR77" s="192"/>
      <c r="AS77" s="192"/>
      <c r="AT77" s="327"/>
      <c r="AU77" s="203"/>
      <c r="AV77" s="203"/>
      <c r="AW77" s="203"/>
      <c r="AX77" s="205"/>
    </row>
    <row r="78" spans="1:50" ht="69.75" hidden="1" customHeight="1" x14ac:dyDescent="0.15">
      <c r="A78" s="320" t="s">
        <v>306</v>
      </c>
      <c r="B78" s="321"/>
      <c r="C78" s="321"/>
      <c r="D78" s="321"/>
      <c r="E78" s="318" t="s">
        <v>253</v>
      </c>
      <c r="F78" s="319"/>
      <c r="G78" s="47" t="s">
        <v>190</v>
      </c>
      <c r="H78" s="573"/>
      <c r="I78" s="574"/>
      <c r="J78" s="574"/>
      <c r="K78" s="574"/>
      <c r="L78" s="574"/>
      <c r="M78" s="574"/>
      <c r="N78" s="574"/>
      <c r="O78" s="575"/>
      <c r="P78" s="132"/>
      <c r="Q78" s="132"/>
      <c r="R78" s="132"/>
      <c r="S78" s="132"/>
      <c r="T78" s="132"/>
      <c r="U78" s="132"/>
      <c r="V78" s="132"/>
      <c r="W78" s="132"/>
      <c r="X78" s="132"/>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customHeight="1" thickBot="1" x14ac:dyDescent="0.2">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269</v>
      </c>
      <c r="AP79" s="263"/>
      <c r="AQ79" s="263"/>
      <c r="AR79" s="66" t="s">
        <v>267</v>
      </c>
      <c r="AS79" s="262"/>
      <c r="AT79" s="263"/>
      <c r="AU79" s="263"/>
      <c r="AV79" s="263"/>
      <c r="AW79" s="263"/>
      <c r="AX79" s="966"/>
    </row>
    <row r="80" spans="1:50" ht="18.75" hidden="1" customHeight="1" x14ac:dyDescent="0.15">
      <c r="A80" s="850" t="s">
        <v>146</v>
      </c>
      <c r="B80" s="513" t="s">
        <v>266</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354</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51"/>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1"/>
      <c r="B82" s="516"/>
      <c r="C82" s="417"/>
      <c r="D82" s="417"/>
      <c r="E82" s="417"/>
      <c r="F82" s="418"/>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x14ac:dyDescent="0.15">
      <c r="A83" s="851"/>
      <c r="B83" s="516"/>
      <c r="C83" s="417"/>
      <c r="D83" s="417"/>
      <c r="E83" s="417"/>
      <c r="F83" s="418"/>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15">
      <c r="A84" s="851"/>
      <c r="B84" s="517"/>
      <c r="C84" s="518"/>
      <c r="D84" s="518"/>
      <c r="E84" s="518"/>
      <c r="F84" s="519"/>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x14ac:dyDescent="0.15">
      <c r="A85" s="851"/>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315</v>
      </c>
      <c r="AF85" s="229"/>
      <c r="AG85" s="229"/>
      <c r="AH85" s="230"/>
      <c r="AI85" s="228" t="s">
        <v>313</v>
      </c>
      <c r="AJ85" s="229"/>
      <c r="AK85" s="229"/>
      <c r="AL85" s="230"/>
      <c r="AM85" s="234" t="s">
        <v>342</v>
      </c>
      <c r="AN85" s="234"/>
      <c r="AO85" s="234"/>
      <c r="AP85" s="234"/>
      <c r="AQ85" s="144" t="s">
        <v>187</v>
      </c>
      <c r="AR85" s="115"/>
      <c r="AS85" s="115"/>
      <c r="AT85" s="116"/>
      <c r="AU85" s="522" t="s">
        <v>133</v>
      </c>
      <c r="AV85" s="522"/>
      <c r="AW85" s="522"/>
      <c r="AX85" s="523"/>
      <c r="AY85" s="10"/>
      <c r="AZ85" s="10"/>
      <c r="BA85" s="10"/>
      <c r="BB85" s="10"/>
      <c r="BC85" s="10"/>
    </row>
    <row r="86" spans="1:60" ht="18.75" hidden="1" customHeight="1" x14ac:dyDescent="0.15">
      <c r="A86" s="851"/>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15">
      <c r="A87" s="851"/>
      <c r="B87" s="417"/>
      <c r="C87" s="417"/>
      <c r="D87" s="417"/>
      <c r="E87" s="417"/>
      <c r="F87" s="418"/>
      <c r="G87" s="89"/>
      <c r="H87" s="90"/>
      <c r="I87" s="90"/>
      <c r="J87" s="90"/>
      <c r="K87" s="90"/>
      <c r="L87" s="90"/>
      <c r="M87" s="90"/>
      <c r="N87" s="90"/>
      <c r="O87" s="91"/>
      <c r="P87" s="90"/>
      <c r="Q87" s="503"/>
      <c r="R87" s="503"/>
      <c r="S87" s="503"/>
      <c r="T87" s="503"/>
      <c r="U87" s="503"/>
      <c r="V87" s="503"/>
      <c r="W87" s="503"/>
      <c r="X87" s="504"/>
      <c r="Y87" s="547" t="s">
        <v>61</v>
      </c>
      <c r="Z87" s="548"/>
      <c r="AA87" s="549"/>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51"/>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51"/>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51"/>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315</v>
      </c>
      <c r="AF90" s="229"/>
      <c r="AG90" s="229"/>
      <c r="AH90" s="230"/>
      <c r="AI90" s="228" t="s">
        <v>313</v>
      </c>
      <c r="AJ90" s="229"/>
      <c r="AK90" s="229"/>
      <c r="AL90" s="230"/>
      <c r="AM90" s="234" t="s">
        <v>342</v>
      </c>
      <c r="AN90" s="234"/>
      <c r="AO90" s="234"/>
      <c r="AP90" s="234"/>
      <c r="AQ90" s="144" t="s">
        <v>187</v>
      </c>
      <c r="AR90" s="115"/>
      <c r="AS90" s="115"/>
      <c r="AT90" s="116"/>
      <c r="AU90" s="522" t="s">
        <v>133</v>
      </c>
      <c r="AV90" s="522"/>
      <c r="AW90" s="522"/>
      <c r="AX90" s="523"/>
    </row>
    <row r="91" spans="1:60" ht="18.75" hidden="1" customHeight="1" x14ac:dyDescent="0.15">
      <c r="A91" s="851"/>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15">
      <c r="A92" s="851"/>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1"/>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1"/>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1"/>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315</v>
      </c>
      <c r="AF95" s="229"/>
      <c r="AG95" s="229"/>
      <c r="AH95" s="230"/>
      <c r="AI95" s="228" t="s">
        <v>313</v>
      </c>
      <c r="AJ95" s="229"/>
      <c r="AK95" s="229"/>
      <c r="AL95" s="230"/>
      <c r="AM95" s="234" t="s">
        <v>342</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15">
      <c r="A96" s="851"/>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15">
      <c r="A97" s="851"/>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1"/>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2"/>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1" t="s">
        <v>13</v>
      </c>
      <c r="Z99" s="882"/>
      <c r="AA99" s="883"/>
      <c r="AB99" s="878" t="s">
        <v>14</v>
      </c>
      <c r="AC99" s="879"/>
      <c r="AD99" s="880"/>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15">
      <c r="A100" s="490" t="s">
        <v>276</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0"/>
      <c r="Z100" s="841"/>
      <c r="AA100" s="842"/>
      <c r="AB100" s="470" t="s">
        <v>11</v>
      </c>
      <c r="AC100" s="470"/>
      <c r="AD100" s="470"/>
      <c r="AE100" s="528" t="s">
        <v>315</v>
      </c>
      <c r="AF100" s="529"/>
      <c r="AG100" s="529"/>
      <c r="AH100" s="530"/>
      <c r="AI100" s="528" t="s">
        <v>335</v>
      </c>
      <c r="AJ100" s="529"/>
      <c r="AK100" s="529"/>
      <c r="AL100" s="530"/>
      <c r="AM100" s="528" t="s">
        <v>342</v>
      </c>
      <c r="AN100" s="529"/>
      <c r="AO100" s="529"/>
      <c r="AP100" s="530"/>
      <c r="AQ100" s="304" t="s">
        <v>355</v>
      </c>
      <c r="AR100" s="305"/>
      <c r="AS100" s="305"/>
      <c r="AT100" s="306"/>
      <c r="AU100" s="304" t="s">
        <v>356</v>
      </c>
      <c r="AV100" s="305"/>
      <c r="AW100" s="305"/>
      <c r="AX100" s="307"/>
    </row>
    <row r="101" spans="1:60" ht="23.25" customHeight="1" x14ac:dyDescent="0.15">
      <c r="A101" s="411"/>
      <c r="B101" s="412"/>
      <c r="C101" s="412"/>
      <c r="D101" s="412"/>
      <c r="E101" s="412"/>
      <c r="F101" s="413"/>
      <c r="G101" s="90" t="s">
        <v>493</v>
      </c>
      <c r="H101" s="90"/>
      <c r="I101" s="90"/>
      <c r="J101" s="90"/>
      <c r="K101" s="90"/>
      <c r="L101" s="90"/>
      <c r="M101" s="90"/>
      <c r="N101" s="90"/>
      <c r="O101" s="90"/>
      <c r="P101" s="90"/>
      <c r="Q101" s="90"/>
      <c r="R101" s="90"/>
      <c r="S101" s="90"/>
      <c r="T101" s="90"/>
      <c r="U101" s="90"/>
      <c r="V101" s="90"/>
      <c r="W101" s="90"/>
      <c r="X101" s="91"/>
      <c r="Y101" s="531" t="s">
        <v>54</v>
      </c>
      <c r="Z101" s="532"/>
      <c r="AA101" s="533"/>
      <c r="AB101" s="450" t="s">
        <v>494</v>
      </c>
      <c r="AC101" s="450"/>
      <c r="AD101" s="450"/>
      <c r="AE101" s="202">
        <v>4</v>
      </c>
      <c r="AF101" s="203"/>
      <c r="AG101" s="203"/>
      <c r="AH101" s="204"/>
      <c r="AI101" s="202">
        <v>4</v>
      </c>
      <c r="AJ101" s="203"/>
      <c r="AK101" s="203"/>
      <c r="AL101" s="204"/>
      <c r="AM101" s="202">
        <v>4</v>
      </c>
      <c r="AN101" s="203"/>
      <c r="AO101" s="203"/>
      <c r="AP101" s="204"/>
      <c r="AQ101" s="202" t="s">
        <v>518</v>
      </c>
      <c r="AR101" s="203"/>
      <c r="AS101" s="203"/>
      <c r="AT101" s="204"/>
      <c r="AU101" s="202" t="s">
        <v>517</v>
      </c>
      <c r="AV101" s="203"/>
      <c r="AW101" s="203"/>
      <c r="AX101" s="204"/>
    </row>
    <row r="102" spans="1:60" ht="23.2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494</v>
      </c>
      <c r="AC102" s="450"/>
      <c r="AD102" s="450"/>
      <c r="AE102" s="407">
        <v>4</v>
      </c>
      <c r="AF102" s="407"/>
      <c r="AG102" s="407"/>
      <c r="AH102" s="407"/>
      <c r="AI102" s="407">
        <v>4</v>
      </c>
      <c r="AJ102" s="407"/>
      <c r="AK102" s="407"/>
      <c r="AL102" s="407"/>
      <c r="AM102" s="407">
        <v>4</v>
      </c>
      <c r="AN102" s="407"/>
      <c r="AO102" s="407"/>
      <c r="AP102" s="407"/>
      <c r="AQ102" s="257">
        <v>6</v>
      </c>
      <c r="AR102" s="258"/>
      <c r="AS102" s="258"/>
      <c r="AT102" s="303"/>
      <c r="AU102" s="257" t="s">
        <v>517</v>
      </c>
      <c r="AV102" s="258"/>
      <c r="AW102" s="258"/>
      <c r="AX102" s="303"/>
    </row>
    <row r="103" spans="1:60" ht="31.5" hidden="1" customHeight="1" x14ac:dyDescent="0.15">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315</v>
      </c>
      <c r="AF103" s="405"/>
      <c r="AG103" s="405"/>
      <c r="AH103" s="406"/>
      <c r="AI103" s="404" t="s">
        <v>313</v>
      </c>
      <c r="AJ103" s="405"/>
      <c r="AK103" s="405"/>
      <c r="AL103" s="406"/>
      <c r="AM103" s="404" t="s">
        <v>342</v>
      </c>
      <c r="AN103" s="405"/>
      <c r="AO103" s="405"/>
      <c r="AP103" s="406"/>
      <c r="AQ103" s="268" t="s">
        <v>355</v>
      </c>
      <c r="AR103" s="269"/>
      <c r="AS103" s="269"/>
      <c r="AT103" s="308"/>
      <c r="AU103" s="268" t="s">
        <v>356</v>
      </c>
      <c r="AV103" s="269"/>
      <c r="AW103" s="269"/>
      <c r="AX103" s="270"/>
    </row>
    <row r="104" spans="1:60" ht="23.25" hidden="1" customHeight="1" x14ac:dyDescent="0.15">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4"/>
      <c r="AC104" s="535"/>
      <c r="AD104" s="53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5" hidden="1" customHeight="1" x14ac:dyDescent="0.15">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315</v>
      </c>
      <c r="AF106" s="405"/>
      <c r="AG106" s="405"/>
      <c r="AH106" s="406"/>
      <c r="AI106" s="404" t="s">
        <v>313</v>
      </c>
      <c r="AJ106" s="405"/>
      <c r="AK106" s="405"/>
      <c r="AL106" s="406"/>
      <c r="AM106" s="404" t="s">
        <v>342</v>
      </c>
      <c r="AN106" s="405"/>
      <c r="AO106" s="405"/>
      <c r="AP106" s="406"/>
      <c r="AQ106" s="268" t="s">
        <v>355</v>
      </c>
      <c r="AR106" s="269"/>
      <c r="AS106" s="269"/>
      <c r="AT106" s="308"/>
      <c r="AU106" s="268" t="s">
        <v>356</v>
      </c>
      <c r="AV106" s="269"/>
      <c r="AW106" s="269"/>
      <c r="AX106" s="270"/>
    </row>
    <row r="107" spans="1:60" ht="23.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15">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315</v>
      </c>
      <c r="AF109" s="405"/>
      <c r="AG109" s="405"/>
      <c r="AH109" s="406"/>
      <c r="AI109" s="404" t="s">
        <v>313</v>
      </c>
      <c r="AJ109" s="405"/>
      <c r="AK109" s="405"/>
      <c r="AL109" s="406"/>
      <c r="AM109" s="404" t="s">
        <v>342</v>
      </c>
      <c r="AN109" s="405"/>
      <c r="AO109" s="405"/>
      <c r="AP109" s="406"/>
      <c r="AQ109" s="268" t="s">
        <v>355</v>
      </c>
      <c r="AR109" s="269"/>
      <c r="AS109" s="269"/>
      <c r="AT109" s="308"/>
      <c r="AU109" s="268" t="s">
        <v>356</v>
      </c>
      <c r="AV109" s="269"/>
      <c r="AW109" s="269"/>
      <c r="AX109" s="270"/>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15">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315</v>
      </c>
      <c r="AF112" s="405"/>
      <c r="AG112" s="405"/>
      <c r="AH112" s="406"/>
      <c r="AI112" s="404" t="s">
        <v>313</v>
      </c>
      <c r="AJ112" s="405"/>
      <c r="AK112" s="405"/>
      <c r="AL112" s="406"/>
      <c r="AM112" s="404" t="s">
        <v>342</v>
      </c>
      <c r="AN112" s="405"/>
      <c r="AO112" s="405"/>
      <c r="AP112" s="406"/>
      <c r="AQ112" s="268" t="s">
        <v>355</v>
      </c>
      <c r="AR112" s="269"/>
      <c r="AS112" s="269"/>
      <c r="AT112" s="308"/>
      <c r="AU112" s="268" t="s">
        <v>356</v>
      </c>
      <c r="AV112" s="269"/>
      <c r="AW112" s="269"/>
      <c r="AX112" s="270"/>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315</v>
      </c>
      <c r="AF115" s="405"/>
      <c r="AG115" s="405"/>
      <c r="AH115" s="406"/>
      <c r="AI115" s="404" t="s">
        <v>313</v>
      </c>
      <c r="AJ115" s="405"/>
      <c r="AK115" s="405"/>
      <c r="AL115" s="406"/>
      <c r="AM115" s="404" t="s">
        <v>342</v>
      </c>
      <c r="AN115" s="405"/>
      <c r="AO115" s="405"/>
      <c r="AP115" s="406"/>
      <c r="AQ115" s="577" t="s">
        <v>357</v>
      </c>
      <c r="AR115" s="578"/>
      <c r="AS115" s="578"/>
      <c r="AT115" s="578"/>
      <c r="AU115" s="578"/>
      <c r="AV115" s="578"/>
      <c r="AW115" s="578"/>
      <c r="AX115" s="579"/>
    </row>
    <row r="116" spans="1:50" ht="23.25" customHeight="1" x14ac:dyDescent="0.15">
      <c r="A116" s="428"/>
      <c r="B116" s="429"/>
      <c r="C116" s="429"/>
      <c r="D116" s="429"/>
      <c r="E116" s="429"/>
      <c r="F116" s="430"/>
      <c r="G116" s="379" t="s">
        <v>495</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496</v>
      </c>
      <c r="AC116" s="452"/>
      <c r="AD116" s="453"/>
      <c r="AE116" s="407">
        <v>117</v>
      </c>
      <c r="AF116" s="407"/>
      <c r="AG116" s="407"/>
      <c r="AH116" s="407"/>
      <c r="AI116" s="407">
        <v>144</v>
      </c>
      <c r="AJ116" s="407"/>
      <c r="AK116" s="407"/>
      <c r="AL116" s="407"/>
      <c r="AM116" s="407">
        <v>126</v>
      </c>
      <c r="AN116" s="407"/>
      <c r="AO116" s="407"/>
      <c r="AP116" s="407"/>
      <c r="AQ116" s="202">
        <v>140</v>
      </c>
      <c r="AR116" s="203"/>
      <c r="AS116" s="203"/>
      <c r="AT116" s="203"/>
      <c r="AU116" s="203"/>
      <c r="AV116" s="203"/>
      <c r="AW116" s="203"/>
      <c r="AX116" s="205"/>
    </row>
    <row r="117" spans="1:50" ht="46.5" customHeight="1" thickBo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496</v>
      </c>
      <c r="AC117" s="462"/>
      <c r="AD117" s="463"/>
      <c r="AE117" s="540" t="s">
        <v>497</v>
      </c>
      <c r="AF117" s="540"/>
      <c r="AG117" s="540"/>
      <c r="AH117" s="540"/>
      <c r="AI117" s="540" t="s">
        <v>498</v>
      </c>
      <c r="AJ117" s="540"/>
      <c r="AK117" s="540"/>
      <c r="AL117" s="540"/>
      <c r="AM117" s="540" t="s">
        <v>550</v>
      </c>
      <c r="AN117" s="540"/>
      <c r="AO117" s="540"/>
      <c r="AP117" s="540"/>
      <c r="AQ117" s="540" t="s">
        <v>564</v>
      </c>
      <c r="AR117" s="540"/>
      <c r="AS117" s="540"/>
      <c r="AT117" s="540"/>
      <c r="AU117" s="540"/>
      <c r="AV117" s="540"/>
      <c r="AW117" s="540"/>
      <c r="AX117" s="541"/>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315</v>
      </c>
      <c r="AF118" s="405"/>
      <c r="AG118" s="405"/>
      <c r="AH118" s="406"/>
      <c r="AI118" s="404" t="s">
        <v>313</v>
      </c>
      <c r="AJ118" s="405"/>
      <c r="AK118" s="405"/>
      <c r="AL118" s="406"/>
      <c r="AM118" s="404" t="s">
        <v>342</v>
      </c>
      <c r="AN118" s="405"/>
      <c r="AO118" s="405"/>
      <c r="AP118" s="406"/>
      <c r="AQ118" s="577" t="s">
        <v>357</v>
      </c>
      <c r="AR118" s="578"/>
      <c r="AS118" s="578"/>
      <c r="AT118" s="578"/>
      <c r="AU118" s="578"/>
      <c r="AV118" s="578"/>
      <c r="AW118" s="578"/>
      <c r="AX118" s="579"/>
    </row>
    <row r="119" spans="1:50" ht="23.25" hidden="1" customHeight="1" x14ac:dyDescent="0.15">
      <c r="A119" s="428"/>
      <c r="B119" s="429"/>
      <c r="C119" s="429"/>
      <c r="D119" s="429"/>
      <c r="E119" s="429"/>
      <c r="F119" s="430"/>
      <c r="G119" s="379" t="s">
        <v>283</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1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282</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315</v>
      </c>
      <c r="AF121" s="405"/>
      <c r="AG121" s="405"/>
      <c r="AH121" s="406"/>
      <c r="AI121" s="404" t="s">
        <v>313</v>
      </c>
      <c r="AJ121" s="405"/>
      <c r="AK121" s="405"/>
      <c r="AL121" s="406"/>
      <c r="AM121" s="404" t="s">
        <v>342</v>
      </c>
      <c r="AN121" s="405"/>
      <c r="AO121" s="405"/>
      <c r="AP121" s="406"/>
      <c r="AQ121" s="577" t="s">
        <v>357</v>
      </c>
      <c r="AR121" s="578"/>
      <c r="AS121" s="578"/>
      <c r="AT121" s="578"/>
      <c r="AU121" s="578"/>
      <c r="AV121" s="578"/>
      <c r="AW121" s="578"/>
      <c r="AX121" s="579"/>
    </row>
    <row r="122" spans="1:50" ht="23.25" hidden="1" customHeight="1" x14ac:dyDescent="0.15">
      <c r="A122" s="428"/>
      <c r="B122" s="429"/>
      <c r="C122" s="429"/>
      <c r="D122" s="429"/>
      <c r="E122" s="429"/>
      <c r="F122" s="430"/>
      <c r="G122" s="379" t="s">
        <v>284</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285</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315</v>
      </c>
      <c r="AF124" s="405"/>
      <c r="AG124" s="405"/>
      <c r="AH124" s="406"/>
      <c r="AI124" s="404" t="s">
        <v>313</v>
      </c>
      <c r="AJ124" s="405"/>
      <c r="AK124" s="405"/>
      <c r="AL124" s="406"/>
      <c r="AM124" s="404" t="s">
        <v>342</v>
      </c>
      <c r="AN124" s="405"/>
      <c r="AO124" s="405"/>
      <c r="AP124" s="406"/>
      <c r="AQ124" s="577" t="s">
        <v>357</v>
      </c>
      <c r="AR124" s="578"/>
      <c r="AS124" s="578"/>
      <c r="AT124" s="578"/>
      <c r="AU124" s="578"/>
      <c r="AV124" s="578"/>
      <c r="AW124" s="578"/>
      <c r="AX124" s="579"/>
    </row>
    <row r="125" spans="1:50" ht="23.25" hidden="1" customHeight="1" x14ac:dyDescent="0.15">
      <c r="A125" s="428"/>
      <c r="B125" s="429"/>
      <c r="C125" s="429"/>
      <c r="D125" s="429"/>
      <c r="E125" s="429"/>
      <c r="F125" s="430"/>
      <c r="G125" s="379" t="s">
        <v>284</v>
      </c>
      <c r="H125" s="379"/>
      <c r="I125" s="379"/>
      <c r="J125" s="379"/>
      <c r="K125" s="379"/>
      <c r="L125" s="379"/>
      <c r="M125" s="379"/>
      <c r="N125" s="379"/>
      <c r="O125" s="379"/>
      <c r="P125" s="379"/>
      <c r="Q125" s="379"/>
      <c r="R125" s="379"/>
      <c r="S125" s="379"/>
      <c r="T125" s="379"/>
      <c r="U125" s="379"/>
      <c r="V125" s="379"/>
      <c r="W125" s="379"/>
      <c r="X125" s="915"/>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6"/>
      <c r="Y126" s="460" t="s">
        <v>48</v>
      </c>
      <c r="Z126" s="435"/>
      <c r="AA126" s="436"/>
      <c r="AB126" s="461" t="s">
        <v>282</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17"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2"/>
      <c r="Z127" s="913"/>
      <c r="AA127" s="914"/>
      <c r="AB127" s="231" t="s">
        <v>11</v>
      </c>
      <c r="AC127" s="232"/>
      <c r="AD127" s="233"/>
      <c r="AE127" s="404" t="s">
        <v>315</v>
      </c>
      <c r="AF127" s="405"/>
      <c r="AG127" s="405"/>
      <c r="AH127" s="406"/>
      <c r="AI127" s="404" t="s">
        <v>313</v>
      </c>
      <c r="AJ127" s="405"/>
      <c r="AK127" s="405"/>
      <c r="AL127" s="406"/>
      <c r="AM127" s="404" t="s">
        <v>342</v>
      </c>
      <c r="AN127" s="405"/>
      <c r="AO127" s="405"/>
      <c r="AP127" s="406"/>
      <c r="AQ127" s="577" t="s">
        <v>357</v>
      </c>
      <c r="AR127" s="578"/>
      <c r="AS127" s="578"/>
      <c r="AT127" s="578"/>
      <c r="AU127" s="578"/>
      <c r="AV127" s="578"/>
      <c r="AW127" s="578"/>
      <c r="AX127" s="579"/>
    </row>
    <row r="128" spans="1:50" ht="23.25" hidden="1" customHeight="1" x14ac:dyDescent="0.15">
      <c r="A128" s="428"/>
      <c r="B128" s="429"/>
      <c r="C128" s="429"/>
      <c r="D128" s="429"/>
      <c r="E128" s="429"/>
      <c r="F128" s="430"/>
      <c r="G128" s="379" t="s">
        <v>284</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282</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3" t="s">
        <v>330</v>
      </c>
      <c r="B130" s="170"/>
      <c r="C130" s="169" t="s">
        <v>191</v>
      </c>
      <c r="D130" s="170"/>
      <c r="E130" s="154" t="s">
        <v>220</v>
      </c>
      <c r="F130" s="155"/>
      <c r="G130" s="156" t="s">
        <v>499</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500</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315</v>
      </c>
      <c r="AF132" s="140"/>
      <c r="AG132" s="140"/>
      <c r="AH132" s="140"/>
      <c r="AI132" s="140" t="s">
        <v>335</v>
      </c>
      <c r="AJ132" s="140"/>
      <c r="AK132" s="140"/>
      <c r="AL132" s="140"/>
      <c r="AM132" s="140" t="s">
        <v>342</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486</v>
      </c>
      <c r="AR133" s="184"/>
      <c r="AS133" s="118" t="s">
        <v>188</v>
      </c>
      <c r="AT133" s="119"/>
      <c r="AU133" s="185" t="s">
        <v>486</v>
      </c>
      <c r="AV133" s="185"/>
      <c r="AW133" s="118" t="s">
        <v>177</v>
      </c>
      <c r="AX133" s="180"/>
    </row>
    <row r="134" spans="1:50" ht="39.75" customHeight="1" x14ac:dyDescent="0.15">
      <c r="A134" s="174"/>
      <c r="B134" s="171"/>
      <c r="C134" s="165"/>
      <c r="D134" s="171"/>
      <c r="E134" s="165"/>
      <c r="F134" s="166"/>
      <c r="G134" s="89" t="s">
        <v>486</v>
      </c>
      <c r="H134" s="90"/>
      <c r="I134" s="90"/>
      <c r="J134" s="90"/>
      <c r="K134" s="90"/>
      <c r="L134" s="90"/>
      <c r="M134" s="90"/>
      <c r="N134" s="90"/>
      <c r="O134" s="90"/>
      <c r="P134" s="90"/>
      <c r="Q134" s="90"/>
      <c r="R134" s="90"/>
      <c r="S134" s="90"/>
      <c r="T134" s="90"/>
      <c r="U134" s="90"/>
      <c r="V134" s="90"/>
      <c r="W134" s="90"/>
      <c r="X134" s="91"/>
      <c r="Y134" s="186" t="s">
        <v>202</v>
      </c>
      <c r="Z134" s="187"/>
      <c r="AA134" s="188"/>
      <c r="AB134" s="189" t="s">
        <v>523</v>
      </c>
      <c r="AC134" s="190"/>
      <c r="AD134" s="190"/>
      <c r="AE134" s="191" t="s">
        <v>486</v>
      </c>
      <c r="AF134" s="192"/>
      <c r="AG134" s="192"/>
      <c r="AH134" s="192"/>
      <c r="AI134" s="191" t="s">
        <v>486</v>
      </c>
      <c r="AJ134" s="192"/>
      <c r="AK134" s="192"/>
      <c r="AL134" s="192"/>
      <c r="AM134" s="191" t="s">
        <v>486</v>
      </c>
      <c r="AN134" s="192"/>
      <c r="AO134" s="192"/>
      <c r="AP134" s="192"/>
      <c r="AQ134" s="191" t="s">
        <v>486</v>
      </c>
      <c r="AR134" s="192"/>
      <c r="AS134" s="192"/>
      <c r="AT134" s="192"/>
      <c r="AU134" s="191" t="s">
        <v>486</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524</v>
      </c>
      <c r="AC135" s="198"/>
      <c r="AD135" s="198"/>
      <c r="AE135" s="191" t="s">
        <v>486</v>
      </c>
      <c r="AF135" s="192"/>
      <c r="AG135" s="192"/>
      <c r="AH135" s="192"/>
      <c r="AI135" s="191" t="s">
        <v>486</v>
      </c>
      <c r="AJ135" s="192"/>
      <c r="AK135" s="192"/>
      <c r="AL135" s="192"/>
      <c r="AM135" s="191" t="s">
        <v>486</v>
      </c>
      <c r="AN135" s="192"/>
      <c r="AO135" s="192"/>
      <c r="AP135" s="192"/>
      <c r="AQ135" s="191" t="s">
        <v>486</v>
      </c>
      <c r="AR135" s="192"/>
      <c r="AS135" s="192"/>
      <c r="AT135" s="192"/>
      <c r="AU135" s="191" t="s">
        <v>486</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315</v>
      </c>
      <c r="AF136" s="140"/>
      <c r="AG136" s="140"/>
      <c r="AH136" s="140"/>
      <c r="AI136" s="140" t="s">
        <v>313</v>
      </c>
      <c r="AJ136" s="140"/>
      <c r="AK136" s="140"/>
      <c r="AL136" s="140"/>
      <c r="AM136" s="140" t="s">
        <v>342</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315</v>
      </c>
      <c r="AF140" s="140"/>
      <c r="AG140" s="140"/>
      <c r="AH140" s="140"/>
      <c r="AI140" s="140" t="s">
        <v>313</v>
      </c>
      <c r="AJ140" s="140"/>
      <c r="AK140" s="140"/>
      <c r="AL140" s="140"/>
      <c r="AM140" s="140" t="s">
        <v>342</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315</v>
      </c>
      <c r="AF144" s="140"/>
      <c r="AG144" s="140"/>
      <c r="AH144" s="140"/>
      <c r="AI144" s="140" t="s">
        <v>313</v>
      </c>
      <c r="AJ144" s="140"/>
      <c r="AK144" s="140"/>
      <c r="AL144" s="140"/>
      <c r="AM144" s="140" t="s">
        <v>342</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315</v>
      </c>
      <c r="AF148" s="140"/>
      <c r="AG148" s="140"/>
      <c r="AH148" s="140"/>
      <c r="AI148" s="140" t="s">
        <v>313</v>
      </c>
      <c r="AJ148" s="140"/>
      <c r="AK148" s="140"/>
      <c r="AL148" s="140"/>
      <c r="AM148" s="140" t="s">
        <v>342</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hidden="1"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hidden="1" customHeight="1" x14ac:dyDescent="0.15">
      <c r="A188" s="174"/>
      <c r="B188" s="171"/>
      <c r="C188" s="165"/>
      <c r="D188" s="171"/>
      <c r="E188" s="11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hidden="1" customHeight="1" thickBo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315</v>
      </c>
      <c r="AF192" s="140"/>
      <c r="AG192" s="140"/>
      <c r="AH192" s="140"/>
      <c r="AI192" s="140" t="s">
        <v>313</v>
      </c>
      <c r="AJ192" s="140"/>
      <c r="AK192" s="140"/>
      <c r="AL192" s="140"/>
      <c r="AM192" s="140" t="s">
        <v>342</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315</v>
      </c>
      <c r="AF196" s="140"/>
      <c r="AG196" s="140"/>
      <c r="AH196" s="140"/>
      <c r="AI196" s="140" t="s">
        <v>313</v>
      </c>
      <c r="AJ196" s="140"/>
      <c r="AK196" s="140"/>
      <c r="AL196" s="140"/>
      <c r="AM196" s="140" t="s">
        <v>342</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315</v>
      </c>
      <c r="AF200" s="140"/>
      <c r="AG200" s="140"/>
      <c r="AH200" s="140"/>
      <c r="AI200" s="140" t="s">
        <v>313</v>
      </c>
      <c r="AJ200" s="140"/>
      <c r="AK200" s="140"/>
      <c r="AL200" s="140"/>
      <c r="AM200" s="140" t="s">
        <v>342</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315</v>
      </c>
      <c r="AF204" s="140"/>
      <c r="AG204" s="140"/>
      <c r="AH204" s="140"/>
      <c r="AI204" s="140" t="s">
        <v>313</v>
      </c>
      <c r="AJ204" s="140"/>
      <c r="AK204" s="140"/>
      <c r="AL204" s="140"/>
      <c r="AM204" s="140" t="s">
        <v>342</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315</v>
      </c>
      <c r="AF208" s="140"/>
      <c r="AG208" s="140"/>
      <c r="AH208" s="140"/>
      <c r="AI208" s="140" t="s">
        <v>313</v>
      </c>
      <c r="AJ208" s="140"/>
      <c r="AK208" s="140"/>
      <c r="AL208" s="140"/>
      <c r="AM208" s="140" t="s">
        <v>342</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customHeight="1" x14ac:dyDescent="0.15">
      <c r="A248" s="174"/>
      <c r="B248" s="171"/>
      <c r="C248" s="165"/>
      <c r="D248" s="171"/>
      <c r="E248" s="110" t="s">
        <v>501</v>
      </c>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customHeight="1" x14ac:dyDescent="0.15">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315</v>
      </c>
      <c r="AF252" s="140"/>
      <c r="AG252" s="140"/>
      <c r="AH252" s="140"/>
      <c r="AI252" s="140" t="s">
        <v>313</v>
      </c>
      <c r="AJ252" s="140"/>
      <c r="AK252" s="140"/>
      <c r="AL252" s="140"/>
      <c r="AM252" s="140" t="s">
        <v>342</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315</v>
      </c>
      <c r="AF256" s="140"/>
      <c r="AG256" s="140"/>
      <c r="AH256" s="140"/>
      <c r="AI256" s="140" t="s">
        <v>313</v>
      </c>
      <c r="AJ256" s="140"/>
      <c r="AK256" s="140"/>
      <c r="AL256" s="140"/>
      <c r="AM256" s="140" t="s">
        <v>342</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315</v>
      </c>
      <c r="AF260" s="140"/>
      <c r="AG260" s="140"/>
      <c r="AH260" s="140"/>
      <c r="AI260" s="140" t="s">
        <v>313</v>
      </c>
      <c r="AJ260" s="140"/>
      <c r="AK260" s="140"/>
      <c r="AL260" s="140"/>
      <c r="AM260" s="140" t="s">
        <v>342</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315</v>
      </c>
      <c r="AF264" s="140"/>
      <c r="AG264" s="140"/>
      <c r="AH264" s="140"/>
      <c r="AI264" s="140" t="s">
        <v>313</v>
      </c>
      <c r="AJ264" s="140"/>
      <c r="AK264" s="140"/>
      <c r="AL264" s="140"/>
      <c r="AM264" s="140" t="s">
        <v>342</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315</v>
      </c>
      <c r="AF268" s="140"/>
      <c r="AG268" s="140"/>
      <c r="AH268" s="140"/>
      <c r="AI268" s="140" t="s">
        <v>313</v>
      </c>
      <c r="AJ268" s="140"/>
      <c r="AK268" s="140"/>
      <c r="AL268" s="140"/>
      <c r="AM268" s="140" t="s">
        <v>342</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315</v>
      </c>
      <c r="AF312" s="140"/>
      <c r="AG312" s="140"/>
      <c r="AH312" s="140"/>
      <c r="AI312" s="140" t="s">
        <v>313</v>
      </c>
      <c r="AJ312" s="140"/>
      <c r="AK312" s="140"/>
      <c r="AL312" s="140"/>
      <c r="AM312" s="140" t="s">
        <v>342</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315</v>
      </c>
      <c r="AF316" s="140"/>
      <c r="AG316" s="140"/>
      <c r="AH316" s="140"/>
      <c r="AI316" s="140" t="s">
        <v>313</v>
      </c>
      <c r="AJ316" s="140"/>
      <c r="AK316" s="140"/>
      <c r="AL316" s="140"/>
      <c r="AM316" s="140" t="s">
        <v>342</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315</v>
      </c>
      <c r="AF320" s="140"/>
      <c r="AG320" s="140"/>
      <c r="AH320" s="140"/>
      <c r="AI320" s="140" t="s">
        <v>313</v>
      </c>
      <c r="AJ320" s="140"/>
      <c r="AK320" s="140"/>
      <c r="AL320" s="140"/>
      <c r="AM320" s="140" t="s">
        <v>342</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315</v>
      </c>
      <c r="AF324" s="140"/>
      <c r="AG324" s="140"/>
      <c r="AH324" s="140"/>
      <c r="AI324" s="140" t="s">
        <v>313</v>
      </c>
      <c r="AJ324" s="140"/>
      <c r="AK324" s="140"/>
      <c r="AL324" s="140"/>
      <c r="AM324" s="140" t="s">
        <v>342</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315</v>
      </c>
      <c r="AF328" s="140"/>
      <c r="AG328" s="140"/>
      <c r="AH328" s="140"/>
      <c r="AI328" s="140" t="s">
        <v>313</v>
      </c>
      <c r="AJ328" s="140"/>
      <c r="AK328" s="140"/>
      <c r="AL328" s="140"/>
      <c r="AM328" s="140" t="s">
        <v>342</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315</v>
      </c>
      <c r="AF372" s="140"/>
      <c r="AG372" s="140"/>
      <c r="AH372" s="140"/>
      <c r="AI372" s="140" t="s">
        <v>313</v>
      </c>
      <c r="AJ372" s="140"/>
      <c r="AK372" s="140"/>
      <c r="AL372" s="140"/>
      <c r="AM372" s="140" t="s">
        <v>342</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315</v>
      </c>
      <c r="AF376" s="140"/>
      <c r="AG376" s="140"/>
      <c r="AH376" s="140"/>
      <c r="AI376" s="140" t="s">
        <v>313</v>
      </c>
      <c r="AJ376" s="140"/>
      <c r="AK376" s="140"/>
      <c r="AL376" s="140"/>
      <c r="AM376" s="140" t="s">
        <v>342</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315</v>
      </c>
      <c r="AF380" s="140"/>
      <c r="AG380" s="140"/>
      <c r="AH380" s="140"/>
      <c r="AI380" s="140" t="s">
        <v>313</v>
      </c>
      <c r="AJ380" s="140"/>
      <c r="AK380" s="140"/>
      <c r="AL380" s="140"/>
      <c r="AM380" s="140" t="s">
        <v>342</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315</v>
      </c>
      <c r="AF384" s="140"/>
      <c r="AG384" s="140"/>
      <c r="AH384" s="140"/>
      <c r="AI384" s="140" t="s">
        <v>313</v>
      </c>
      <c r="AJ384" s="140"/>
      <c r="AK384" s="140"/>
      <c r="AL384" s="140"/>
      <c r="AM384" s="140" t="s">
        <v>342</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315</v>
      </c>
      <c r="AF388" s="140"/>
      <c r="AG388" s="140"/>
      <c r="AH388" s="140"/>
      <c r="AI388" s="140" t="s">
        <v>313</v>
      </c>
      <c r="AJ388" s="140"/>
      <c r="AK388" s="140"/>
      <c r="AL388" s="140"/>
      <c r="AM388" s="140" t="s">
        <v>342</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345</v>
      </c>
      <c r="D430" s="917"/>
      <c r="E430" s="159" t="s">
        <v>323</v>
      </c>
      <c r="F430" s="884"/>
      <c r="G430" s="885" t="s">
        <v>207</v>
      </c>
      <c r="H430" s="108"/>
      <c r="I430" s="108"/>
      <c r="J430" s="886" t="s">
        <v>486</v>
      </c>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336</v>
      </c>
      <c r="AJ431" s="325"/>
      <c r="AK431" s="325"/>
      <c r="AL431" s="144"/>
      <c r="AM431" s="325" t="s">
        <v>349</v>
      </c>
      <c r="AN431" s="325"/>
      <c r="AO431" s="325"/>
      <c r="AP431" s="144"/>
      <c r="AQ431" s="144" t="s">
        <v>187</v>
      </c>
      <c r="AR431" s="115"/>
      <c r="AS431" s="115"/>
      <c r="AT431" s="116"/>
      <c r="AU431" s="121" t="s">
        <v>133</v>
      </c>
      <c r="AV431" s="121"/>
      <c r="AW431" s="121"/>
      <c r="AX431" s="122"/>
    </row>
    <row r="432" spans="1:50" ht="18.75"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486</v>
      </c>
      <c r="AF432" s="185"/>
      <c r="AG432" s="118" t="s">
        <v>188</v>
      </c>
      <c r="AH432" s="119"/>
      <c r="AI432" s="141"/>
      <c r="AJ432" s="141"/>
      <c r="AK432" s="141"/>
      <c r="AL432" s="139"/>
      <c r="AM432" s="141"/>
      <c r="AN432" s="141"/>
      <c r="AO432" s="141"/>
      <c r="AP432" s="139"/>
      <c r="AQ432" s="576" t="s">
        <v>486</v>
      </c>
      <c r="AR432" s="185"/>
      <c r="AS432" s="118" t="s">
        <v>188</v>
      </c>
      <c r="AT432" s="119"/>
      <c r="AU432" s="185" t="s">
        <v>486</v>
      </c>
      <c r="AV432" s="185"/>
      <c r="AW432" s="118" t="s">
        <v>177</v>
      </c>
      <c r="AX432" s="180"/>
    </row>
    <row r="433" spans="1:50" ht="23.25" customHeight="1" x14ac:dyDescent="0.15">
      <c r="A433" s="174"/>
      <c r="B433" s="171"/>
      <c r="C433" s="165"/>
      <c r="D433" s="171"/>
      <c r="E433" s="328"/>
      <c r="F433" s="329"/>
      <c r="G433" s="89" t="s">
        <v>486</v>
      </c>
      <c r="H433" s="90"/>
      <c r="I433" s="90"/>
      <c r="J433" s="90"/>
      <c r="K433" s="90"/>
      <c r="L433" s="90"/>
      <c r="M433" s="90"/>
      <c r="N433" s="90"/>
      <c r="O433" s="90"/>
      <c r="P433" s="90"/>
      <c r="Q433" s="90"/>
      <c r="R433" s="90"/>
      <c r="S433" s="90"/>
      <c r="T433" s="90"/>
      <c r="U433" s="90"/>
      <c r="V433" s="90"/>
      <c r="W433" s="90"/>
      <c r="X433" s="91"/>
      <c r="Y433" s="186" t="s">
        <v>12</v>
      </c>
      <c r="Z433" s="187"/>
      <c r="AA433" s="188"/>
      <c r="AB433" s="198" t="s">
        <v>486</v>
      </c>
      <c r="AC433" s="198"/>
      <c r="AD433" s="198"/>
      <c r="AE433" s="326" t="s">
        <v>486</v>
      </c>
      <c r="AF433" s="192"/>
      <c r="AG433" s="192"/>
      <c r="AH433" s="192"/>
      <c r="AI433" s="326" t="s">
        <v>486</v>
      </c>
      <c r="AJ433" s="192"/>
      <c r="AK433" s="192"/>
      <c r="AL433" s="192"/>
      <c r="AM433" s="326" t="s">
        <v>486</v>
      </c>
      <c r="AN433" s="192"/>
      <c r="AO433" s="192"/>
      <c r="AP433" s="327"/>
      <c r="AQ433" s="326" t="s">
        <v>486</v>
      </c>
      <c r="AR433" s="192"/>
      <c r="AS433" s="192"/>
      <c r="AT433" s="327"/>
      <c r="AU433" s="192" t="s">
        <v>486</v>
      </c>
      <c r="AV433" s="192"/>
      <c r="AW433" s="192"/>
      <c r="AX433" s="193"/>
    </row>
    <row r="434" spans="1:50" ht="23.25"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486</v>
      </c>
      <c r="AC434" s="190"/>
      <c r="AD434" s="190"/>
      <c r="AE434" s="326" t="s">
        <v>486</v>
      </c>
      <c r="AF434" s="192"/>
      <c r="AG434" s="192"/>
      <c r="AH434" s="327"/>
      <c r="AI434" s="326" t="s">
        <v>486</v>
      </c>
      <c r="AJ434" s="192"/>
      <c r="AK434" s="192"/>
      <c r="AL434" s="192"/>
      <c r="AM434" s="326" t="s">
        <v>486</v>
      </c>
      <c r="AN434" s="192"/>
      <c r="AO434" s="192"/>
      <c r="AP434" s="327"/>
      <c r="AQ434" s="326" t="s">
        <v>486</v>
      </c>
      <c r="AR434" s="192"/>
      <c r="AS434" s="192"/>
      <c r="AT434" s="327"/>
      <c r="AU434" s="192" t="s">
        <v>486</v>
      </c>
      <c r="AV434" s="192"/>
      <c r="AW434" s="192"/>
      <c r="AX434" s="193"/>
    </row>
    <row r="435" spans="1:50" ht="23.25"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t="s">
        <v>486</v>
      </c>
      <c r="AF435" s="192"/>
      <c r="AG435" s="192"/>
      <c r="AH435" s="327"/>
      <c r="AI435" s="326" t="s">
        <v>486</v>
      </c>
      <c r="AJ435" s="192"/>
      <c r="AK435" s="192"/>
      <c r="AL435" s="192"/>
      <c r="AM435" s="326" t="s">
        <v>486</v>
      </c>
      <c r="AN435" s="192"/>
      <c r="AO435" s="192"/>
      <c r="AP435" s="327"/>
      <c r="AQ435" s="326" t="s">
        <v>486</v>
      </c>
      <c r="AR435" s="192"/>
      <c r="AS435" s="192"/>
      <c r="AT435" s="327"/>
      <c r="AU435" s="192" t="s">
        <v>486</v>
      </c>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336</v>
      </c>
      <c r="AJ436" s="325"/>
      <c r="AK436" s="325"/>
      <c r="AL436" s="144"/>
      <c r="AM436" s="325" t="s">
        <v>349</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336</v>
      </c>
      <c r="AJ441" s="325"/>
      <c r="AK441" s="325"/>
      <c r="AL441" s="144"/>
      <c r="AM441" s="325" t="s">
        <v>349</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336</v>
      </c>
      <c r="AJ446" s="325"/>
      <c r="AK446" s="325"/>
      <c r="AL446" s="144"/>
      <c r="AM446" s="325" t="s">
        <v>349</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336</v>
      </c>
      <c r="AJ451" s="325"/>
      <c r="AK451" s="325"/>
      <c r="AL451" s="144"/>
      <c r="AM451" s="325" t="s">
        <v>349</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336</v>
      </c>
      <c r="AJ456" s="325"/>
      <c r="AK456" s="325"/>
      <c r="AL456" s="144"/>
      <c r="AM456" s="325" t="s">
        <v>349</v>
      </c>
      <c r="AN456" s="325"/>
      <c r="AO456" s="325"/>
      <c r="AP456" s="144"/>
      <c r="AQ456" s="144" t="s">
        <v>187</v>
      </c>
      <c r="AR456" s="115"/>
      <c r="AS456" s="115"/>
      <c r="AT456" s="116"/>
      <c r="AU456" s="121" t="s">
        <v>133</v>
      </c>
      <c r="AV456" s="121"/>
      <c r="AW456" s="121"/>
      <c r="AX456" s="122"/>
    </row>
    <row r="457" spans="1:50" ht="18.75"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486</v>
      </c>
      <c r="AF457" s="185"/>
      <c r="AG457" s="118" t="s">
        <v>188</v>
      </c>
      <c r="AH457" s="119"/>
      <c r="AI457" s="141"/>
      <c r="AJ457" s="141"/>
      <c r="AK457" s="141"/>
      <c r="AL457" s="139"/>
      <c r="AM457" s="141"/>
      <c r="AN457" s="141"/>
      <c r="AO457" s="141"/>
      <c r="AP457" s="139"/>
      <c r="AQ457" s="576" t="s">
        <v>486</v>
      </c>
      <c r="AR457" s="185"/>
      <c r="AS457" s="118" t="s">
        <v>188</v>
      </c>
      <c r="AT457" s="119"/>
      <c r="AU457" s="185" t="s">
        <v>486</v>
      </c>
      <c r="AV457" s="185"/>
      <c r="AW457" s="118" t="s">
        <v>177</v>
      </c>
      <c r="AX457" s="180"/>
    </row>
    <row r="458" spans="1:50" ht="23.25" customHeight="1" x14ac:dyDescent="0.15">
      <c r="A458" s="174"/>
      <c r="B458" s="171"/>
      <c r="C458" s="165"/>
      <c r="D458" s="171"/>
      <c r="E458" s="328"/>
      <c r="F458" s="329"/>
      <c r="G458" s="89" t="s">
        <v>486</v>
      </c>
      <c r="H458" s="90"/>
      <c r="I458" s="90"/>
      <c r="J458" s="90"/>
      <c r="K458" s="90"/>
      <c r="L458" s="90"/>
      <c r="M458" s="90"/>
      <c r="N458" s="90"/>
      <c r="O458" s="90"/>
      <c r="P458" s="90"/>
      <c r="Q458" s="90"/>
      <c r="R458" s="90"/>
      <c r="S458" s="90"/>
      <c r="T458" s="90"/>
      <c r="U458" s="90"/>
      <c r="V458" s="90"/>
      <c r="W458" s="90"/>
      <c r="X458" s="91"/>
      <c r="Y458" s="186" t="s">
        <v>12</v>
      </c>
      <c r="Z458" s="187"/>
      <c r="AA458" s="188"/>
      <c r="AB458" s="198" t="s">
        <v>486</v>
      </c>
      <c r="AC458" s="198"/>
      <c r="AD458" s="198"/>
      <c r="AE458" s="326" t="s">
        <v>486</v>
      </c>
      <c r="AF458" s="192"/>
      <c r="AG458" s="192"/>
      <c r="AH458" s="192"/>
      <c r="AI458" s="326" t="s">
        <v>486</v>
      </c>
      <c r="AJ458" s="192"/>
      <c r="AK458" s="192"/>
      <c r="AL458" s="192"/>
      <c r="AM458" s="326" t="s">
        <v>486</v>
      </c>
      <c r="AN458" s="192"/>
      <c r="AO458" s="192"/>
      <c r="AP458" s="327"/>
      <c r="AQ458" s="326" t="s">
        <v>486</v>
      </c>
      <c r="AR458" s="192"/>
      <c r="AS458" s="192"/>
      <c r="AT458" s="327"/>
      <c r="AU458" s="192" t="s">
        <v>486</v>
      </c>
      <c r="AV458" s="192"/>
      <c r="AW458" s="192"/>
      <c r="AX458" s="193"/>
    </row>
    <row r="459" spans="1:50" ht="23.25"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486</v>
      </c>
      <c r="AC459" s="190"/>
      <c r="AD459" s="190"/>
      <c r="AE459" s="326" t="s">
        <v>486</v>
      </c>
      <c r="AF459" s="192"/>
      <c r="AG459" s="192"/>
      <c r="AH459" s="327"/>
      <c r="AI459" s="326" t="s">
        <v>486</v>
      </c>
      <c r="AJ459" s="192"/>
      <c r="AK459" s="192"/>
      <c r="AL459" s="192"/>
      <c r="AM459" s="326" t="s">
        <v>486</v>
      </c>
      <c r="AN459" s="192"/>
      <c r="AO459" s="192"/>
      <c r="AP459" s="327"/>
      <c r="AQ459" s="326" t="s">
        <v>486</v>
      </c>
      <c r="AR459" s="192"/>
      <c r="AS459" s="192"/>
      <c r="AT459" s="327"/>
      <c r="AU459" s="192" t="s">
        <v>486</v>
      </c>
      <c r="AV459" s="192"/>
      <c r="AW459" s="192"/>
      <c r="AX459" s="193"/>
    </row>
    <row r="460" spans="1:50" ht="23.25"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t="s">
        <v>486</v>
      </c>
      <c r="AF460" s="192"/>
      <c r="AG460" s="192"/>
      <c r="AH460" s="327"/>
      <c r="AI460" s="326" t="s">
        <v>486</v>
      </c>
      <c r="AJ460" s="192"/>
      <c r="AK460" s="192"/>
      <c r="AL460" s="192"/>
      <c r="AM460" s="326" t="s">
        <v>486</v>
      </c>
      <c r="AN460" s="192"/>
      <c r="AO460" s="192"/>
      <c r="AP460" s="327"/>
      <c r="AQ460" s="326" t="s">
        <v>486</v>
      </c>
      <c r="AR460" s="192"/>
      <c r="AS460" s="192"/>
      <c r="AT460" s="327"/>
      <c r="AU460" s="192" t="s">
        <v>486</v>
      </c>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336</v>
      </c>
      <c r="AJ461" s="325"/>
      <c r="AK461" s="325"/>
      <c r="AL461" s="144"/>
      <c r="AM461" s="325" t="s">
        <v>349</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336</v>
      </c>
      <c r="AJ466" s="325"/>
      <c r="AK466" s="325"/>
      <c r="AL466" s="144"/>
      <c r="AM466" s="325" t="s">
        <v>349</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336</v>
      </c>
      <c r="AJ471" s="325"/>
      <c r="AK471" s="325"/>
      <c r="AL471" s="144"/>
      <c r="AM471" s="325" t="s">
        <v>349</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336</v>
      </c>
      <c r="AJ476" s="325"/>
      <c r="AK476" s="325"/>
      <c r="AL476" s="144"/>
      <c r="AM476" s="325" t="s">
        <v>349</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customHeight="1" x14ac:dyDescent="0.15">
      <c r="A481" s="174"/>
      <c r="B481" s="171"/>
      <c r="C481" s="165"/>
      <c r="D481" s="171"/>
      <c r="E481" s="107" t="s">
        <v>332</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t="s">
        <v>488</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327</v>
      </c>
      <c r="F484" s="160"/>
      <c r="G484" s="885" t="s">
        <v>207</v>
      </c>
      <c r="H484" s="108"/>
      <c r="I484" s="108"/>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336</v>
      </c>
      <c r="AJ485" s="325"/>
      <c r="AK485" s="325"/>
      <c r="AL485" s="144"/>
      <c r="AM485" s="325" t="s">
        <v>349</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336</v>
      </c>
      <c r="AJ490" s="325"/>
      <c r="AK490" s="325"/>
      <c r="AL490" s="144"/>
      <c r="AM490" s="325" t="s">
        <v>349</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336</v>
      </c>
      <c r="AJ495" s="325"/>
      <c r="AK495" s="325"/>
      <c r="AL495" s="144"/>
      <c r="AM495" s="325" t="s">
        <v>349</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336</v>
      </c>
      <c r="AJ500" s="325"/>
      <c r="AK500" s="325"/>
      <c r="AL500" s="144"/>
      <c r="AM500" s="325" t="s">
        <v>349</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336</v>
      </c>
      <c r="AJ505" s="325"/>
      <c r="AK505" s="325"/>
      <c r="AL505" s="144"/>
      <c r="AM505" s="325" t="s">
        <v>349</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336</v>
      </c>
      <c r="AJ510" s="325"/>
      <c r="AK510" s="325"/>
      <c r="AL510" s="144"/>
      <c r="AM510" s="325" t="s">
        <v>349</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336</v>
      </c>
      <c r="AJ515" s="325"/>
      <c r="AK515" s="325"/>
      <c r="AL515" s="144"/>
      <c r="AM515" s="325" t="s">
        <v>349</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336</v>
      </c>
      <c r="AJ520" s="325"/>
      <c r="AK520" s="325"/>
      <c r="AL520" s="144"/>
      <c r="AM520" s="325" t="s">
        <v>349</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336</v>
      </c>
      <c r="AJ525" s="325"/>
      <c r="AK525" s="325"/>
      <c r="AL525" s="144"/>
      <c r="AM525" s="325" t="s">
        <v>349</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336</v>
      </c>
      <c r="AJ530" s="325"/>
      <c r="AK530" s="325"/>
      <c r="AL530" s="144"/>
      <c r="AM530" s="325" t="s">
        <v>349</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333</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328</v>
      </c>
      <c r="F538" s="160"/>
      <c r="G538" s="885" t="s">
        <v>207</v>
      </c>
      <c r="H538" s="108"/>
      <c r="I538" s="108"/>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336</v>
      </c>
      <c r="AJ539" s="325"/>
      <c r="AK539" s="325"/>
      <c r="AL539" s="144"/>
      <c r="AM539" s="325" t="s">
        <v>349</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336</v>
      </c>
      <c r="AJ544" s="325"/>
      <c r="AK544" s="325"/>
      <c r="AL544" s="144"/>
      <c r="AM544" s="325" t="s">
        <v>349</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336</v>
      </c>
      <c r="AJ549" s="325"/>
      <c r="AK549" s="325"/>
      <c r="AL549" s="144"/>
      <c r="AM549" s="325" t="s">
        <v>349</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336</v>
      </c>
      <c r="AJ554" s="325"/>
      <c r="AK554" s="325"/>
      <c r="AL554" s="144"/>
      <c r="AM554" s="325" t="s">
        <v>349</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336</v>
      </c>
      <c r="AJ559" s="325"/>
      <c r="AK559" s="325"/>
      <c r="AL559" s="144"/>
      <c r="AM559" s="325" t="s">
        <v>349</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336</v>
      </c>
      <c r="AJ564" s="325"/>
      <c r="AK564" s="325"/>
      <c r="AL564" s="144"/>
      <c r="AM564" s="325" t="s">
        <v>349</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336</v>
      </c>
      <c r="AJ569" s="325"/>
      <c r="AK569" s="325"/>
      <c r="AL569" s="144"/>
      <c r="AM569" s="325" t="s">
        <v>349</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336</v>
      </c>
      <c r="AJ574" s="325"/>
      <c r="AK574" s="325"/>
      <c r="AL574" s="144"/>
      <c r="AM574" s="325" t="s">
        <v>349</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336</v>
      </c>
      <c r="AJ579" s="325"/>
      <c r="AK579" s="325"/>
      <c r="AL579" s="144"/>
      <c r="AM579" s="325" t="s">
        <v>349</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336</v>
      </c>
      <c r="AJ584" s="325"/>
      <c r="AK584" s="325"/>
      <c r="AL584" s="144"/>
      <c r="AM584" s="325" t="s">
        <v>349</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333</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327</v>
      </c>
      <c r="F592" s="160"/>
      <c r="G592" s="885" t="s">
        <v>207</v>
      </c>
      <c r="H592" s="108"/>
      <c r="I592" s="108"/>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336</v>
      </c>
      <c r="AJ593" s="325"/>
      <c r="AK593" s="325"/>
      <c r="AL593" s="144"/>
      <c r="AM593" s="325" t="s">
        <v>349</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336</v>
      </c>
      <c r="AJ598" s="325"/>
      <c r="AK598" s="325"/>
      <c r="AL598" s="144"/>
      <c r="AM598" s="325" t="s">
        <v>349</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336</v>
      </c>
      <c r="AJ603" s="325"/>
      <c r="AK603" s="325"/>
      <c r="AL603" s="144"/>
      <c r="AM603" s="325" t="s">
        <v>349</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336</v>
      </c>
      <c r="AJ608" s="325"/>
      <c r="AK608" s="325"/>
      <c r="AL608" s="144"/>
      <c r="AM608" s="325" t="s">
        <v>349</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336</v>
      </c>
      <c r="AJ613" s="325"/>
      <c r="AK613" s="325"/>
      <c r="AL613" s="144"/>
      <c r="AM613" s="325" t="s">
        <v>349</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336</v>
      </c>
      <c r="AJ618" s="325"/>
      <c r="AK618" s="325"/>
      <c r="AL618" s="144"/>
      <c r="AM618" s="325" t="s">
        <v>349</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336</v>
      </c>
      <c r="AJ623" s="325"/>
      <c r="AK623" s="325"/>
      <c r="AL623" s="144"/>
      <c r="AM623" s="325" t="s">
        <v>349</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336</v>
      </c>
      <c r="AJ628" s="325"/>
      <c r="AK628" s="325"/>
      <c r="AL628" s="144"/>
      <c r="AM628" s="325" t="s">
        <v>349</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336</v>
      </c>
      <c r="AJ633" s="325"/>
      <c r="AK633" s="325"/>
      <c r="AL633" s="144"/>
      <c r="AM633" s="325" t="s">
        <v>349</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336</v>
      </c>
      <c r="AJ638" s="325"/>
      <c r="AK638" s="325"/>
      <c r="AL638" s="144"/>
      <c r="AM638" s="325" t="s">
        <v>349</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333</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328</v>
      </c>
      <c r="F646" s="160"/>
      <c r="G646" s="885" t="s">
        <v>207</v>
      </c>
      <c r="H646" s="108"/>
      <c r="I646" s="108"/>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336</v>
      </c>
      <c r="AJ647" s="325"/>
      <c r="AK647" s="325"/>
      <c r="AL647" s="144"/>
      <c r="AM647" s="325" t="s">
        <v>349</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336</v>
      </c>
      <c r="AJ652" s="325"/>
      <c r="AK652" s="325"/>
      <c r="AL652" s="144"/>
      <c r="AM652" s="325" t="s">
        <v>349</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336</v>
      </c>
      <c r="AJ657" s="325"/>
      <c r="AK657" s="325"/>
      <c r="AL657" s="144"/>
      <c r="AM657" s="325" t="s">
        <v>349</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336</v>
      </c>
      <c r="AJ662" s="325"/>
      <c r="AK662" s="325"/>
      <c r="AL662" s="144"/>
      <c r="AM662" s="325" t="s">
        <v>349</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336</v>
      </c>
      <c r="AJ667" s="325"/>
      <c r="AK667" s="325"/>
      <c r="AL667" s="144"/>
      <c r="AM667" s="325" t="s">
        <v>349</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336</v>
      </c>
      <c r="AJ672" s="325"/>
      <c r="AK672" s="325"/>
      <c r="AL672" s="144"/>
      <c r="AM672" s="325" t="s">
        <v>349</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336</v>
      </c>
      <c r="AJ677" s="325"/>
      <c r="AK677" s="325"/>
      <c r="AL677" s="144"/>
      <c r="AM677" s="325" t="s">
        <v>349</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336</v>
      </c>
      <c r="AJ682" s="325"/>
      <c r="AK682" s="325"/>
      <c r="AL682" s="144"/>
      <c r="AM682" s="325" t="s">
        <v>349</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336</v>
      </c>
      <c r="AJ687" s="325"/>
      <c r="AK687" s="325"/>
      <c r="AL687" s="144"/>
      <c r="AM687" s="325" t="s">
        <v>349</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336</v>
      </c>
      <c r="AJ692" s="325"/>
      <c r="AK692" s="325"/>
      <c r="AL692" s="144"/>
      <c r="AM692" s="325" t="s">
        <v>349</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333</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18"/>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27" customHeight="1" x14ac:dyDescent="0.15">
      <c r="A702" s="856" t="s">
        <v>139</v>
      </c>
      <c r="B702" s="857"/>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483</v>
      </c>
      <c r="AE702" s="332"/>
      <c r="AF702" s="332"/>
      <c r="AG702" s="371" t="s">
        <v>553</v>
      </c>
      <c r="AH702" s="372"/>
      <c r="AI702" s="372"/>
      <c r="AJ702" s="372"/>
      <c r="AK702" s="372"/>
      <c r="AL702" s="372"/>
      <c r="AM702" s="372"/>
      <c r="AN702" s="372"/>
      <c r="AO702" s="372"/>
      <c r="AP702" s="372"/>
      <c r="AQ702" s="372"/>
      <c r="AR702" s="372"/>
      <c r="AS702" s="372"/>
      <c r="AT702" s="372"/>
      <c r="AU702" s="372"/>
      <c r="AV702" s="372"/>
      <c r="AW702" s="372"/>
      <c r="AX702" s="373"/>
    </row>
    <row r="703" spans="1:50" ht="27"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2" t="s">
        <v>483</v>
      </c>
      <c r="AE703" s="313"/>
      <c r="AF703" s="313"/>
      <c r="AG703" s="86" t="s">
        <v>554</v>
      </c>
      <c r="AH703" s="87"/>
      <c r="AI703" s="87"/>
      <c r="AJ703" s="87"/>
      <c r="AK703" s="87"/>
      <c r="AL703" s="87"/>
      <c r="AM703" s="87"/>
      <c r="AN703" s="87"/>
      <c r="AO703" s="87"/>
      <c r="AP703" s="87"/>
      <c r="AQ703" s="87"/>
      <c r="AR703" s="87"/>
      <c r="AS703" s="87"/>
      <c r="AT703" s="87"/>
      <c r="AU703" s="87"/>
      <c r="AV703" s="87"/>
      <c r="AW703" s="87"/>
      <c r="AX703" s="88"/>
    </row>
    <row r="704" spans="1:50" ht="27" customHeight="1" x14ac:dyDescent="0.15">
      <c r="A704" s="860"/>
      <c r="B704" s="861"/>
      <c r="C704" s="804" t="s">
        <v>141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483</v>
      </c>
      <c r="AE704" s="769"/>
      <c r="AF704" s="769"/>
      <c r="AG704" s="152" t="s">
        <v>555</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502</v>
      </c>
      <c r="AE705" s="701"/>
      <c r="AF705" s="701"/>
      <c r="AG705" s="110"/>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8"/>
      <c r="B706" s="629"/>
      <c r="C706" s="780"/>
      <c r="D706" s="781"/>
      <c r="E706" s="716" t="s">
        <v>304</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2"/>
      <c r="AE706" s="313"/>
      <c r="AF706" s="649"/>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8"/>
      <c r="B707" s="629"/>
      <c r="C707" s="782"/>
      <c r="D707" s="783"/>
      <c r="E707" s="719" t="s">
        <v>242</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c r="AE707" s="822"/>
      <c r="AF707" s="822"/>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483</v>
      </c>
      <c r="AE708" s="591"/>
      <c r="AF708" s="591"/>
      <c r="AG708" s="728" t="s">
        <v>556</v>
      </c>
      <c r="AH708" s="729"/>
      <c r="AI708" s="729"/>
      <c r="AJ708" s="729"/>
      <c r="AK708" s="729"/>
      <c r="AL708" s="729"/>
      <c r="AM708" s="729"/>
      <c r="AN708" s="729"/>
      <c r="AO708" s="729"/>
      <c r="AP708" s="729"/>
      <c r="AQ708" s="729"/>
      <c r="AR708" s="729"/>
      <c r="AS708" s="729"/>
      <c r="AT708" s="729"/>
      <c r="AU708" s="729"/>
      <c r="AV708" s="729"/>
      <c r="AW708" s="729"/>
      <c r="AX708" s="730"/>
    </row>
    <row r="709" spans="1:50" ht="31.5" customHeight="1" x14ac:dyDescent="0.15">
      <c r="A709" s="628"/>
      <c r="B709" s="630"/>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483</v>
      </c>
      <c r="AE709" s="313"/>
      <c r="AF709" s="313"/>
      <c r="AG709" s="86" t="s">
        <v>557</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502</v>
      </c>
      <c r="AE710" s="313"/>
      <c r="AF710" s="313"/>
      <c r="AG710" s="86"/>
      <c r="AH710" s="87"/>
      <c r="AI710" s="87"/>
      <c r="AJ710" s="87"/>
      <c r="AK710" s="87"/>
      <c r="AL710" s="87"/>
      <c r="AM710" s="87"/>
      <c r="AN710" s="87"/>
      <c r="AO710" s="87"/>
      <c r="AP710" s="87"/>
      <c r="AQ710" s="87"/>
      <c r="AR710" s="87"/>
      <c r="AS710" s="87"/>
      <c r="AT710" s="87"/>
      <c r="AU710" s="87"/>
      <c r="AV710" s="87"/>
      <c r="AW710" s="87"/>
      <c r="AX710" s="88"/>
    </row>
    <row r="711" spans="1:50" ht="30.7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t="s">
        <v>483</v>
      </c>
      <c r="AE711" s="313"/>
      <c r="AF711" s="313"/>
      <c r="AG711" s="86" t="s">
        <v>558</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8"/>
      <c r="B712" s="630"/>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502</v>
      </c>
      <c r="AE712" s="769"/>
      <c r="AF712" s="769"/>
      <c r="AG712" s="796"/>
      <c r="AH712" s="797"/>
      <c r="AI712" s="797"/>
      <c r="AJ712" s="797"/>
      <c r="AK712" s="797"/>
      <c r="AL712" s="797"/>
      <c r="AM712" s="797"/>
      <c r="AN712" s="797"/>
      <c r="AO712" s="797"/>
      <c r="AP712" s="797"/>
      <c r="AQ712" s="797"/>
      <c r="AR712" s="797"/>
      <c r="AS712" s="797"/>
      <c r="AT712" s="797"/>
      <c r="AU712" s="797"/>
      <c r="AV712" s="797"/>
      <c r="AW712" s="797"/>
      <c r="AX712" s="798"/>
    </row>
    <row r="713" spans="1:50" ht="30.75" customHeight="1" x14ac:dyDescent="0.15">
      <c r="A713" s="628"/>
      <c r="B713" s="630"/>
      <c r="C713" s="967" t="s">
        <v>272</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12" t="s">
        <v>502</v>
      </c>
      <c r="AE713" s="313"/>
      <c r="AF713" s="649"/>
      <c r="AG713" s="86" t="s">
        <v>552</v>
      </c>
      <c r="AH713" s="87"/>
      <c r="AI713" s="87"/>
      <c r="AJ713" s="87"/>
      <c r="AK713" s="87"/>
      <c r="AL713" s="87"/>
      <c r="AM713" s="87"/>
      <c r="AN713" s="87"/>
      <c r="AO713" s="87"/>
      <c r="AP713" s="87"/>
      <c r="AQ713" s="87"/>
      <c r="AR713" s="87"/>
      <c r="AS713" s="87"/>
      <c r="AT713" s="87"/>
      <c r="AU713" s="87"/>
      <c r="AV713" s="87"/>
      <c r="AW713" s="87"/>
      <c r="AX713" s="88"/>
    </row>
    <row r="714" spans="1:50" ht="30.75" customHeight="1" x14ac:dyDescent="0.15">
      <c r="A714" s="631"/>
      <c r="B714" s="632"/>
      <c r="C714" s="633" t="s">
        <v>249</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483</v>
      </c>
      <c r="AE714" s="794"/>
      <c r="AF714" s="795"/>
      <c r="AG714" s="722" t="s">
        <v>559</v>
      </c>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26" t="s">
        <v>39</v>
      </c>
      <c r="B715" s="770"/>
      <c r="C715" s="771" t="s">
        <v>250</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483</v>
      </c>
      <c r="AE715" s="591"/>
      <c r="AF715" s="642"/>
      <c r="AG715" s="728" t="s">
        <v>560</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483</v>
      </c>
      <c r="AE716" s="613"/>
      <c r="AF716" s="613"/>
      <c r="AG716" s="86" t="s">
        <v>561</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28"/>
      <c r="B717" s="630"/>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483</v>
      </c>
      <c r="AE717" s="313"/>
      <c r="AF717" s="313"/>
      <c r="AG717" s="86" t="s">
        <v>562</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483</v>
      </c>
      <c r="AE718" s="313"/>
      <c r="AF718" s="313"/>
      <c r="AG718" s="112" t="s">
        <v>563</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2" t="s">
        <v>57</v>
      </c>
      <c r="B719" s="763"/>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502</v>
      </c>
      <c r="AE719" s="591"/>
      <c r="AF719" s="591"/>
      <c r="AG719" s="110"/>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4"/>
      <c r="B720" s="765"/>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hidden="1" customHeight="1" x14ac:dyDescent="0.15">
      <c r="A721" s="764"/>
      <c r="B721" s="765"/>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15">
      <c r="A722" s="764"/>
      <c r="B722" s="765"/>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15">
      <c r="A723" s="764"/>
      <c r="B723" s="765"/>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15">
      <c r="A724" s="764"/>
      <c r="B724" s="765"/>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6"/>
      <c r="B725" s="767"/>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6" t="s">
        <v>47</v>
      </c>
      <c r="B726" s="788"/>
      <c r="C726" s="801" t="s">
        <v>52</v>
      </c>
      <c r="D726" s="823"/>
      <c r="E726" s="823"/>
      <c r="F726" s="824"/>
      <c r="G726" s="563" t="s">
        <v>503</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89"/>
      <c r="B727" s="790"/>
      <c r="C727" s="734" t="s">
        <v>56</v>
      </c>
      <c r="D727" s="735"/>
      <c r="E727" s="735"/>
      <c r="F727" s="736"/>
      <c r="G727" s="561" t="s">
        <v>504</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
      <c r="A729" s="620" t="s">
        <v>565</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
      <c r="A731" s="785" t="s">
        <v>136</v>
      </c>
      <c r="B731" s="786"/>
      <c r="C731" s="786"/>
      <c r="D731" s="786"/>
      <c r="E731" s="787"/>
      <c r="F731" s="715" t="s">
        <v>566</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t="s">
        <v>568</v>
      </c>
      <c r="B733" s="660"/>
      <c r="C733" s="660"/>
      <c r="D733" s="660"/>
      <c r="E733" s="661"/>
      <c r="F733" s="623" t="s">
        <v>569</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92.25" customHeight="1" thickBot="1" x14ac:dyDescent="0.2">
      <c r="A735" s="776" t="s">
        <v>505</v>
      </c>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277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4" t="s">
        <v>326</v>
      </c>
      <c r="B737" s="195"/>
      <c r="C737" s="195"/>
      <c r="D737" s="196"/>
      <c r="E737" s="975" t="s">
        <v>506</v>
      </c>
      <c r="F737" s="975"/>
      <c r="G737" s="975"/>
      <c r="H737" s="975"/>
      <c r="I737" s="975"/>
      <c r="J737" s="975"/>
      <c r="K737" s="975"/>
      <c r="L737" s="975"/>
      <c r="M737" s="975"/>
      <c r="N737" s="351" t="s">
        <v>321</v>
      </c>
      <c r="O737" s="351"/>
      <c r="P737" s="351"/>
      <c r="Q737" s="351"/>
      <c r="R737" s="975" t="s">
        <v>508</v>
      </c>
      <c r="S737" s="975"/>
      <c r="T737" s="975"/>
      <c r="U737" s="975"/>
      <c r="V737" s="975"/>
      <c r="W737" s="975"/>
      <c r="X737" s="975"/>
      <c r="Y737" s="975"/>
      <c r="Z737" s="975"/>
      <c r="AA737" s="351" t="s">
        <v>320</v>
      </c>
      <c r="AB737" s="351"/>
      <c r="AC737" s="351"/>
      <c r="AD737" s="351"/>
      <c r="AE737" s="975" t="s">
        <v>509</v>
      </c>
      <c r="AF737" s="975"/>
      <c r="AG737" s="975"/>
      <c r="AH737" s="975"/>
      <c r="AI737" s="975"/>
      <c r="AJ737" s="975"/>
      <c r="AK737" s="975"/>
      <c r="AL737" s="975"/>
      <c r="AM737" s="975"/>
      <c r="AN737" s="351" t="s">
        <v>319</v>
      </c>
      <c r="AO737" s="351"/>
      <c r="AP737" s="351"/>
      <c r="AQ737" s="351"/>
      <c r="AR737" s="981" t="s">
        <v>511</v>
      </c>
      <c r="AS737" s="982"/>
      <c r="AT737" s="982"/>
      <c r="AU737" s="982"/>
      <c r="AV737" s="982"/>
      <c r="AW737" s="982"/>
      <c r="AX737" s="983"/>
      <c r="AY737" s="74"/>
      <c r="AZ737" s="74"/>
    </row>
    <row r="738" spans="1:52" ht="24.75" customHeight="1" x14ac:dyDescent="0.15">
      <c r="A738" s="974" t="s">
        <v>318</v>
      </c>
      <c r="B738" s="195"/>
      <c r="C738" s="195"/>
      <c r="D738" s="196"/>
      <c r="E738" s="975" t="s">
        <v>507</v>
      </c>
      <c r="F738" s="975"/>
      <c r="G738" s="975"/>
      <c r="H738" s="975"/>
      <c r="I738" s="975"/>
      <c r="J738" s="975"/>
      <c r="K738" s="975"/>
      <c r="L738" s="975"/>
      <c r="M738" s="975"/>
      <c r="N738" s="351" t="s">
        <v>317</v>
      </c>
      <c r="O738" s="351"/>
      <c r="P738" s="351"/>
      <c r="Q738" s="351"/>
      <c r="R738" s="975" t="s">
        <v>507</v>
      </c>
      <c r="S738" s="975"/>
      <c r="T738" s="975"/>
      <c r="U738" s="975"/>
      <c r="V738" s="975"/>
      <c r="W738" s="975"/>
      <c r="X738" s="975"/>
      <c r="Y738" s="975"/>
      <c r="Z738" s="975"/>
      <c r="AA738" s="351" t="s">
        <v>316</v>
      </c>
      <c r="AB738" s="351"/>
      <c r="AC738" s="351"/>
      <c r="AD738" s="351"/>
      <c r="AE738" s="975" t="s">
        <v>510</v>
      </c>
      <c r="AF738" s="975"/>
      <c r="AG738" s="975"/>
      <c r="AH738" s="975"/>
      <c r="AI738" s="975"/>
      <c r="AJ738" s="975"/>
      <c r="AK738" s="975"/>
      <c r="AL738" s="975"/>
      <c r="AM738" s="975"/>
      <c r="AN738" s="351" t="s">
        <v>315</v>
      </c>
      <c r="AO738" s="351"/>
      <c r="AP738" s="351"/>
      <c r="AQ738" s="351"/>
      <c r="AR738" s="981" t="s">
        <v>512</v>
      </c>
      <c r="AS738" s="982"/>
      <c r="AT738" s="982"/>
      <c r="AU738" s="982"/>
      <c r="AV738" s="982"/>
      <c r="AW738" s="982"/>
      <c r="AX738" s="983"/>
    </row>
    <row r="739" spans="1:52" ht="24.75" customHeight="1" x14ac:dyDescent="0.15">
      <c r="A739" s="974" t="s">
        <v>314</v>
      </c>
      <c r="B739" s="195"/>
      <c r="C739" s="195"/>
      <c r="D739" s="196"/>
      <c r="E739" s="975" t="s">
        <v>513</v>
      </c>
      <c r="F739" s="975"/>
      <c r="G739" s="975"/>
      <c r="H739" s="975"/>
      <c r="I739" s="975"/>
      <c r="J739" s="975"/>
      <c r="K739" s="975"/>
      <c r="L739" s="975"/>
      <c r="M739" s="975"/>
      <c r="N739" s="976"/>
      <c r="O739" s="976"/>
      <c r="P739" s="976"/>
      <c r="Q739" s="976"/>
      <c r="R739" s="977"/>
      <c r="S739" s="977"/>
      <c r="T739" s="977"/>
      <c r="U739" s="977"/>
      <c r="V739" s="977"/>
      <c r="W739" s="977"/>
      <c r="X739" s="977"/>
      <c r="Y739" s="977"/>
      <c r="Z739" s="977"/>
      <c r="AA739" s="976"/>
      <c r="AB739" s="976"/>
      <c r="AC739" s="976"/>
      <c r="AD739" s="976"/>
      <c r="AE739" s="977"/>
      <c r="AF739" s="977"/>
      <c r="AG739" s="977"/>
      <c r="AH739" s="977"/>
      <c r="AI739" s="977"/>
      <c r="AJ739" s="977"/>
      <c r="AK739" s="977"/>
      <c r="AL739" s="977"/>
      <c r="AM739" s="977"/>
      <c r="AN739" s="976"/>
      <c r="AO739" s="976"/>
      <c r="AP739" s="976"/>
      <c r="AQ739" s="976"/>
      <c r="AR739" s="978"/>
      <c r="AS739" s="979"/>
      <c r="AT739" s="979"/>
      <c r="AU739" s="979"/>
      <c r="AV739" s="979"/>
      <c r="AW739" s="979"/>
      <c r="AX739" s="980"/>
    </row>
    <row r="740" spans="1:52" ht="24.75" customHeight="1" thickBot="1" x14ac:dyDescent="0.2">
      <c r="A740" s="956" t="s">
        <v>338</v>
      </c>
      <c r="B740" s="957"/>
      <c r="C740" s="957"/>
      <c r="D740" s="958"/>
      <c r="E740" s="959" t="s">
        <v>514</v>
      </c>
      <c r="F740" s="960"/>
      <c r="G740" s="960"/>
      <c r="H740" s="78" t="str">
        <f>IF(E740="", "", "(")</f>
        <v>(</v>
      </c>
      <c r="I740" s="960"/>
      <c r="J740" s="960"/>
      <c r="K740" s="78" t="str">
        <f>IF(OR(I740="　", I740=""), "", "-")</f>
        <v/>
      </c>
      <c r="L740" s="961">
        <v>31</v>
      </c>
      <c r="M740" s="961"/>
      <c r="N740" s="79" t="str">
        <f>IF(O740="", "", "-")</f>
        <v/>
      </c>
      <c r="O740" s="80"/>
      <c r="P740" s="79" t="str">
        <f>IF(E740="", "", ")")</f>
        <v>)</v>
      </c>
      <c r="Q740" s="959"/>
      <c r="R740" s="960"/>
      <c r="S740" s="960"/>
      <c r="T740" s="78" t="str">
        <f>IF(Q740="", "", "(")</f>
        <v/>
      </c>
      <c r="U740" s="960"/>
      <c r="V740" s="960"/>
      <c r="W740" s="78" t="str">
        <f>IF(OR(U740="　", U740=""), "", "-")</f>
        <v/>
      </c>
      <c r="X740" s="961"/>
      <c r="Y740" s="961"/>
      <c r="Z740" s="79" t="str">
        <f>IF(AA740="", "", "-")</f>
        <v/>
      </c>
      <c r="AA740" s="80"/>
      <c r="AB740" s="79" t="str">
        <f>IF(Q740="", "", ")")</f>
        <v/>
      </c>
      <c r="AC740" s="959"/>
      <c r="AD740" s="960"/>
      <c r="AE740" s="960"/>
      <c r="AF740" s="78" t="str">
        <f>IF(AC740="", "", "(")</f>
        <v/>
      </c>
      <c r="AG740" s="960"/>
      <c r="AH740" s="960"/>
      <c r="AI740" s="78" t="str">
        <f>IF(OR(AG740="　", AG740=""), "", "-")</f>
        <v/>
      </c>
      <c r="AJ740" s="961"/>
      <c r="AK740" s="961"/>
      <c r="AL740" s="79" t="str">
        <f>IF(AM740="", "", "-")</f>
        <v/>
      </c>
      <c r="AM740" s="80"/>
      <c r="AN740" s="79" t="str">
        <f>IF(AC740="", "", ")")</f>
        <v/>
      </c>
      <c r="AO740" s="984"/>
      <c r="AP740" s="985"/>
      <c r="AQ740" s="985"/>
      <c r="AR740" s="985"/>
      <c r="AS740" s="985"/>
      <c r="AT740" s="985"/>
      <c r="AU740" s="985"/>
      <c r="AV740" s="985"/>
      <c r="AW740" s="985"/>
      <c r="AX740" s="986"/>
    </row>
    <row r="741" spans="1:52" ht="28.35" customHeight="1" x14ac:dyDescent="0.15">
      <c r="A741" s="600" t="s">
        <v>307</v>
      </c>
      <c r="B741" s="601"/>
      <c r="C741" s="601"/>
      <c r="D741" s="601"/>
      <c r="E741" s="601"/>
      <c r="F741" s="602"/>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25.5" customHeight="1" x14ac:dyDescent="0.15">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4" t="s">
        <v>309</v>
      </c>
      <c r="B780" s="615"/>
      <c r="C780" s="615"/>
      <c r="D780" s="615"/>
      <c r="E780" s="615"/>
      <c r="F780" s="616"/>
      <c r="G780" s="581" t="s">
        <v>528</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551</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79"/>
    </row>
    <row r="781" spans="1:50" ht="35.25" customHeight="1" x14ac:dyDescent="0.15">
      <c r="A781" s="617"/>
      <c r="B781" s="618"/>
      <c r="C781" s="618"/>
      <c r="D781" s="618"/>
      <c r="E781" s="618"/>
      <c r="F781" s="619"/>
      <c r="G781" s="801" t="s">
        <v>17</v>
      </c>
      <c r="H781" s="654"/>
      <c r="I781" s="654"/>
      <c r="J781" s="654"/>
      <c r="K781" s="654"/>
      <c r="L781" s="653" t="s">
        <v>18</v>
      </c>
      <c r="M781" s="654"/>
      <c r="N781" s="654"/>
      <c r="O781" s="654"/>
      <c r="P781" s="654"/>
      <c r="Q781" s="654"/>
      <c r="R781" s="654"/>
      <c r="S781" s="654"/>
      <c r="T781" s="654"/>
      <c r="U781" s="654"/>
      <c r="V781" s="654"/>
      <c r="W781" s="654"/>
      <c r="X781" s="655"/>
      <c r="Y781" s="639" t="s">
        <v>19</v>
      </c>
      <c r="Z781" s="640"/>
      <c r="AA781" s="640"/>
      <c r="AB781" s="784"/>
      <c r="AC781" s="801" t="s">
        <v>17</v>
      </c>
      <c r="AD781" s="654"/>
      <c r="AE781" s="654"/>
      <c r="AF781" s="654"/>
      <c r="AG781" s="654"/>
      <c r="AH781" s="653" t="s">
        <v>18</v>
      </c>
      <c r="AI781" s="654"/>
      <c r="AJ781" s="654"/>
      <c r="AK781" s="654"/>
      <c r="AL781" s="654"/>
      <c r="AM781" s="654"/>
      <c r="AN781" s="654"/>
      <c r="AO781" s="654"/>
      <c r="AP781" s="654"/>
      <c r="AQ781" s="654"/>
      <c r="AR781" s="654"/>
      <c r="AS781" s="654"/>
      <c r="AT781" s="655"/>
      <c r="AU781" s="639" t="s">
        <v>19</v>
      </c>
      <c r="AV781" s="640"/>
      <c r="AW781" s="640"/>
      <c r="AX781" s="641"/>
    </row>
    <row r="782" spans="1:50" ht="37.5" customHeight="1" x14ac:dyDescent="0.15">
      <c r="A782" s="617"/>
      <c r="B782" s="618"/>
      <c r="C782" s="618"/>
      <c r="D782" s="618"/>
      <c r="E782" s="618"/>
      <c r="F782" s="619"/>
      <c r="G782" s="656" t="s">
        <v>530</v>
      </c>
      <c r="H782" s="657"/>
      <c r="I782" s="657"/>
      <c r="J782" s="657"/>
      <c r="K782" s="658"/>
      <c r="L782" s="650" t="s">
        <v>529</v>
      </c>
      <c r="M782" s="651"/>
      <c r="N782" s="651"/>
      <c r="O782" s="651"/>
      <c r="P782" s="651"/>
      <c r="Q782" s="651"/>
      <c r="R782" s="651"/>
      <c r="S782" s="651"/>
      <c r="T782" s="651"/>
      <c r="U782" s="651"/>
      <c r="V782" s="651"/>
      <c r="W782" s="651"/>
      <c r="X782" s="652"/>
      <c r="Y782" s="374">
        <v>233</v>
      </c>
      <c r="Z782" s="375"/>
      <c r="AA782" s="375"/>
      <c r="AB782" s="791"/>
      <c r="AC782" s="656" t="s">
        <v>530</v>
      </c>
      <c r="AD782" s="657"/>
      <c r="AE782" s="657"/>
      <c r="AF782" s="657"/>
      <c r="AG782" s="658"/>
      <c r="AH782" s="650" t="s">
        <v>531</v>
      </c>
      <c r="AI782" s="651"/>
      <c r="AJ782" s="651"/>
      <c r="AK782" s="651"/>
      <c r="AL782" s="651"/>
      <c r="AM782" s="651"/>
      <c r="AN782" s="651"/>
      <c r="AO782" s="651"/>
      <c r="AP782" s="651"/>
      <c r="AQ782" s="651"/>
      <c r="AR782" s="651"/>
      <c r="AS782" s="651"/>
      <c r="AT782" s="652"/>
      <c r="AU782" s="374">
        <v>233</v>
      </c>
      <c r="AV782" s="375"/>
      <c r="AW782" s="375"/>
      <c r="AX782" s="376"/>
    </row>
    <row r="783" spans="1:50" ht="24.75" hidden="1"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hidden="1"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hidden="1"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hidden="1"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hidden="1"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hidden="1"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hidden="1"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hidden="1"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15.75" hidden="1" customHeight="1" x14ac:dyDescent="0.15">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40.5" customHeight="1" x14ac:dyDescent="0.15">
      <c r="A792" s="617"/>
      <c r="B792" s="618"/>
      <c r="C792" s="618"/>
      <c r="D792" s="618"/>
      <c r="E792" s="618"/>
      <c r="F792" s="619"/>
      <c r="G792" s="812" t="s">
        <v>20</v>
      </c>
      <c r="H792" s="813"/>
      <c r="I792" s="813"/>
      <c r="J792" s="813"/>
      <c r="K792" s="813"/>
      <c r="L792" s="814"/>
      <c r="M792" s="815"/>
      <c r="N792" s="815"/>
      <c r="O792" s="815"/>
      <c r="P792" s="815"/>
      <c r="Q792" s="815"/>
      <c r="R792" s="815"/>
      <c r="S792" s="815"/>
      <c r="T792" s="815"/>
      <c r="U792" s="815"/>
      <c r="V792" s="815"/>
      <c r="W792" s="815"/>
      <c r="X792" s="816"/>
      <c r="Y792" s="817">
        <f>SUM(Y782:AB791)</f>
        <v>233</v>
      </c>
      <c r="Z792" s="818"/>
      <c r="AA792" s="818"/>
      <c r="AB792" s="819"/>
      <c r="AC792" s="812" t="s">
        <v>20</v>
      </c>
      <c r="AD792" s="813"/>
      <c r="AE792" s="813"/>
      <c r="AF792" s="813"/>
      <c r="AG792" s="813"/>
      <c r="AH792" s="814"/>
      <c r="AI792" s="815"/>
      <c r="AJ792" s="815"/>
      <c r="AK792" s="815"/>
      <c r="AL792" s="815"/>
      <c r="AM792" s="815"/>
      <c r="AN792" s="815"/>
      <c r="AO792" s="815"/>
      <c r="AP792" s="815"/>
      <c r="AQ792" s="815"/>
      <c r="AR792" s="815"/>
      <c r="AS792" s="815"/>
      <c r="AT792" s="816"/>
      <c r="AU792" s="817">
        <f>SUM(AU782:AX791)</f>
        <v>233</v>
      </c>
      <c r="AV792" s="818"/>
      <c r="AW792" s="818"/>
      <c r="AX792" s="820"/>
    </row>
    <row r="793" spans="1:50" ht="24.75" hidden="1" customHeight="1" x14ac:dyDescent="0.15">
      <c r="A793" s="617"/>
      <c r="B793" s="618"/>
      <c r="C793" s="618"/>
      <c r="D793" s="618"/>
      <c r="E793" s="618"/>
      <c r="F793" s="619"/>
      <c r="G793" s="581" t="s">
        <v>245</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244</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79"/>
    </row>
    <row r="794" spans="1:50" ht="24.75" hidden="1" customHeight="1" x14ac:dyDescent="0.15">
      <c r="A794" s="617"/>
      <c r="B794" s="618"/>
      <c r="C794" s="618"/>
      <c r="D794" s="618"/>
      <c r="E794" s="618"/>
      <c r="F794" s="619"/>
      <c r="G794" s="801" t="s">
        <v>17</v>
      </c>
      <c r="H794" s="654"/>
      <c r="I794" s="654"/>
      <c r="J794" s="654"/>
      <c r="K794" s="654"/>
      <c r="L794" s="653" t="s">
        <v>18</v>
      </c>
      <c r="M794" s="654"/>
      <c r="N794" s="654"/>
      <c r="O794" s="654"/>
      <c r="P794" s="654"/>
      <c r="Q794" s="654"/>
      <c r="R794" s="654"/>
      <c r="S794" s="654"/>
      <c r="T794" s="654"/>
      <c r="U794" s="654"/>
      <c r="V794" s="654"/>
      <c r="W794" s="654"/>
      <c r="X794" s="655"/>
      <c r="Y794" s="639" t="s">
        <v>19</v>
      </c>
      <c r="Z794" s="640"/>
      <c r="AA794" s="640"/>
      <c r="AB794" s="784"/>
      <c r="AC794" s="801" t="s">
        <v>17</v>
      </c>
      <c r="AD794" s="654"/>
      <c r="AE794" s="654"/>
      <c r="AF794" s="654"/>
      <c r="AG794" s="654"/>
      <c r="AH794" s="653" t="s">
        <v>18</v>
      </c>
      <c r="AI794" s="654"/>
      <c r="AJ794" s="654"/>
      <c r="AK794" s="654"/>
      <c r="AL794" s="654"/>
      <c r="AM794" s="654"/>
      <c r="AN794" s="654"/>
      <c r="AO794" s="654"/>
      <c r="AP794" s="654"/>
      <c r="AQ794" s="654"/>
      <c r="AR794" s="654"/>
      <c r="AS794" s="654"/>
      <c r="AT794" s="655"/>
      <c r="AU794" s="639" t="s">
        <v>19</v>
      </c>
      <c r="AV794" s="640"/>
      <c r="AW794" s="640"/>
      <c r="AX794" s="641"/>
    </row>
    <row r="795" spans="1:50" ht="24.75" hidden="1" customHeight="1" x14ac:dyDescent="0.15">
      <c r="A795" s="617"/>
      <c r="B795" s="618"/>
      <c r="C795" s="618"/>
      <c r="D795" s="618"/>
      <c r="E795" s="618"/>
      <c r="F795" s="619"/>
      <c r="G795" s="656"/>
      <c r="H795" s="657"/>
      <c r="I795" s="657"/>
      <c r="J795" s="657"/>
      <c r="K795" s="658"/>
      <c r="L795" s="650"/>
      <c r="M795" s="651"/>
      <c r="N795" s="651"/>
      <c r="O795" s="651"/>
      <c r="P795" s="651"/>
      <c r="Q795" s="651"/>
      <c r="R795" s="651"/>
      <c r="S795" s="651"/>
      <c r="T795" s="651"/>
      <c r="U795" s="651"/>
      <c r="V795" s="651"/>
      <c r="W795" s="651"/>
      <c r="X795" s="652"/>
      <c r="Y795" s="374"/>
      <c r="Z795" s="375"/>
      <c r="AA795" s="375"/>
      <c r="AB795" s="791"/>
      <c r="AC795" s="656"/>
      <c r="AD795" s="657"/>
      <c r="AE795" s="657"/>
      <c r="AF795" s="657"/>
      <c r="AG795" s="658"/>
      <c r="AH795" s="650"/>
      <c r="AI795" s="651"/>
      <c r="AJ795" s="651"/>
      <c r="AK795" s="651"/>
      <c r="AL795" s="651"/>
      <c r="AM795" s="651"/>
      <c r="AN795" s="651"/>
      <c r="AO795" s="651"/>
      <c r="AP795" s="651"/>
      <c r="AQ795" s="651"/>
      <c r="AR795" s="651"/>
      <c r="AS795" s="651"/>
      <c r="AT795" s="652"/>
      <c r="AU795" s="374"/>
      <c r="AV795" s="375"/>
      <c r="AW795" s="375"/>
      <c r="AX795" s="376"/>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x14ac:dyDescent="0.15">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hidden="1" customHeight="1" thickBot="1" x14ac:dyDescent="0.2">
      <c r="A805" s="617"/>
      <c r="B805" s="618"/>
      <c r="C805" s="618"/>
      <c r="D805" s="618"/>
      <c r="E805" s="618"/>
      <c r="F805" s="619"/>
      <c r="G805" s="812" t="s">
        <v>20</v>
      </c>
      <c r="H805" s="813"/>
      <c r="I805" s="813"/>
      <c r="J805" s="813"/>
      <c r="K805" s="813"/>
      <c r="L805" s="814"/>
      <c r="M805" s="815"/>
      <c r="N805" s="815"/>
      <c r="O805" s="815"/>
      <c r="P805" s="815"/>
      <c r="Q805" s="815"/>
      <c r="R805" s="815"/>
      <c r="S805" s="815"/>
      <c r="T805" s="815"/>
      <c r="U805" s="815"/>
      <c r="V805" s="815"/>
      <c r="W805" s="815"/>
      <c r="X805" s="816"/>
      <c r="Y805" s="817">
        <f>SUM(Y795:AB804)</f>
        <v>0</v>
      </c>
      <c r="Z805" s="818"/>
      <c r="AA805" s="818"/>
      <c r="AB805" s="819"/>
      <c r="AC805" s="812" t="s">
        <v>20</v>
      </c>
      <c r="AD805" s="813"/>
      <c r="AE805" s="813"/>
      <c r="AF805" s="813"/>
      <c r="AG805" s="813"/>
      <c r="AH805" s="814"/>
      <c r="AI805" s="815"/>
      <c r="AJ805" s="815"/>
      <c r="AK805" s="815"/>
      <c r="AL805" s="815"/>
      <c r="AM805" s="815"/>
      <c r="AN805" s="815"/>
      <c r="AO805" s="815"/>
      <c r="AP805" s="815"/>
      <c r="AQ805" s="815"/>
      <c r="AR805" s="815"/>
      <c r="AS805" s="815"/>
      <c r="AT805" s="816"/>
      <c r="AU805" s="817">
        <f>SUM(AU795:AX804)</f>
        <v>0</v>
      </c>
      <c r="AV805" s="818"/>
      <c r="AW805" s="818"/>
      <c r="AX805" s="820"/>
    </row>
    <row r="806" spans="1:50" ht="24.75" hidden="1" customHeight="1" x14ac:dyDescent="0.15">
      <c r="A806" s="617"/>
      <c r="B806" s="618"/>
      <c r="C806" s="618"/>
      <c r="D806" s="618"/>
      <c r="E806" s="618"/>
      <c r="F806" s="619"/>
      <c r="G806" s="581" t="s">
        <v>246</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247</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79"/>
    </row>
    <row r="807" spans="1:50" ht="24.75" hidden="1" customHeight="1" x14ac:dyDescent="0.15">
      <c r="A807" s="617"/>
      <c r="B807" s="618"/>
      <c r="C807" s="618"/>
      <c r="D807" s="618"/>
      <c r="E807" s="618"/>
      <c r="F807" s="619"/>
      <c r="G807" s="801" t="s">
        <v>17</v>
      </c>
      <c r="H807" s="654"/>
      <c r="I807" s="654"/>
      <c r="J807" s="654"/>
      <c r="K807" s="654"/>
      <c r="L807" s="653" t="s">
        <v>18</v>
      </c>
      <c r="M807" s="654"/>
      <c r="N807" s="654"/>
      <c r="O807" s="654"/>
      <c r="P807" s="654"/>
      <c r="Q807" s="654"/>
      <c r="R807" s="654"/>
      <c r="S807" s="654"/>
      <c r="T807" s="654"/>
      <c r="U807" s="654"/>
      <c r="V807" s="654"/>
      <c r="W807" s="654"/>
      <c r="X807" s="655"/>
      <c r="Y807" s="639" t="s">
        <v>19</v>
      </c>
      <c r="Z807" s="640"/>
      <c r="AA807" s="640"/>
      <c r="AB807" s="784"/>
      <c r="AC807" s="801" t="s">
        <v>17</v>
      </c>
      <c r="AD807" s="654"/>
      <c r="AE807" s="654"/>
      <c r="AF807" s="654"/>
      <c r="AG807" s="654"/>
      <c r="AH807" s="653" t="s">
        <v>18</v>
      </c>
      <c r="AI807" s="654"/>
      <c r="AJ807" s="654"/>
      <c r="AK807" s="654"/>
      <c r="AL807" s="654"/>
      <c r="AM807" s="654"/>
      <c r="AN807" s="654"/>
      <c r="AO807" s="654"/>
      <c r="AP807" s="654"/>
      <c r="AQ807" s="654"/>
      <c r="AR807" s="654"/>
      <c r="AS807" s="654"/>
      <c r="AT807" s="655"/>
      <c r="AU807" s="639" t="s">
        <v>19</v>
      </c>
      <c r="AV807" s="640"/>
      <c r="AW807" s="640"/>
      <c r="AX807" s="641"/>
    </row>
    <row r="808" spans="1:50" ht="24.75" hidden="1" customHeight="1" x14ac:dyDescent="0.15">
      <c r="A808" s="617"/>
      <c r="B808" s="618"/>
      <c r="C808" s="618"/>
      <c r="D808" s="618"/>
      <c r="E808" s="618"/>
      <c r="F808" s="619"/>
      <c r="G808" s="656"/>
      <c r="H808" s="657"/>
      <c r="I808" s="657"/>
      <c r="J808" s="657"/>
      <c r="K808" s="658"/>
      <c r="L808" s="650"/>
      <c r="M808" s="651"/>
      <c r="N808" s="651"/>
      <c r="O808" s="651"/>
      <c r="P808" s="651"/>
      <c r="Q808" s="651"/>
      <c r="R808" s="651"/>
      <c r="S808" s="651"/>
      <c r="T808" s="651"/>
      <c r="U808" s="651"/>
      <c r="V808" s="651"/>
      <c r="W808" s="651"/>
      <c r="X808" s="652"/>
      <c r="Y808" s="374"/>
      <c r="Z808" s="375"/>
      <c r="AA808" s="375"/>
      <c r="AB808" s="791"/>
      <c r="AC808" s="656"/>
      <c r="AD808" s="657"/>
      <c r="AE808" s="657"/>
      <c r="AF808" s="657"/>
      <c r="AG808" s="658"/>
      <c r="AH808" s="650"/>
      <c r="AI808" s="651"/>
      <c r="AJ808" s="651"/>
      <c r="AK808" s="651"/>
      <c r="AL808" s="651"/>
      <c r="AM808" s="651"/>
      <c r="AN808" s="651"/>
      <c r="AO808" s="651"/>
      <c r="AP808" s="651"/>
      <c r="AQ808" s="651"/>
      <c r="AR808" s="651"/>
      <c r="AS808" s="651"/>
      <c r="AT808" s="652"/>
      <c r="AU808" s="374"/>
      <c r="AV808" s="375"/>
      <c r="AW808" s="375"/>
      <c r="AX808" s="376"/>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x14ac:dyDescent="0.15">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hidden="1" customHeight="1" thickBot="1" x14ac:dyDescent="0.2">
      <c r="A818" s="617"/>
      <c r="B818" s="618"/>
      <c r="C818" s="618"/>
      <c r="D818" s="618"/>
      <c r="E818" s="618"/>
      <c r="F818" s="619"/>
      <c r="G818" s="812" t="s">
        <v>20</v>
      </c>
      <c r="H818" s="813"/>
      <c r="I818" s="813"/>
      <c r="J818" s="813"/>
      <c r="K818" s="813"/>
      <c r="L818" s="814"/>
      <c r="M818" s="815"/>
      <c r="N818" s="815"/>
      <c r="O818" s="815"/>
      <c r="P818" s="815"/>
      <c r="Q818" s="815"/>
      <c r="R818" s="815"/>
      <c r="S818" s="815"/>
      <c r="T818" s="815"/>
      <c r="U818" s="815"/>
      <c r="V818" s="815"/>
      <c r="W818" s="815"/>
      <c r="X818" s="816"/>
      <c r="Y818" s="817">
        <f>SUM(Y808:AB817)</f>
        <v>0</v>
      </c>
      <c r="Z818" s="818"/>
      <c r="AA818" s="818"/>
      <c r="AB818" s="819"/>
      <c r="AC818" s="812" t="s">
        <v>20</v>
      </c>
      <c r="AD818" s="813"/>
      <c r="AE818" s="813"/>
      <c r="AF818" s="813"/>
      <c r="AG818" s="813"/>
      <c r="AH818" s="814"/>
      <c r="AI818" s="815"/>
      <c r="AJ818" s="815"/>
      <c r="AK818" s="815"/>
      <c r="AL818" s="815"/>
      <c r="AM818" s="815"/>
      <c r="AN818" s="815"/>
      <c r="AO818" s="815"/>
      <c r="AP818" s="815"/>
      <c r="AQ818" s="815"/>
      <c r="AR818" s="815"/>
      <c r="AS818" s="815"/>
      <c r="AT818" s="816"/>
      <c r="AU818" s="817">
        <f>SUM(AU808:AX817)</f>
        <v>0</v>
      </c>
      <c r="AV818" s="818"/>
      <c r="AW818" s="818"/>
      <c r="AX818" s="820"/>
    </row>
    <row r="819" spans="1:50" ht="24.75" hidden="1" customHeight="1" x14ac:dyDescent="0.15">
      <c r="A819" s="617"/>
      <c r="B819" s="618"/>
      <c r="C819" s="618"/>
      <c r="D819" s="618"/>
      <c r="E819" s="618"/>
      <c r="F819" s="619"/>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79"/>
    </row>
    <row r="820" spans="1:50" ht="24.75" hidden="1" customHeight="1" x14ac:dyDescent="0.15">
      <c r="A820" s="617"/>
      <c r="B820" s="618"/>
      <c r="C820" s="618"/>
      <c r="D820" s="618"/>
      <c r="E820" s="618"/>
      <c r="F820" s="619"/>
      <c r="G820" s="801" t="s">
        <v>17</v>
      </c>
      <c r="H820" s="654"/>
      <c r="I820" s="654"/>
      <c r="J820" s="654"/>
      <c r="K820" s="654"/>
      <c r="L820" s="653" t="s">
        <v>18</v>
      </c>
      <c r="M820" s="654"/>
      <c r="N820" s="654"/>
      <c r="O820" s="654"/>
      <c r="P820" s="654"/>
      <c r="Q820" s="654"/>
      <c r="R820" s="654"/>
      <c r="S820" s="654"/>
      <c r="T820" s="654"/>
      <c r="U820" s="654"/>
      <c r="V820" s="654"/>
      <c r="W820" s="654"/>
      <c r="X820" s="655"/>
      <c r="Y820" s="639" t="s">
        <v>19</v>
      </c>
      <c r="Z820" s="640"/>
      <c r="AA820" s="640"/>
      <c r="AB820" s="784"/>
      <c r="AC820" s="801" t="s">
        <v>17</v>
      </c>
      <c r="AD820" s="654"/>
      <c r="AE820" s="654"/>
      <c r="AF820" s="654"/>
      <c r="AG820" s="654"/>
      <c r="AH820" s="653" t="s">
        <v>18</v>
      </c>
      <c r="AI820" s="654"/>
      <c r="AJ820" s="654"/>
      <c r="AK820" s="654"/>
      <c r="AL820" s="654"/>
      <c r="AM820" s="654"/>
      <c r="AN820" s="654"/>
      <c r="AO820" s="654"/>
      <c r="AP820" s="654"/>
      <c r="AQ820" s="654"/>
      <c r="AR820" s="654"/>
      <c r="AS820" s="654"/>
      <c r="AT820" s="655"/>
      <c r="AU820" s="639" t="s">
        <v>19</v>
      </c>
      <c r="AV820" s="640"/>
      <c r="AW820" s="640"/>
      <c r="AX820" s="641"/>
    </row>
    <row r="821" spans="1:50" s="16" customFormat="1" ht="24.75" hidden="1" customHeight="1" x14ac:dyDescent="0.15">
      <c r="A821" s="617"/>
      <c r="B821" s="618"/>
      <c r="C821" s="618"/>
      <c r="D821" s="618"/>
      <c r="E821" s="618"/>
      <c r="F821" s="619"/>
      <c r="G821" s="656"/>
      <c r="H821" s="657"/>
      <c r="I821" s="657"/>
      <c r="J821" s="657"/>
      <c r="K821" s="658"/>
      <c r="L821" s="650"/>
      <c r="M821" s="651"/>
      <c r="N821" s="651"/>
      <c r="O821" s="651"/>
      <c r="P821" s="651"/>
      <c r="Q821" s="651"/>
      <c r="R821" s="651"/>
      <c r="S821" s="651"/>
      <c r="T821" s="651"/>
      <c r="U821" s="651"/>
      <c r="V821" s="651"/>
      <c r="W821" s="651"/>
      <c r="X821" s="652"/>
      <c r="Y821" s="374"/>
      <c r="Z821" s="375"/>
      <c r="AA821" s="375"/>
      <c r="AB821" s="791"/>
      <c r="AC821" s="656"/>
      <c r="AD821" s="657"/>
      <c r="AE821" s="657"/>
      <c r="AF821" s="657"/>
      <c r="AG821" s="658"/>
      <c r="AH821" s="650"/>
      <c r="AI821" s="651"/>
      <c r="AJ821" s="651"/>
      <c r="AK821" s="651"/>
      <c r="AL821" s="651"/>
      <c r="AM821" s="651"/>
      <c r="AN821" s="651"/>
      <c r="AO821" s="651"/>
      <c r="AP821" s="651"/>
      <c r="AQ821" s="651"/>
      <c r="AR821" s="651"/>
      <c r="AS821" s="651"/>
      <c r="AT821" s="652"/>
      <c r="AU821" s="374"/>
      <c r="AV821" s="375"/>
      <c r="AW821" s="375"/>
      <c r="AX821" s="376"/>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hidden="1" customHeight="1" x14ac:dyDescent="0.15">
      <c r="A831" s="617"/>
      <c r="B831" s="618"/>
      <c r="C831" s="618"/>
      <c r="D831" s="618"/>
      <c r="E831" s="618"/>
      <c r="F831" s="619"/>
      <c r="G831" s="812" t="s">
        <v>20</v>
      </c>
      <c r="H831" s="813"/>
      <c r="I831" s="813"/>
      <c r="J831" s="813"/>
      <c r="K831" s="813"/>
      <c r="L831" s="814"/>
      <c r="M831" s="815"/>
      <c r="N831" s="815"/>
      <c r="O831" s="815"/>
      <c r="P831" s="815"/>
      <c r="Q831" s="815"/>
      <c r="R831" s="815"/>
      <c r="S831" s="815"/>
      <c r="T831" s="815"/>
      <c r="U831" s="815"/>
      <c r="V831" s="815"/>
      <c r="W831" s="815"/>
      <c r="X831" s="816"/>
      <c r="Y831" s="817">
        <f>SUM(Y821:AB830)</f>
        <v>0</v>
      </c>
      <c r="Z831" s="818"/>
      <c r="AA831" s="818"/>
      <c r="AB831" s="819"/>
      <c r="AC831" s="812" t="s">
        <v>20</v>
      </c>
      <c r="AD831" s="813"/>
      <c r="AE831" s="813"/>
      <c r="AF831" s="813"/>
      <c r="AG831" s="813"/>
      <c r="AH831" s="814"/>
      <c r="AI831" s="815"/>
      <c r="AJ831" s="815"/>
      <c r="AK831" s="815"/>
      <c r="AL831" s="815"/>
      <c r="AM831" s="815"/>
      <c r="AN831" s="815"/>
      <c r="AO831" s="815"/>
      <c r="AP831" s="815"/>
      <c r="AQ831" s="815"/>
      <c r="AR831" s="815"/>
      <c r="AS831" s="815"/>
      <c r="AT831" s="816"/>
      <c r="AU831" s="817">
        <f>SUM(AU821:AX830)</f>
        <v>0</v>
      </c>
      <c r="AV831" s="818"/>
      <c r="AW831" s="818"/>
      <c r="AX831" s="820"/>
    </row>
    <row r="832" spans="1:50" ht="24.75" customHeight="1" thickBot="1" x14ac:dyDescent="0.2">
      <c r="A832" s="890" t="s">
        <v>147</v>
      </c>
      <c r="B832" s="891"/>
      <c r="C832" s="891"/>
      <c r="D832" s="891"/>
      <c r="E832" s="891"/>
      <c r="F832" s="891"/>
      <c r="G832" s="891"/>
      <c r="H832" s="891"/>
      <c r="I832" s="891"/>
      <c r="J832" s="891"/>
      <c r="K832" s="891"/>
      <c r="L832" s="891"/>
      <c r="M832" s="891"/>
      <c r="N832" s="891"/>
      <c r="O832" s="891"/>
      <c r="P832" s="891"/>
      <c r="Q832" s="891"/>
      <c r="R832" s="891"/>
      <c r="S832" s="891"/>
      <c r="T832" s="891"/>
      <c r="U832" s="891"/>
      <c r="V832" s="891"/>
      <c r="W832" s="891"/>
      <c r="X832" s="891"/>
      <c r="Y832" s="891"/>
      <c r="Z832" s="891"/>
      <c r="AA832" s="891"/>
      <c r="AB832" s="891"/>
      <c r="AC832" s="891"/>
      <c r="AD832" s="891"/>
      <c r="AE832" s="891"/>
      <c r="AF832" s="891"/>
      <c r="AG832" s="891"/>
      <c r="AH832" s="891"/>
      <c r="AI832" s="891"/>
      <c r="AJ832" s="891"/>
      <c r="AK832" s="892"/>
      <c r="AL832" s="264" t="s">
        <v>269</v>
      </c>
      <c r="AM832" s="265"/>
      <c r="AN832" s="265"/>
      <c r="AO832" s="67" t="s">
        <v>267</v>
      </c>
      <c r="AP832" s="21"/>
      <c r="AQ832" s="21"/>
      <c r="AR832" s="21"/>
      <c r="AS832" s="21"/>
      <c r="AT832" s="21"/>
      <c r="AU832" s="21"/>
      <c r="AV832" s="21"/>
      <c r="AW832" s="21"/>
      <c r="AX832" s="22"/>
    </row>
    <row r="833" spans="1:50"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5" spans="1:50" ht="14.25"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291</v>
      </c>
      <c r="AI837" s="350"/>
      <c r="AJ837" s="350"/>
      <c r="AK837" s="350"/>
      <c r="AL837" s="350" t="s">
        <v>21</v>
      </c>
      <c r="AM837" s="350"/>
      <c r="AN837" s="350"/>
      <c r="AO837" s="355"/>
      <c r="AP837" s="356" t="s">
        <v>225</v>
      </c>
      <c r="AQ837" s="356"/>
      <c r="AR837" s="356"/>
      <c r="AS837" s="356"/>
      <c r="AT837" s="356"/>
      <c r="AU837" s="356"/>
      <c r="AV837" s="356"/>
      <c r="AW837" s="356"/>
      <c r="AX837" s="356"/>
    </row>
    <row r="838" spans="1:50" ht="30" customHeight="1" x14ac:dyDescent="0.15">
      <c r="A838" s="362">
        <v>1</v>
      </c>
      <c r="B838" s="362">
        <v>1</v>
      </c>
      <c r="C838" s="347" t="s">
        <v>532</v>
      </c>
      <c r="D838" s="333"/>
      <c r="E838" s="333"/>
      <c r="F838" s="333"/>
      <c r="G838" s="333"/>
      <c r="H838" s="333"/>
      <c r="I838" s="333"/>
      <c r="J838" s="334">
        <v>2000012100001</v>
      </c>
      <c r="K838" s="335"/>
      <c r="L838" s="335"/>
      <c r="M838" s="335"/>
      <c r="N838" s="335"/>
      <c r="O838" s="335"/>
      <c r="P838" s="348" t="s">
        <v>529</v>
      </c>
      <c r="Q838" s="336"/>
      <c r="R838" s="336"/>
      <c r="S838" s="336"/>
      <c r="T838" s="336"/>
      <c r="U838" s="336"/>
      <c r="V838" s="336"/>
      <c r="W838" s="336"/>
      <c r="X838" s="336"/>
      <c r="Y838" s="337">
        <v>233</v>
      </c>
      <c r="Z838" s="338"/>
      <c r="AA838" s="338"/>
      <c r="AB838" s="339"/>
      <c r="AC838" s="349" t="s">
        <v>79</v>
      </c>
      <c r="AD838" s="357"/>
      <c r="AE838" s="357"/>
      <c r="AF838" s="357"/>
      <c r="AG838" s="357"/>
      <c r="AH838" s="358" t="s">
        <v>538</v>
      </c>
      <c r="AI838" s="359"/>
      <c r="AJ838" s="359"/>
      <c r="AK838" s="359"/>
      <c r="AL838" s="343" t="s">
        <v>538</v>
      </c>
      <c r="AM838" s="344"/>
      <c r="AN838" s="344"/>
      <c r="AO838" s="345"/>
      <c r="AP838" s="346"/>
      <c r="AQ838" s="346"/>
      <c r="AR838" s="346"/>
      <c r="AS838" s="346"/>
      <c r="AT838" s="346"/>
      <c r="AU838" s="346"/>
      <c r="AV838" s="346"/>
      <c r="AW838" s="346"/>
      <c r="AX838" s="346"/>
    </row>
    <row r="839" spans="1:50" ht="30" customHeight="1" x14ac:dyDescent="0.15">
      <c r="A839" s="362">
        <v>2</v>
      </c>
      <c r="B839" s="362">
        <v>1</v>
      </c>
      <c r="C839" s="347" t="s">
        <v>533</v>
      </c>
      <c r="D839" s="333"/>
      <c r="E839" s="333"/>
      <c r="F839" s="333"/>
      <c r="G839" s="333"/>
      <c r="H839" s="333"/>
      <c r="I839" s="333"/>
      <c r="J839" s="334">
        <v>2000012100001</v>
      </c>
      <c r="K839" s="335"/>
      <c r="L839" s="335"/>
      <c r="M839" s="335"/>
      <c r="N839" s="335"/>
      <c r="O839" s="335"/>
      <c r="P839" s="348" t="s">
        <v>536</v>
      </c>
      <c r="Q839" s="336"/>
      <c r="R839" s="336"/>
      <c r="S839" s="336"/>
      <c r="T839" s="336"/>
      <c r="U839" s="336"/>
      <c r="V839" s="336"/>
      <c r="W839" s="336"/>
      <c r="X839" s="336"/>
      <c r="Y839" s="337">
        <v>171</v>
      </c>
      <c r="Z839" s="338"/>
      <c r="AA839" s="338"/>
      <c r="AB839" s="339"/>
      <c r="AC839" s="349" t="s">
        <v>79</v>
      </c>
      <c r="AD839" s="349"/>
      <c r="AE839" s="349"/>
      <c r="AF839" s="349"/>
      <c r="AG839" s="349"/>
      <c r="AH839" s="358" t="s">
        <v>538</v>
      </c>
      <c r="AI839" s="359"/>
      <c r="AJ839" s="359"/>
      <c r="AK839" s="359"/>
      <c r="AL839" s="343" t="s">
        <v>538</v>
      </c>
      <c r="AM839" s="344"/>
      <c r="AN839" s="344"/>
      <c r="AO839" s="345"/>
      <c r="AP839" s="346"/>
      <c r="AQ839" s="346"/>
      <c r="AR839" s="346"/>
      <c r="AS839" s="346"/>
      <c r="AT839" s="346"/>
      <c r="AU839" s="346"/>
      <c r="AV839" s="346"/>
      <c r="AW839" s="346"/>
      <c r="AX839" s="346"/>
    </row>
    <row r="840" spans="1:50" ht="30" customHeight="1" x14ac:dyDescent="0.15">
      <c r="A840" s="362">
        <v>3</v>
      </c>
      <c r="B840" s="362">
        <v>1</v>
      </c>
      <c r="C840" s="347" t="s">
        <v>534</v>
      </c>
      <c r="D840" s="333"/>
      <c r="E840" s="333"/>
      <c r="F840" s="333"/>
      <c r="G840" s="333"/>
      <c r="H840" s="333"/>
      <c r="I840" s="333"/>
      <c r="J840" s="334">
        <v>2000012100001</v>
      </c>
      <c r="K840" s="335"/>
      <c r="L840" s="335"/>
      <c r="M840" s="335"/>
      <c r="N840" s="335"/>
      <c r="O840" s="335"/>
      <c r="P840" s="348" t="s">
        <v>529</v>
      </c>
      <c r="Q840" s="336"/>
      <c r="R840" s="336"/>
      <c r="S840" s="336"/>
      <c r="T840" s="336"/>
      <c r="U840" s="336"/>
      <c r="V840" s="336"/>
      <c r="W840" s="336"/>
      <c r="X840" s="336"/>
      <c r="Y840" s="337">
        <v>63</v>
      </c>
      <c r="Z840" s="338"/>
      <c r="AA840" s="338"/>
      <c r="AB840" s="339"/>
      <c r="AC840" s="349" t="s">
        <v>79</v>
      </c>
      <c r="AD840" s="349"/>
      <c r="AE840" s="349"/>
      <c r="AF840" s="349"/>
      <c r="AG840" s="349"/>
      <c r="AH840" s="341" t="s">
        <v>538</v>
      </c>
      <c r="AI840" s="342"/>
      <c r="AJ840" s="342"/>
      <c r="AK840" s="342"/>
      <c r="AL840" s="343" t="s">
        <v>538</v>
      </c>
      <c r="AM840" s="344"/>
      <c r="AN840" s="344"/>
      <c r="AO840" s="345"/>
      <c r="AP840" s="346"/>
      <c r="AQ840" s="346"/>
      <c r="AR840" s="346"/>
      <c r="AS840" s="346"/>
      <c r="AT840" s="346"/>
      <c r="AU840" s="346"/>
      <c r="AV840" s="346"/>
      <c r="AW840" s="346"/>
      <c r="AX840" s="346"/>
    </row>
    <row r="841" spans="1:50" ht="30" customHeight="1" x14ac:dyDescent="0.15">
      <c r="A841" s="362">
        <v>4</v>
      </c>
      <c r="B841" s="362">
        <v>1</v>
      </c>
      <c r="C841" s="347" t="s">
        <v>535</v>
      </c>
      <c r="D841" s="333"/>
      <c r="E841" s="333"/>
      <c r="F841" s="333"/>
      <c r="G841" s="333"/>
      <c r="H841" s="333"/>
      <c r="I841" s="333"/>
      <c r="J841" s="334">
        <v>2000012100001</v>
      </c>
      <c r="K841" s="335"/>
      <c r="L841" s="335"/>
      <c r="M841" s="335"/>
      <c r="N841" s="335"/>
      <c r="O841" s="335"/>
      <c r="P841" s="348" t="s">
        <v>537</v>
      </c>
      <c r="Q841" s="336"/>
      <c r="R841" s="336"/>
      <c r="S841" s="336"/>
      <c r="T841" s="336"/>
      <c r="U841" s="336"/>
      <c r="V841" s="336"/>
      <c r="W841" s="336"/>
      <c r="X841" s="336"/>
      <c r="Y841" s="337">
        <v>37</v>
      </c>
      <c r="Z841" s="338"/>
      <c r="AA841" s="338"/>
      <c r="AB841" s="339"/>
      <c r="AC841" s="349" t="s">
        <v>79</v>
      </c>
      <c r="AD841" s="349"/>
      <c r="AE841" s="349"/>
      <c r="AF841" s="349"/>
      <c r="AG841" s="349"/>
      <c r="AH841" s="341" t="s">
        <v>539</v>
      </c>
      <c r="AI841" s="342"/>
      <c r="AJ841" s="342"/>
      <c r="AK841" s="342"/>
      <c r="AL841" s="343" t="s">
        <v>540</v>
      </c>
      <c r="AM841" s="344"/>
      <c r="AN841" s="344"/>
      <c r="AO841" s="345"/>
      <c r="AP841" s="346"/>
      <c r="AQ841" s="346"/>
      <c r="AR841" s="346"/>
      <c r="AS841" s="346"/>
      <c r="AT841" s="346"/>
      <c r="AU841" s="346"/>
      <c r="AV841" s="346"/>
      <c r="AW841" s="346"/>
      <c r="AX841" s="346"/>
    </row>
    <row r="842" spans="1:50" ht="30" hidden="1" customHeight="1" x14ac:dyDescent="0.15">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291</v>
      </c>
      <c r="AI870" s="350"/>
      <c r="AJ870" s="350"/>
      <c r="AK870" s="350"/>
      <c r="AL870" s="350" t="s">
        <v>21</v>
      </c>
      <c r="AM870" s="350"/>
      <c r="AN870" s="350"/>
      <c r="AO870" s="355"/>
      <c r="AP870" s="356" t="s">
        <v>225</v>
      </c>
      <c r="AQ870" s="356"/>
      <c r="AR870" s="356"/>
      <c r="AS870" s="356"/>
      <c r="AT870" s="356"/>
      <c r="AU870" s="356"/>
      <c r="AV870" s="356"/>
      <c r="AW870" s="356"/>
      <c r="AX870" s="356"/>
    </row>
    <row r="871" spans="1:50" ht="30" customHeight="1" x14ac:dyDescent="0.15">
      <c r="A871" s="362">
        <v>1</v>
      </c>
      <c r="B871" s="362">
        <v>1</v>
      </c>
      <c r="C871" s="347" t="s">
        <v>544</v>
      </c>
      <c r="D871" s="333"/>
      <c r="E871" s="333"/>
      <c r="F871" s="333"/>
      <c r="G871" s="333"/>
      <c r="H871" s="333"/>
      <c r="I871" s="333"/>
      <c r="J871" s="334">
        <v>7000020220001</v>
      </c>
      <c r="K871" s="335"/>
      <c r="L871" s="335"/>
      <c r="M871" s="335"/>
      <c r="N871" s="335"/>
      <c r="O871" s="335"/>
      <c r="P871" s="348" t="s">
        <v>531</v>
      </c>
      <c r="Q871" s="336"/>
      <c r="R871" s="336"/>
      <c r="S871" s="336"/>
      <c r="T871" s="336"/>
      <c r="U871" s="336"/>
      <c r="V871" s="336"/>
      <c r="W871" s="336"/>
      <c r="X871" s="336"/>
      <c r="Y871" s="337">
        <v>233</v>
      </c>
      <c r="Z871" s="338"/>
      <c r="AA871" s="338"/>
      <c r="AB871" s="339"/>
      <c r="AC871" s="349" t="s">
        <v>548</v>
      </c>
      <c r="AD871" s="357"/>
      <c r="AE871" s="357"/>
      <c r="AF871" s="357"/>
      <c r="AG871" s="357"/>
      <c r="AH871" s="358" t="s">
        <v>538</v>
      </c>
      <c r="AI871" s="359"/>
      <c r="AJ871" s="359"/>
      <c r="AK871" s="359"/>
      <c r="AL871" s="343" t="s">
        <v>538</v>
      </c>
      <c r="AM871" s="344"/>
      <c r="AN871" s="344"/>
      <c r="AO871" s="345"/>
      <c r="AP871" s="346"/>
      <c r="AQ871" s="346"/>
      <c r="AR871" s="346"/>
      <c r="AS871" s="346"/>
      <c r="AT871" s="346"/>
      <c r="AU871" s="346"/>
      <c r="AV871" s="346"/>
      <c r="AW871" s="346"/>
      <c r="AX871" s="346"/>
    </row>
    <row r="872" spans="1:50" ht="30" customHeight="1" x14ac:dyDescent="0.15">
      <c r="A872" s="362">
        <v>2</v>
      </c>
      <c r="B872" s="362">
        <v>1</v>
      </c>
      <c r="C872" s="347" t="s">
        <v>545</v>
      </c>
      <c r="D872" s="333"/>
      <c r="E872" s="333"/>
      <c r="F872" s="333"/>
      <c r="G872" s="333"/>
      <c r="H872" s="333"/>
      <c r="I872" s="333"/>
      <c r="J872" s="334">
        <v>8000020130001</v>
      </c>
      <c r="K872" s="335"/>
      <c r="L872" s="335"/>
      <c r="M872" s="335"/>
      <c r="N872" s="335"/>
      <c r="O872" s="335"/>
      <c r="P872" s="348" t="s">
        <v>541</v>
      </c>
      <c r="Q872" s="336"/>
      <c r="R872" s="336"/>
      <c r="S872" s="336"/>
      <c r="T872" s="336"/>
      <c r="U872" s="336"/>
      <c r="V872" s="336"/>
      <c r="W872" s="336"/>
      <c r="X872" s="336"/>
      <c r="Y872" s="337">
        <v>171</v>
      </c>
      <c r="Z872" s="338"/>
      <c r="AA872" s="338"/>
      <c r="AB872" s="339"/>
      <c r="AC872" s="349" t="s">
        <v>548</v>
      </c>
      <c r="AD872" s="349"/>
      <c r="AE872" s="349"/>
      <c r="AF872" s="349"/>
      <c r="AG872" s="349"/>
      <c r="AH872" s="358" t="s">
        <v>538</v>
      </c>
      <c r="AI872" s="359"/>
      <c r="AJ872" s="359"/>
      <c r="AK872" s="359"/>
      <c r="AL872" s="343" t="s">
        <v>549</v>
      </c>
      <c r="AM872" s="344"/>
      <c r="AN872" s="344"/>
      <c r="AO872" s="345"/>
      <c r="AP872" s="346"/>
      <c r="AQ872" s="346"/>
      <c r="AR872" s="346"/>
      <c r="AS872" s="346"/>
      <c r="AT872" s="346"/>
      <c r="AU872" s="346"/>
      <c r="AV872" s="346"/>
      <c r="AW872" s="346"/>
      <c r="AX872" s="346"/>
    </row>
    <row r="873" spans="1:50" ht="30" customHeight="1" x14ac:dyDescent="0.15">
      <c r="A873" s="362">
        <v>3</v>
      </c>
      <c r="B873" s="362">
        <v>1</v>
      </c>
      <c r="C873" s="347" t="s">
        <v>546</v>
      </c>
      <c r="D873" s="333"/>
      <c r="E873" s="333"/>
      <c r="F873" s="333"/>
      <c r="G873" s="333"/>
      <c r="H873" s="333"/>
      <c r="I873" s="333"/>
      <c r="J873" s="334">
        <v>7000020160008</v>
      </c>
      <c r="K873" s="335"/>
      <c r="L873" s="335"/>
      <c r="M873" s="335"/>
      <c r="N873" s="335"/>
      <c r="O873" s="335"/>
      <c r="P873" s="348" t="s">
        <v>542</v>
      </c>
      <c r="Q873" s="336"/>
      <c r="R873" s="336"/>
      <c r="S873" s="336"/>
      <c r="T873" s="336"/>
      <c r="U873" s="336"/>
      <c r="V873" s="336"/>
      <c r="W873" s="336"/>
      <c r="X873" s="336"/>
      <c r="Y873" s="337">
        <v>63</v>
      </c>
      <c r="Z873" s="338"/>
      <c r="AA873" s="338"/>
      <c r="AB873" s="339"/>
      <c r="AC873" s="349" t="s">
        <v>548</v>
      </c>
      <c r="AD873" s="349"/>
      <c r="AE873" s="349"/>
      <c r="AF873" s="349"/>
      <c r="AG873" s="349"/>
      <c r="AH873" s="341" t="s">
        <v>538</v>
      </c>
      <c r="AI873" s="342"/>
      <c r="AJ873" s="342"/>
      <c r="AK873" s="342"/>
      <c r="AL873" s="343" t="s">
        <v>538</v>
      </c>
      <c r="AM873" s="344"/>
      <c r="AN873" s="344"/>
      <c r="AO873" s="345"/>
      <c r="AP873" s="346"/>
      <c r="AQ873" s="346"/>
      <c r="AR873" s="346"/>
      <c r="AS873" s="346"/>
      <c r="AT873" s="346"/>
      <c r="AU873" s="346"/>
      <c r="AV873" s="346"/>
      <c r="AW873" s="346"/>
      <c r="AX873" s="346"/>
    </row>
    <row r="874" spans="1:50" ht="30" customHeight="1" x14ac:dyDescent="0.15">
      <c r="A874" s="362">
        <v>4</v>
      </c>
      <c r="B874" s="362">
        <v>1</v>
      </c>
      <c r="C874" s="347" t="s">
        <v>547</v>
      </c>
      <c r="D874" s="333"/>
      <c r="E874" s="333"/>
      <c r="F874" s="333"/>
      <c r="G874" s="333"/>
      <c r="H874" s="333"/>
      <c r="I874" s="333"/>
      <c r="J874" s="334">
        <v>6000020271004</v>
      </c>
      <c r="K874" s="335"/>
      <c r="L874" s="335"/>
      <c r="M874" s="335"/>
      <c r="N874" s="335"/>
      <c r="O874" s="335"/>
      <c r="P874" s="348" t="s">
        <v>543</v>
      </c>
      <c r="Q874" s="336"/>
      <c r="R874" s="336"/>
      <c r="S874" s="336"/>
      <c r="T874" s="336"/>
      <c r="U874" s="336"/>
      <c r="V874" s="336"/>
      <c r="W874" s="336"/>
      <c r="X874" s="336"/>
      <c r="Y874" s="337">
        <v>37</v>
      </c>
      <c r="Z874" s="338"/>
      <c r="AA874" s="338"/>
      <c r="AB874" s="339"/>
      <c r="AC874" s="349" t="s">
        <v>548</v>
      </c>
      <c r="AD874" s="349"/>
      <c r="AE874" s="349"/>
      <c r="AF874" s="349"/>
      <c r="AG874" s="349"/>
      <c r="AH874" s="341" t="s">
        <v>540</v>
      </c>
      <c r="AI874" s="342"/>
      <c r="AJ874" s="342"/>
      <c r="AK874" s="342"/>
      <c r="AL874" s="343" t="s">
        <v>540</v>
      </c>
      <c r="AM874" s="344"/>
      <c r="AN874" s="344"/>
      <c r="AO874" s="345"/>
      <c r="AP874" s="346"/>
      <c r="AQ874" s="346"/>
      <c r="AR874" s="346"/>
      <c r="AS874" s="346"/>
      <c r="AT874" s="346"/>
      <c r="AU874" s="346"/>
      <c r="AV874" s="346"/>
      <c r="AW874" s="346"/>
      <c r="AX874" s="346"/>
    </row>
    <row r="875" spans="1:50" ht="30" hidden="1" customHeight="1" x14ac:dyDescent="0.15">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291</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x14ac:dyDescent="0.15">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291</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291</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291</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291</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291</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customHeight="1" x14ac:dyDescent="0.15">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customHeight="1" x14ac:dyDescent="0.15">
      <c r="A1103" s="362">
        <v>1</v>
      </c>
      <c r="B1103" s="362">
        <v>1</v>
      </c>
      <c r="C1103" s="360"/>
      <c r="D1103" s="360"/>
      <c r="E1103" s="132" t="s">
        <v>570</v>
      </c>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9" max="49" man="1"/>
    <brk id="699" max="49" man="1"/>
    <brk id="735" max="49" man="1"/>
    <brk id="868"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E12" sqref="E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483</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483</v>
      </c>
      <c r="R4" s="13" t="str">
        <f t="shared" si="3"/>
        <v>補助</v>
      </c>
      <c r="S4" s="13" t="str">
        <f t="shared" si="4"/>
        <v>補助</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t="s">
        <v>483</v>
      </c>
      <c r="C5" s="13" t="str">
        <f t="shared" si="0"/>
        <v>海洋政策</v>
      </c>
      <c r="D5" s="13" t="str">
        <f>IF(C5="",D4,IF(D4&lt;&gt;"",CONCATENATE(D4,"、",C5),C5))</f>
        <v>海洋政策</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c r="C6" s="13" t="str">
        <f t="shared" si="0"/>
        <v/>
      </c>
      <c r="D6" s="13" t="str">
        <f t="shared" ref="D6:D21" si="8">IF(C6="",D5,IF(D5&lt;&gt;"",CONCATENATE(D5,"、",C6),C6))</f>
        <v>海洋政策</v>
      </c>
      <c r="F6" s="18" t="s">
        <v>114</v>
      </c>
      <c r="G6" s="17"/>
      <c r="H6" s="13" t="str">
        <f t="shared" si="1"/>
        <v/>
      </c>
      <c r="I6" s="13" t="str">
        <f t="shared" si="5"/>
        <v>一般会計</v>
      </c>
      <c r="K6" s="14" t="s">
        <v>106</v>
      </c>
      <c r="L6" s="15" t="s">
        <v>483</v>
      </c>
      <c r="M6" s="13" t="str">
        <f t="shared" si="2"/>
        <v>公共事業</v>
      </c>
      <c r="N6" s="13" t="str">
        <f t="shared" si="6"/>
        <v>公共事業</v>
      </c>
      <c r="O6" s="13"/>
      <c r="P6" s="12" t="s">
        <v>77</v>
      </c>
      <c r="Q6" s="17"/>
      <c r="R6" s="13" t="str">
        <f t="shared" si="3"/>
        <v/>
      </c>
      <c r="S6" s="13" t="str">
        <f t="shared" si="4"/>
        <v>補助</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海洋政策</v>
      </c>
      <c r="F7" s="18" t="s">
        <v>227</v>
      </c>
      <c r="G7" s="17"/>
      <c r="H7" s="13" t="str">
        <f t="shared" si="1"/>
        <v/>
      </c>
      <c r="I7" s="13" t="str">
        <f t="shared" si="5"/>
        <v>一般会計</v>
      </c>
      <c r="K7" s="14" t="s">
        <v>107</v>
      </c>
      <c r="L7" s="15"/>
      <c r="M7" s="13" t="str">
        <f t="shared" si="2"/>
        <v/>
      </c>
      <c r="N7" s="13" t="str">
        <f t="shared" si="6"/>
        <v>公共事業</v>
      </c>
      <c r="O7" s="13"/>
      <c r="P7" s="12" t="s">
        <v>78</v>
      </c>
      <c r="Q7" s="17"/>
      <c r="R7" s="13" t="str">
        <f t="shared" si="3"/>
        <v/>
      </c>
      <c r="S7" s="13" t="str">
        <f t="shared" si="4"/>
        <v>補助</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海洋政策</v>
      </c>
      <c r="F8" s="18" t="s">
        <v>115</v>
      </c>
      <c r="G8" s="17"/>
      <c r="H8" s="13" t="str">
        <f t="shared" si="1"/>
        <v/>
      </c>
      <c r="I8" s="13" t="str">
        <f t="shared" si="5"/>
        <v>一般会計</v>
      </c>
      <c r="K8" s="14" t="s">
        <v>108</v>
      </c>
      <c r="L8" s="15"/>
      <c r="M8" s="13" t="str">
        <f t="shared" si="2"/>
        <v/>
      </c>
      <c r="N8" s="13" t="str">
        <f t="shared" si="6"/>
        <v>公共事業</v>
      </c>
      <c r="O8" s="13"/>
      <c r="P8" s="12" t="s">
        <v>79</v>
      </c>
      <c r="Q8" s="17"/>
      <c r="R8" s="13" t="str">
        <f t="shared" si="3"/>
        <v/>
      </c>
      <c r="S8" s="13" t="str">
        <f t="shared" si="4"/>
        <v>補助</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海洋政策</v>
      </c>
      <c r="F9" s="18" t="s">
        <v>228</v>
      </c>
      <c r="G9" s="17"/>
      <c r="H9" s="13" t="str">
        <f t="shared" si="1"/>
        <v/>
      </c>
      <c r="I9" s="13" t="str">
        <f t="shared" si="5"/>
        <v>一般会計</v>
      </c>
      <c r="K9" s="14" t="s">
        <v>109</v>
      </c>
      <c r="L9" s="15"/>
      <c r="M9" s="13" t="str">
        <f t="shared" si="2"/>
        <v/>
      </c>
      <c r="N9" s="13" t="str">
        <f t="shared" si="6"/>
        <v>公共事業</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c r="C10" s="13" t="str">
        <f t="shared" si="0"/>
        <v/>
      </c>
      <c r="D10" s="13" t="str">
        <f t="shared" si="8"/>
        <v>海洋政策</v>
      </c>
      <c r="F10" s="18" t="s">
        <v>116</v>
      </c>
      <c r="G10" s="17"/>
      <c r="H10" s="13" t="str">
        <f t="shared" si="1"/>
        <v/>
      </c>
      <c r="I10" s="13" t="str">
        <f t="shared" si="5"/>
        <v>一般会計</v>
      </c>
      <c r="K10" s="14" t="s">
        <v>256</v>
      </c>
      <c r="L10" s="15"/>
      <c r="M10" s="13" t="str">
        <f t="shared" si="2"/>
        <v/>
      </c>
      <c r="N10" s="13" t="str">
        <f t="shared" si="6"/>
        <v>公共事業</v>
      </c>
      <c r="O10" s="13"/>
      <c r="P10" s="13" t="str">
        <f>S8</f>
        <v>補助</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海洋政策</v>
      </c>
      <c r="F11" s="18" t="s">
        <v>117</v>
      </c>
      <c r="G11" s="17"/>
      <c r="H11" s="13" t="str">
        <f t="shared" si="1"/>
        <v/>
      </c>
      <c r="I11" s="13" t="str">
        <f t="shared" si="5"/>
        <v>一般会計</v>
      </c>
      <c r="K11" s="14" t="s">
        <v>110</v>
      </c>
      <c r="L11" s="15"/>
      <c r="M11" s="13" t="str">
        <f t="shared" si="2"/>
        <v/>
      </c>
      <c r="N11" s="13" t="str">
        <f t="shared" si="6"/>
        <v>公共事業</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海洋政策</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海洋政策</v>
      </c>
      <c r="F13" s="18" t="s">
        <v>119</v>
      </c>
      <c r="G13" s="17"/>
      <c r="H13" s="13" t="str">
        <f t="shared" si="1"/>
        <v/>
      </c>
      <c r="I13" s="13" t="str">
        <f t="shared" si="5"/>
        <v>一般会計</v>
      </c>
      <c r="K13" s="13" t="str">
        <f>N11</f>
        <v>公共事業</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海洋政策</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海洋政策</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c r="C16" s="13" t="str">
        <f t="shared" si="9"/>
        <v/>
      </c>
      <c r="D16" s="13" t="str">
        <f t="shared" si="8"/>
        <v>海洋政策</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海洋政策</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海洋政策</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海洋政策</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海洋政策</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c r="C21" s="13" t="str">
        <f t="shared" si="9"/>
        <v/>
      </c>
      <c r="D21" s="13" t="str">
        <f t="shared" si="8"/>
        <v>海洋政策</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海洋政策</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海洋政策</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海洋政策</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海洋政策</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2020-11-23T08:43:33Z</cp:lastPrinted>
  <dcterms:created xsi:type="dcterms:W3CDTF">2012-03-13T00:50:25Z</dcterms:created>
  <dcterms:modified xsi:type="dcterms:W3CDTF">2020-11-23T08:43:50Z</dcterms:modified>
</cp:coreProperties>
</file>