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1総プロ\Ｒ０２執行\★R2行政事業レビュー\20201118〆_行政事業レビューシートの記載の確認依頼（H28-R01）\02_確認作業（企画課→研究部）\R02年度（最終公表）\"/>
    </mc:Choice>
  </mc:AlternateContent>
  <bookViews>
    <workbookView xWindow="0" yWindow="0" windowWidth="26640" windowHeight="11100"/>
  </bookViews>
  <sheets>
    <sheet name="行政事業レビューシート" sheetId="3" r:id="rId1"/>
    <sheet name="入力規則等" sheetId="4" r:id="rId2"/>
  </sheets>
  <definedNames>
    <definedName name="_xlnm.Print_Area" localSheetId="0">行政事業レビューシート!$A$1:$AX$847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<sst xmlns="http://schemas.openxmlformats.org/spreadsheetml/2006/main" count="2145" uniqueCount="553">
  <si>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</si>
  <si>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</si>
  <si>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</si>
  <si>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</si>
  <si>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</si>
  <si>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</si>
  <si>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</si>
  <si>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</si>
  <si>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</si>
  <si>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</si>
  <si>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</si>
  <si>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</si>
  <si>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</si>
  <si>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</si>
  <si>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</si>
  <si>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</si>
  <si>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</si>
  <si>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</si>
  <si>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</si>
  <si>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</si>
  <si>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</si>
  <si>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</si>
  <si>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</si>
  <si>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</si>
  <si>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</si>
  <si>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</si>
  <si>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</si>
  <si>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</si>
  <si>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</si>
  <si>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</si>
  <si>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</si>
  <si>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</si>
  <si>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</si>
  <si>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</si>
  <si>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</si>
  <si>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</si>
  <si>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</si>
  <si>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</si>
  <si>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</si>
  <si>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</si>
  <si>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</si>
  <si>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</si>
  <si>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</si>
  <si>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</si>
  <si>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</si>
  <si>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</si>
  <si>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</si>
  <si>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</si>
  <si>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</si>
  <si>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</si>
  <si>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</si>
  <si>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</si>
  <si>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</si>
  <si>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</si>
  <si>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</si>
  <si>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</si>
  <si>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</si>
  <si>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</si>
  <si>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</si>
  <si>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</si>
  <si>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</si>
  <si>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</si>
  <si>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</si>
  <si>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</si>
  <si>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</si>
  <si>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</si>
  <si>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</si>
  <si>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</si>
  <si>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</si>
  <si>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</si>
  <si>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</si>
  <si>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</si>
  <si>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</si>
  <si>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</si>
  <si>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</si>
  <si>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</si>
  <si>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</si>
  <si>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</si>
  <si>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</si>
  <si>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</si>
  <si>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</si>
  <si>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</si>
  <si>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</si>
  <si>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</si>
  <si>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</si>
  <si>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</si>
  <si>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</si>
  <si>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</si>
  <si>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</si>
  <si>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</si>
  <si>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</si>
  <si>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</si>
  <si>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</si>
  <si>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</si>
  <si>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</si>
  <si>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</si>
  <si>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</si>
  <si>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</si>
  <si>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</si>
  <si>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</si>
  <si>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</si>
  <si>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</si>
  <si>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</si>
  <si>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</si>
  <si>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</si>
  <si>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</si>
  <si>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</si>
  <si>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</si>
  <si>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</si>
  <si>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</si>
  <si>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</si>
  <si>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</si>
  <si>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</si>
  <si>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</si>
  <si>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</si>
  <si>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</si>
  <si>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</si>
  <si>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</si>
  <si>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</si>
  <si>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</si>
  <si>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</si>
  <si>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</si>
  <si>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</si>
  <si>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</si>
  <si>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</si>
  <si>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</si>
  <si>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</si>
  <si>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</si>
  <si>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</si>
  <si>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</si>
  <si>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</si>
  <si>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</si>
  <si>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</si>
  <si>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</si>
  <si>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</si>
  <si>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</si>
  <si>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</si>
  <si>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</si>
  <si>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</si>
  <si>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</si>
  <si>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</si>
  <si>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</si>
  <si>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</si>
  <si>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</si>
  <si>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</si>
  <si>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</si>
  <si>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</si>
  <si>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</si>
  <si>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</si>
  <si>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</si>
  <si>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</si>
  <si>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</si>
  <si>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</si>
  <si>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</si>
  <si>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</si>
  <si>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</si>
  <si>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</si>
  <si>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</si>
  <si>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</si>
  <si>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</si>
  <si>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</si>
  <si>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</si>
  <si>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</si>
  <si>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</si>
  <si>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</si>
  <si>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</si>
  <si>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</si>
  <si>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</si>
  <si>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</si>
  <si>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</si>
  <si>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</si>
  <si>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</si>
  <si>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</si>
  <si>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</si>
  <si>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</si>
  <si>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</si>
  <si>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</si>
  <si>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</si>
  <si>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</si>
  <si>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</si>
  <si>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</si>
  <si>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</si>
  <si>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</si>
  <si>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</si>
  <si>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</si>
  <si>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</si>
  <si>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</si>
  <si>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</si>
  <si>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</si>
  <si>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</si>
  <si>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</si>
  <si>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</si>
  <si>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</si>
  <si>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</si>
  <si>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</si>
  <si>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</si>
  <si>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</si>
  <si>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</si>
  <si>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</si>
  <si>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</si>
  <si>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</si>
  <si>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</si>
  <si>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</si>
  <si>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</si>
  <si>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</si>
  <si>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</si>
  <si>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</si>
  <si>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</si>
  <si>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</si>
  <si>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</si>
  <si>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</si>
  <si>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</si>
  <si>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</si>
  <si>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</si>
  <si>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</si>
  <si>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</si>
  <si>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</si>
  <si>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</si>
  <si>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</si>
  <si>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</si>
  <si>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</si>
  <si>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</si>
  <si>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</si>
  <si>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</si>
  <si>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</si>
  <si>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</si>
  <si>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</si>
  <si>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</si>
  <si>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</si>
  <si>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</si>
  <si>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</si>
  <si>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</si>
  <si>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</si>
  <si>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</si>
  <si>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</si>
  <si>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</si>
  <si>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</si>
  <si>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</si>
  <si>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</si>
  <si>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</si>
  <si>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</si>
  <si>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</si>
  <si>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</si>
  <si>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</si>
  <si>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</si>
  <si>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</si>
  <si>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</si>
  <si>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</si>
  <si>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</si>
  <si>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</si>
  <si>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</si>
  <si>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</si>
  <si>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</si>
  <si>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</si>
  <si>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</si>
  <si>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</si>
  <si>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</si>
  <si>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</si>
  <si>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</si>
  <si>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</si>
  <si>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</si>
  <si>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</si>
  <si>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</si>
  <si>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</si>
  <si>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</si>
  <si>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</si>
  <si>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</si>
  <si>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</si>
  <si>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</si>
  <si>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</si>
  <si>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</si>
  <si>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</si>
  <si>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</si>
  <si>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</si>
  <si>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</si>
  <si>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</si>
  <si>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</si>
  <si>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</si>
  <si>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</si>
  <si>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</si>
  <si>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</si>
  <si>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</si>
  <si>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</si>
  <si>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</si>
  <si>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</si>
  <si>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</si>
  <si>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</si>
  <si>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</si>
  <si>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</si>
  <si>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</si>
  <si>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</si>
  <si>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</si>
  <si>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</si>
  <si>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</si>
  <si>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</si>
  <si>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</si>
  <si>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</si>
  <si>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</si>
  <si>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</si>
  <si>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</si>
  <si>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</si>
  <si>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</si>
  <si>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</si>
  <si>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</si>
  <si>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</si>
  <si>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</si>
  <si>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</si>
  <si>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</si>
  <si>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</si>
  <si>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</si>
  <si>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</si>
  <si>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</si>
  <si>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</si>
  <si>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</si>
  <si>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</si>
  <si>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</si>
  <si>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</si>
  <si>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</si>
  <si>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</si>
  <si>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</si>
  <si>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</si>
  <si>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</si>
  <si>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</si>
  <si>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</si>
  <si>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</si>
  <si>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</si>
  <si>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</si>
  <si>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</si>
  <si>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</si>
  <si>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</si>
  <si>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</si>
  <si>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</si>
  <si>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</si>
  <si>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</si>
  <si>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</si>
  <si>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</si>
  <si>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</si>
  <si>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</si>
  <si>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</si>
  <si>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</si>
  <si>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</si>
  <si>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</si>
  <si>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</si>
  <si>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</si>
  <si>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</si>
  <si>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</si>
  <si>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</si>
  <si>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</si>
  <si>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</si>
  <si>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</si>
  <si>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</si>
  <si>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</si>
  <si>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</si>
  <si>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</si>
  <si>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</si>
  <si>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</si>
  <si>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</si>
  <si>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</si>
  <si>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</si>
  <si>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</si>
  <si>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</si>
  <si>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</si>
  <si>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</si>
  <si>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</si>
  <si>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</si>
  <si>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</si>
  <si>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</si>
  <si>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</si>
  <si>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</si>
  <si>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</si>
  <si>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</si>
  <si>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</si>
  <si>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</si>
  <si>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</si>
  <si>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</si>
  <si>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</si>
  <si>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</si>
  <si>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</si>
  <si>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</si>
  <si>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</si>
  <si>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</si>
  <si>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</si>
  <si>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</si>
  <si>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</si>
  <si>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</si>
  <si>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</si>
  <si>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</si>
  <si>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</si>
  <si>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</si>
  <si>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</si>
  <si>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</si>
  <si>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</si>
  <si>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</si>
  <si>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</si>
  <si>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</si>
  <si>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</si>
  <si>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</si>
  <si>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</si>
  <si>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</si>
  <si>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</si>
  <si>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</si>
  <si>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</si>
  <si>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</si>
  <si>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</si>
  <si>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</si>
  <si>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</si>
  <si>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</si>
  <si>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</si>
  <si>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</si>
  <si>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</si>
  <si>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</si>
  <si>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</si>
  <si>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</si>
  <si>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</si>
  <si>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</si>
  <si>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</si>
  <si>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</si>
  <si>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</si>
  <si>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</si>
  <si>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</si>
  <si>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</si>
  <si>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</si>
  <si>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</si>
  <si>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</si>
  <si>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</si>
  <si>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</si>
  <si>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</si>
  <si>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</si>
  <si>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</si>
  <si>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</si>
  <si>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</si>
  <si>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</si>
  <si>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</si>
  <si>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</si>
  <si>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</si>
  <si>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</si>
  <si>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</si>
  <si>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</si>
  <si>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</si>
  <si>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</si>
  <si>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</si>
  <si>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</si>
  <si>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</si>
  <si>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</si>
  <si>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</si>
  <si>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</si>
  <si>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</si>
  <si>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</si>
  <si>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</si>
  <si>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</si>
  <si>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</si>
  <si>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</si>
  <si>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</si>
  <si>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</si>
  <si>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</si>
  <si>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</si>
  <si>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</si>
  <si>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</si>
  <si>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</si>
  <si>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</si>
  <si>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</si>
  <si>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</si>
  <si>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</si>
  <si>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</si>
  <si>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</si>
  <si>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</si>
  <si>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</si>
  <si>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</si>
  <si>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</si>
  <si>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</si>
  <si>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</si>
  <si>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</si>
  <si>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</si>
  <si>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</si>
  <si>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</si>
  <si>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</si>
  <si>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</si>
  <si>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</si>
  <si>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</si>
  <si>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</si>
  <si>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</si>
  <si>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</si>
  <si>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防火・避難規定等の合理化による既存建物活用に資する技術開発</t>
    <phoneticPr fontId="5"/>
  </si>
  <si>
    <t>大臣官房</t>
    <rPh sb="0" eb="2">
      <t>ダイジン</t>
    </rPh>
    <rPh sb="2" eb="4">
      <t>カンボウ</t>
    </rPh>
    <phoneticPr fontId="5"/>
  </si>
  <si>
    <t>技術調査課</t>
    <rPh sb="0" eb="2">
      <t>ギジュツ</t>
    </rPh>
    <rPh sb="2" eb="4">
      <t>チョウサ</t>
    </rPh>
    <rPh sb="4" eb="5">
      <t>カ</t>
    </rPh>
    <phoneticPr fontId="5"/>
  </si>
  <si>
    <t>○</t>
  </si>
  <si>
    <t>-</t>
    <phoneticPr fontId="5"/>
  </si>
  <si>
    <t>第5期科学技術基本計画（H28.1閣議決定）
第4期国土交通省技術基本計画（H29.3）
経済財政運営と改革の基本方針2018（H30.6閣議決定）
まち・ひと・しごと創生基本方針2018（H30.6閣議決定）</t>
    <phoneticPr fontId="5"/>
  </si>
  <si>
    <t>防火・避難規定や用途規制等の合理化・運用円滑化に向けて火災時の安全性や周辺環境への影響を技術的に評価可能とするために必要な技術開発を行い、既存建築物の活用の円滑化を図ることを本技術研究開発の目的とする。</t>
    <phoneticPr fontId="5"/>
  </si>
  <si>
    <t>歴史的建築物などを含め既存建築物の有効活用のニーズが高まりつつある中、変更後の新たな用途に応じた適切なレベルの火災安全性を実効性をもって確保するため、建築基準法防火・避難規定全般の合理化に向けた技術開発を行う。歴史的町並みについては、現行の都市防火関係規制によらず、歴史的価値を維持しながら保存、活用するため、防火木造と同等レベルの火災安全性を地区として確保する手法の開発を行う。また、既存建築の用途変更に係る例外許可等の円滑化に向け、許可等の判断に資する建物用途の市街地環境影響の評価手法の開発を行う。</t>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</si>
  <si>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</si>
  <si>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</si>
  <si>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</si>
  <si>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</si>
  <si>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令和元年度までに防火・避難規定や用途規制等の合理化・運用円滑化に向けた技術基準案、ガイドライン案等を18本策定する。</t>
    <rPh sb="0" eb="2">
      <t>レイワ</t>
    </rPh>
    <rPh sb="2" eb="3">
      <t>ガン</t>
    </rPh>
    <phoneticPr fontId="5"/>
  </si>
  <si>
    <t>防火・避難規定や用途規制等の合理化・運用円滑化に向けた技術基準案、ガイドライン案等の策定数</t>
    <phoneticPr fontId="5"/>
  </si>
  <si>
    <t>HP等で公開された技術資料・マニュアル・ガイドライン等</t>
    <phoneticPr fontId="5"/>
  </si>
  <si>
    <t>防火・避難規定や用途規制等の合理化・運用円滑化に向けた研究項目の終了件数</t>
    <phoneticPr fontId="5"/>
  </si>
  <si>
    <t>単位当たりコスト＝Ｘ／Ｙ
X　：　執行額
Y　：　防火・避難規定や用途規制等の合理化・運用円滑化に向けた研究項目の終了件数　　　　</t>
    <phoneticPr fontId="5"/>
  </si>
  <si>
    <t>81.3百万/1件</t>
    <phoneticPr fontId="5"/>
  </si>
  <si>
    <t>57百万/0件</t>
    <phoneticPr fontId="5"/>
  </si>
  <si>
    <t>11 ICTの利活用及び技術研究開発の推進</t>
    <phoneticPr fontId="5"/>
  </si>
  <si>
    <t>41 技術研究開発を推進する</t>
    <phoneticPr fontId="5"/>
  </si>
  <si>
    <t>国土交通省が実施している技術研究開発課題を効果的・効率的に推進することに資する。</t>
    <phoneticPr fontId="5"/>
  </si>
  <si>
    <t>新２８－０３６</t>
    <phoneticPr fontId="5"/>
  </si>
  <si>
    <t xml:space="preserve">新２８－０５０ </t>
    <phoneticPr fontId="5"/>
  </si>
  <si>
    <t>0426</t>
    <phoneticPr fontId="5"/>
  </si>
  <si>
    <t>0425</t>
    <phoneticPr fontId="5"/>
  </si>
  <si>
    <t>建物用途規制の緩和型運用に係る技術資料の改良業務</t>
    <phoneticPr fontId="5"/>
  </si>
  <si>
    <t>(株)アルテップ</t>
    <rPh sb="0" eb="3">
      <t>カブ</t>
    </rPh>
    <phoneticPr fontId="5"/>
  </si>
  <si>
    <t>建築物の開口部に設ける防火設備の要求性能の合理化を目的とした資料収集整理業務</t>
    <phoneticPr fontId="5"/>
  </si>
  <si>
    <t>（公社）ロングライフビル推進協会</t>
    <phoneticPr fontId="5"/>
  </si>
  <si>
    <t>遠藤科学（株）</t>
    <phoneticPr fontId="5"/>
  </si>
  <si>
    <t>赤外線熱映像カメラ（２０００℃対応）購入</t>
    <phoneticPr fontId="5"/>
  </si>
  <si>
    <t>八洲貿易（株）</t>
    <phoneticPr fontId="5"/>
  </si>
  <si>
    <t>酸素分析計１台購入</t>
    <phoneticPr fontId="5"/>
  </si>
  <si>
    <t>延焼のおそれのある部分に関する運用資料作成業務</t>
    <phoneticPr fontId="5"/>
  </si>
  <si>
    <t>-</t>
    <phoneticPr fontId="5"/>
  </si>
  <si>
    <t>防火地域等指定解除時における検討・調整フローの整理業務</t>
    <phoneticPr fontId="5"/>
  </si>
  <si>
    <t>（株）地域計画連合</t>
    <phoneticPr fontId="5"/>
  </si>
  <si>
    <t>小規模物販店舗における屋内外の照明環境シミュレーション業務</t>
    <phoneticPr fontId="5"/>
  </si>
  <si>
    <t>区画火災実験用内装等施工業務</t>
    <phoneticPr fontId="5"/>
  </si>
  <si>
    <t>三生技研（株）</t>
    <phoneticPr fontId="5"/>
  </si>
  <si>
    <t>屋根の発熱性試験体の製作業務</t>
    <phoneticPr fontId="5"/>
  </si>
  <si>
    <t>（株）けんちく工房邑</t>
    <phoneticPr fontId="5"/>
  </si>
  <si>
    <t>発熱性試験業務</t>
    <phoneticPr fontId="5"/>
  </si>
  <si>
    <t>一般財団法人ベタ－リビング</t>
    <phoneticPr fontId="5"/>
  </si>
  <si>
    <t>A.(株)アルテップ</t>
    <rPh sb="2" eb="5">
      <t>カブ</t>
    </rPh>
    <phoneticPr fontId="5"/>
  </si>
  <si>
    <t>人件費</t>
    <rPh sb="0" eb="3">
      <t>ジンケンヒ</t>
    </rPh>
    <phoneticPr fontId="5"/>
  </si>
  <si>
    <t>パナソニック（株）ライフソリューションズ社ライティング事業部</t>
    <phoneticPr fontId="5"/>
  </si>
  <si>
    <t>目的とする地域活性化や観光振興は、国民や社会の抱える人口減少と地域経済縮小の克服に向けたものである。</t>
    <phoneticPr fontId="5"/>
  </si>
  <si>
    <t>既存建築物の有効活用のため、防火避難規定や立地規制の合理化を行うものであり、国以外の取り組みができない。</t>
    <phoneticPr fontId="5"/>
  </si>
  <si>
    <t>既存建築物の有効活用を図る上で必要かつ適切で、国民や社会の課題克服に向け、優先度が高い。</t>
    <phoneticPr fontId="5"/>
  </si>
  <si>
    <t>有</t>
  </si>
  <si>
    <t>無</t>
  </si>
  <si>
    <t>‐</t>
  </si>
  <si>
    <t>業務において企画競争により成果、コストを精査し、単位当たりコスト等の最適化を図っている。</t>
    <phoneticPr fontId="5"/>
  </si>
  <si>
    <t>限られた予算の範囲内で、必要性の精査を行った上で、適切に予算配分の決定を行っている。</t>
    <phoneticPr fontId="5"/>
  </si>
  <si>
    <t>事業目的に即したものを適正に執行している。</t>
    <phoneticPr fontId="5"/>
  </si>
  <si>
    <t>既往の研究成果を活用し、技術開発の効率化を図った。また、委員会等を通じ、産学官一体で効率的に進めた。</t>
    <phoneticPr fontId="5"/>
  </si>
  <si>
    <t>いずれも、防火・避難規定等の合理化・運用円滑化に向けた技術基準案等の作成につながるものである。</t>
    <phoneticPr fontId="5"/>
  </si>
  <si>
    <t>委員会、ワーキングを設け、最新の知見を幅広く集め、産学官が一体となって効率的に技術開発を進めている。</t>
    <phoneticPr fontId="5"/>
  </si>
  <si>
    <t>防火避難規定等の合理化に向け、適切に執行しており、活動実績は見込みに見合ったものである。</t>
    <phoneticPr fontId="5"/>
  </si>
  <si>
    <t>成果物は、建築基準法改正等に活用された。</t>
    <rPh sb="5" eb="7">
      <t>ケンチク</t>
    </rPh>
    <rPh sb="7" eb="10">
      <t>キジュンホウ</t>
    </rPh>
    <rPh sb="10" eb="12">
      <t>カイセイ</t>
    </rPh>
    <rPh sb="12" eb="13">
      <t>トウ</t>
    </rPh>
    <phoneticPr fontId="5"/>
  </si>
  <si>
    <t>一者応募、一者応札が見られた点については、仕様書における業務内容の簡易な表記、資格要件変更による応募者の増加、入札説明書配布者の不参加理由の調査、継続業務の初年度受託者が有利にならない工夫（過去に業務に携わっていなくても、競争性をもって当該業務に参入できる工夫）、適切な業務量の設定などにより、競争参加者を増やすための工夫を行う。</t>
    <phoneticPr fontId="5"/>
  </si>
  <si>
    <t>54百万/17件</t>
    <rPh sb="2" eb="4">
      <t>ヒャクマン</t>
    </rPh>
    <rPh sb="7" eb="8">
      <t>ケン</t>
    </rPh>
    <phoneticPr fontId="5"/>
  </si>
  <si>
    <t>入札、契約手続きの透明性、競争性の確保に努めている。一者応札克服に向け、競争参加者を増やす工夫、今後同様の業務を発注する場合の改善点などをまとめている。</t>
    <rPh sb="27" eb="28">
      <t>シャ</t>
    </rPh>
    <phoneticPr fontId="5"/>
  </si>
  <si>
    <t>費用の効率的な使途に努め、防火避難規定等の合理化、運用円滑化に向け、技術資料・ガイドライン(5)を公表し、本研究成果に基づき、建築基準法政令（改正条文2）、国土交通省告示（制定・改正14）省令(1)技術的助言(2)として公布され、アウトカムとして着実に成果が上がっている。ただし、発注に関しては一者応札となったものがあり、競争参加者を増やすなどの工夫が必要である。</t>
    <rPh sb="53" eb="56">
      <t>ホンケンキュウ</t>
    </rPh>
    <rPh sb="56" eb="58">
      <t>セイカ</t>
    </rPh>
    <rPh sb="59" eb="60">
      <t>モト</t>
    </rPh>
    <rPh sb="63" eb="65">
      <t>ケンチク</t>
    </rPh>
    <rPh sb="65" eb="68">
      <t>キジュンホウ</t>
    </rPh>
    <rPh sb="68" eb="70">
      <t>セイレイ</t>
    </rPh>
    <rPh sb="71" eb="73">
      <t>カイセイ</t>
    </rPh>
    <rPh sb="73" eb="75">
      <t>ジョウブン</t>
    </rPh>
    <rPh sb="78" eb="80">
      <t>コクド</t>
    </rPh>
    <rPh sb="80" eb="83">
      <t>コウツウショウ</t>
    </rPh>
    <rPh sb="83" eb="85">
      <t>コクジ</t>
    </rPh>
    <rPh sb="86" eb="88">
      <t>セイテイ</t>
    </rPh>
    <rPh sb="89" eb="91">
      <t>カイセイ</t>
    </rPh>
    <rPh sb="94" eb="96">
      <t>ショウレイ</t>
    </rPh>
    <rPh sb="99" eb="102">
      <t>ギジュツテキ</t>
    </rPh>
    <rPh sb="102" eb="104">
      <t>ジョゲン</t>
    </rPh>
    <rPh sb="110" eb="112">
      <t>コウフ</t>
    </rPh>
    <rPh sb="140" eb="142">
      <t>ハッチュウ</t>
    </rPh>
    <rPh sb="143" eb="144">
      <t>カン</t>
    </rPh>
    <phoneticPr fontId="5"/>
  </si>
  <si>
    <t>課長　森戸 義貴</t>
    <phoneticPr fontId="5"/>
  </si>
  <si>
    <t>終了予定</t>
  </si>
  <si>
    <t>本事業は令和元年度で事業完了に伴い終了。事業の成果が有効活用されるよう努められたい。</t>
    <rPh sb="4" eb="9">
      <t>レイワガンネンド</t>
    </rPh>
    <phoneticPr fontId="5"/>
  </si>
  <si>
    <t>予定通り令和元年度事業終了。事業の成果が有効活用されるよう努めていく。</t>
    <phoneticPr fontId="5"/>
  </si>
  <si>
    <t>138　目標を達成した技術開発課題の割合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</si>
</sst>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20731</xdr:colOff>
      <xdr:row>742</xdr:row>
      <xdr:rowOff>18601</xdr:rowOff>
    </xdr:from>
    <xdr:to>
      <xdr:col>19</xdr:col>
      <xdr:colOff>11206</xdr:colOff>
      <xdr:row>743</xdr:row>
      <xdr:rowOff>349286</xdr:rowOff>
    </xdr:to>
    <xdr:sp macro="" textlink="">
      <xdr:nvSpPr>
        <xdr:cNvPr id="2" name="テキスト ボックス 1">
          <a:extLst>
            <a:ext uri="{FF2B5EF4-FFF2-40B4-BE49-F238E27FC236}">
              <a16:creationId xmlns:a16="http://schemas.microsoft.com/office/drawing/2014/main" id="{ACB809B3-E491-4E0D-A2F5-3F6F28923B10}"/>
            </a:ext>
          </a:extLst>
        </xdr:cNvPr>
        <xdr:cNvSpPr txBox="1"/>
      </xdr:nvSpPr>
      <xdr:spPr>
        <a:xfrm>
          <a:off x="1455084" y="232675130"/>
          <a:ext cx="1962710" cy="6892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５６．０百万円</a:t>
          </a:r>
          <a:endParaRPr kumimoji="1" lang="en-US" altLang="ja-JP" sz="1100">
            <a:solidFill>
              <a:sysClr val="windowText" lastClr="000000"/>
            </a:solidFill>
          </a:endParaRPr>
        </a:p>
      </xdr:txBody>
    </xdr:sp>
    <xdr:clientData/>
  </xdr:twoCellAnchor>
  <xdr:twoCellAnchor>
    <xdr:from>
      <xdr:col>7</xdr:col>
      <xdr:colOff>9299</xdr:colOff>
      <xdr:row>744</xdr:row>
      <xdr:rowOff>22188</xdr:rowOff>
    </xdr:from>
    <xdr:to>
      <xdr:col>20</xdr:col>
      <xdr:colOff>168089</xdr:colOff>
      <xdr:row>745</xdr:row>
      <xdr:rowOff>250553</xdr:rowOff>
    </xdr:to>
    <xdr:sp macro="" textlink="">
      <xdr:nvSpPr>
        <xdr:cNvPr id="5" name="大かっこ 4">
          <a:extLst>
            <a:ext uri="{FF2B5EF4-FFF2-40B4-BE49-F238E27FC236}">
              <a16:creationId xmlns:a16="http://schemas.microsoft.com/office/drawing/2014/main" id="{3F18FDAD-B144-4A9F-B866-C8BC5A098636}"/>
            </a:ext>
          </a:extLst>
        </xdr:cNvPr>
        <xdr:cNvSpPr/>
      </xdr:nvSpPr>
      <xdr:spPr>
        <a:xfrm>
          <a:off x="1264358" y="233395894"/>
          <a:ext cx="2489613" cy="5757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総合技術開発プロジェクトの計画主体</a:t>
          </a:r>
          <a:endParaRPr lang="ja-JP" altLang="ja-JP">
            <a:effectLst/>
          </a:endParaRPr>
        </a:p>
      </xdr:txBody>
    </xdr:sp>
    <xdr:clientData/>
  </xdr:twoCellAnchor>
  <xdr:twoCellAnchor>
    <xdr:from>
      <xdr:col>18</xdr:col>
      <xdr:colOff>16564</xdr:colOff>
      <xdr:row>746</xdr:row>
      <xdr:rowOff>358889</xdr:rowOff>
    </xdr:from>
    <xdr:to>
      <xdr:col>29</xdr:col>
      <xdr:colOff>19850</xdr:colOff>
      <xdr:row>748</xdr:row>
      <xdr:rowOff>359964</xdr:rowOff>
    </xdr:to>
    <xdr:sp macro="" textlink="">
      <xdr:nvSpPr>
        <xdr:cNvPr id="8" name="テキスト ボックス 7">
          <a:extLst>
            <a:ext uri="{FF2B5EF4-FFF2-40B4-BE49-F238E27FC236}">
              <a16:creationId xmlns:a16="http://schemas.microsoft.com/office/drawing/2014/main" id="{227866A4-85E5-4A48-9E27-FC67555CE8AF}"/>
            </a:ext>
          </a:extLst>
        </xdr:cNvPr>
        <xdr:cNvSpPr txBox="1"/>
      </xdr:nvSpPr>
      <xdr:spPr>
        <a:xfrm>
          <a:off x="3296477" y="234665606"/>
          <a:ext cx="2007677" cy="72166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baseline="0">
              <a:solidFill>
                <a:sysClr val="windowText" lastClr="000000"/>
              </a:solidFill>
            </a:rPr>
            <a:t>５６．０</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16026</xdr:colOff>
      <xdr:row>749</xdr:row>
      <xdr:rowOff>76835</xdr:rowOff>
    </xdr:from>
    <xdr:to>
      <xdr:col>31</xdr:col>
      <xdr:colOff>0</xdr:colOff>
      <xdr:row>752</xdr:row>
      <xdr:rowOff>324971</xdr:rowOff>
    </xdr:to>
    <xdr:sp macro="" textlink="">
      <xdr:nvSpPr>
        <xdr:cNvPr id="9" name="大かっこ 8">
          <a:extLst>
            <a:ext uri="{FF2B5EF4-FFF2-40B4-BE49-F238E27FC236}">
              <a16:creationId xmlns:a16="http://schemas.microsoft.com/office/drawing/2014/main" id="{F2214A14-EBA6-4570-BE73-D5BFF44591A7}"/>
            </a:ext>
          </a:extLst>
        </xdr:cNvPr>
        <xdr:cNvSpPr/>
      </xdr:nvSpPr>
      <xdr:spPr>
        <a:xfrm>
          <a:off x="3064026" y="235221070"/>
          <a:ext cx="2494092" cy="13239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建物単体の防火・避難規定の技術基準案の作成</a:t>
          </a:r>
          <a:endParaRPr lang="ja-JP" altLang="ja-JP">
            <a:effectLst/>
          </a:endParaRPr>
        </a:p>
        <a:p>
          <a:r>
            <a:rPr lang="ja-JP" altLang="ja-JP" sz="1100">
              <a:solidFill>
                <a:schemeClr val="tx1"/>
              </a:solidFill>
              <a:effectLst/>
              <a:latin typeface="+mn-lt"/>
              <a:ea typeface="+mn-ea"/>
              <a:cs typeface="+mn-cs"/>
            </a:rPr>
            <a:t>市街地環境に配慮した用途規制</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合理化に向けた技術基準案の作成</a:t>
          </a:r>
          <a:endParaRPr lang="ja-JP" altLang="ja-JP">
            <a:effectLst/>
          </a:endParaRPr>
        </a:p>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28</xdr:col>
      <xdr:colOff>19500</xdr:colOff>
      <xdr:row>754</xdr:row>
      <xdr:rowOff>15312</xdr:rowOff>
    </xdr:from>
    <xdr:to>
      <xdr:col>41</xdr:col>
      <xdr:colOff>26504</xdr:colOff>
      <xdr:row>756</xdr:row>
      <xdr:rowOff>15142</xdr:rowOff>
    </xdr:to>
    <xdr:sp macro="" textlink="">
      <xdr:nvSpPr>
        <xdr:cNvPr id="12" name="テキスト ボックス 11">
          <a:extLst>
            <a:ext uri="{FF2B5EF4-FFF2-40B4-BE49-F238E27FC236}">
              <a16:creationId xmlns:a16="http://schemas.microsoft.com/office/drawing/2014/main" id="{A9CB4474-A431-4F62-9B4C-AE9F45CF7A82}"/>
            </a:ext>
          </a:extLst>
        </xdr:cNvPr>
        <xdr:cNvSpPr txBox="1"/>
      </xdr:nvSpPr>
      <xdr:spPr>
        <a:xfrm>
          <a:off x="5039735" y="233196277"/>
          <a:ext cx="2337828" cy="7170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r>
            <a:rPr lang="en-US" altLang="ja-JP" sz="1100" b="0" i="0" baseline="0">
              <a:solidFill>
                <a:schemeClr val="dk1"/>
              </a:solidFill>
              <a:effectLst/>
              <a:latin typeface="+mn-lt"/>
              <a:ea typeface="+mn-ea"/>
              <a:cs typeface="+mn-cs"/>
            </a:rPr>
            <a:t>37</a:t>
          </a:r>
          <a:r>
            <a:rPr lang="ja-JP" altLang="en-US" sz="1100" b="0" i="0" baseline="0">
              <a:solidFill>
                <a:schemeClr val="dk1"/>
              </a:solidFill>
              <a:effectLst/>
              <a:latin typeface="+mn-lt"/>
              <a:ea typeface="+mn-ea"/>
              <a:cs typeface="+mn-cs"/>
            </a:rPr>
            <a:t>社）</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（調査業務、実験補助、備品購入）</a:t>
          </a:r>
          <a:endParaRPr kumimoji="1" lang="en-US" altLang="ja-JP" sz="1100"/>
        </a:p>
        <a:p>
          <a:pPr algn="l"/>
          <a:r>
            <a:rPr kumimoji="1" lang="ja-JP" altLang="en-US" sz="1100"/>
            <a:t>　　　　　 　　　　　</a:t>
          </a:r>
          <a:r>
            <a:rPr kumimoji="1" lang="ja-JP" altLang="en-US" sz="1100">
              <a:solidFill>
                <a:sysClr val="windowText" lastClr="000000"/>
              </a:solidFill>
            </a:rPr>
            <a:t>５３．３百万円</a:t>
          </a:r>
        </a:p>
      </xdr:txBody>
    </xdr:sp>
    <xdr:clientData/>
  </xdr:twoCellAnchor>
  <xdr:twoCellAnchor>
    <xdr:from>
      <xdr:col>26</xdr:col>
      <xdr:colOff>172796</xdr:colOff>
      <xdr:row>756</xdr:row>
      <xdr:rowOff>112616</xdr:rowOff>
    </xdr:from>
    <xdr:to>
      <xdr:col>45</xdr:col>
      <xdr:colOff>33618</xdr:colOff>
      <xdr:row>758</xdr:row>
      <xdr:rowOff>470345</xdr:rowOff>
    </xdr:to>
    <xdr:sp macro="" textlink="">
      <xdr:nvSpPr>
        <xdr:cNvPr id="13" name="大かっこ 12">
          <a:extLst>
            <a:ext uri="{FF2B5EF4-FFF2-40B4-BE49-F238E27FC236}">
              <a16:creationId xmlns:a16="http://schemas.microsoft.com/office/drawing/2014/main" id="{A073946C-9973-43F8-9B44-383A7CB86186}"/>
            </a:ext>
          </a:extLst>
        </xdr:cNvPr>
        <xdr:cNvSpPr/>
      </xdr:nvSpPr>
      <xdr:spPr>
        <a:xfrm>
          <a:off x="4834443" y="234010757"/>
          <a:ext cx="3267410" cy="1379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建物単体の防火・避難規程定の合理化に向けた技術開発</a:t>
          </a:r>
          <a:endParaRPr lang="ja-JP" altLang="ja-JP">
            <a:effectLst/>
          </a:endParaRPr>
        </a:p>
        <a:p>
          <a:r>
            <a:rPr lang="ja-JP" altLang="ja-JP" sz="1100">
              <a:solidFill>
                <a:schemeClr val="tx1"/>
              </a:solidFill>
              <a:effectLst/>
              <a:latin typeface="+mn-lt"/>
              <a:ea typeface="+mn-ea"/>
              <a:cs typeface="+mn-cs"/>
            </a:rPr>
            <a:t>地区における火災安全性確保に向けた技術開発</a:t>
          </a:r>
          <a:endParaRPr lang="ja-JP" altLang="ja-JP">
            <a:effectLst/>
          </a:endParaRPr>
        </a:p>
        <a:p>
          <a:r>
            <a:rPr lang="ja-JP" altLang="ja-JP" sz="1100">
              <a:solidFill>
                <a:schemeClr val="tx1"/>
              </a:solidFill>
              <a:effectLst/>
              <a:latin typeface="+mn-lt"/>
              <a:ea typeface="+mn-ea"/>
              <a:cs typeface="+mn-cs"/>
            </a:rPr>
            <a:t>市街地環境に配慮した用途規制の合理化に向けた技術開発</a:t>
          </a:r>
          <a:endParaRPr lang="ja-JP" altLang="ja-JP">
            <a:effectLst/>
          </a:endParaRPr>
        </a:p>
        <a:p>
          <a:pPr algn="l"/>
          <a:endParaRPr kumimoji="1" lang="ja-JP" altLang="en-US" sz="1100"/>
        </a:p>
      </xdr:txBody>
    </xdr:sp>
    <xdr:clientData/>
  </xdr:twoCellAnchor>
  <xdr:twoCellAnchor>
    <xdr:from>
      <xdr:col>13</xdr:col>
      <xdr:colOff>173935</xdr:colOff>
      <xdr:row>746</xdr:row>
      <xdr:rowOff>2</xdr:rowOff>
    </xdr:from>
    <xdr:to>
      <xdr:col>18</xdr:col>
      <xdr:colOff>20374</xdr:colOff>
      <xdr:row>748</xdr:row>
      <xdr:rowOff>2943</xdr:rowOff>
    </xdr:to>
    <xdr:cxnSp macro="">
      <xdr:nvCxnSpPr>
        <xdr:cNvPr id="21" name="コネクタ: カギ線 20">
          <a:extLst>
            <a:ext uri="{FF2B5EF4-FFF2-40B4-BE49-F238E27FC236}">
              <a16:creationId xmlns:a16="http://schemas.microsoft.com/office/drawing/2014/main" id="{24752F71-3AE3-4AB9-B4CF-2219596D0E51}"/>
            </a:ext>
          </a:extLst>
        </xdr:cNvPr>
        <xdr:cNvCxnSpPr>
          <a:endCxn id="8" idx="1"/>
        </xdr:cNvCxnSpPr>
      </xdr:nvCxnSpPr>
      <xdr:spPr>
        <a:xfrm>
          <a:off x="2542761" y="234306719"/>
          <a:ext cx="757526" cy="723528"/>
        </a:xfrm>
        <a:prstGeom prst="bentConnector3">
          <a:avLst>
            <a:gd name="adj1" fmla="val 79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742</xdr:row>
      <xdr:rowOff>1</xdr:rowOff>
    </xdr:from>
    <xdr:to>
      <xdr:col>48</xdr:col>
      <xdr:colOff>11206</xdr:colOff>
      <xdr:row>746</xdr:row>
      <xdr:rowOff>1</xdr:rowOff>
    </xdr:to>
    <xdr:sp macro="" textlink="">
      <xdr:nvSpPr>
        <xdr:cNvPr id="26" name="大かっこ 25">
          <a:extLst>
            <a:ext uri="{FF2B5EF4-FFF2-40B4-BE49-F238E27FC236}">
              <a16:creationId xmlns:a16="http://schemas.microsoft.com/office/drawing/2014/main" id="{88AB115D-8150-4EC5-B86E-70AFF2CAF0E4}"/>
            </a:ext>
          </a:extLst>
        </xdr:cNvPr>
        <xdr:cNvSpPr/>
      </xdr:nvSpPr>
      <xdr:spPr>
        <a:xfrm>
          <a:off x="5916706" y="228904801"/>
          <a:ext cx="2700618" cy="14253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研究開発の実施に必要な事務費</a:t>
          </a:r>
          <a:endParaRPr lang="ja-JP" altLang="ja-JP">
            <a:effectLst/>
          </a:endParaRPr>
        </a:p>
        <a:p>
          <a:pPr rtl="0"/>
          <a:r>
            <a:rPr lang="ja-JP" altLang="ja-JP" sz="1100" b="0" i="0" baseline="0">
              <a:solidFill>
                <a:schemeClr val="tx1"/>
              </a:solidFill>
              <a:effectLst/>
              <a:latin typeface="+mn-lt"/>
              <a:ea typeface="+mn-ea"/>
              <a:cs typeface="+mn-cs"/>
            </a:rPr>
            <a:t>２．７百万円</a:t>
          </a:r>
          <a:endParaRPr lang="ja-JP" altLang="ja-JP">
            <a:effectLst/>
          </a:endParaRPr>
        </a:p>
        <a:p>
          <a:pPr rtl="0"/>
          <a:r>
            <a:rPr lang="ja-JP" altLang="ja-JP" sz="1100" b="0" i="0" baseline="0">
              <a:solidFill>
                <a:schemeClr val="tx1"/>
              </a:solidFill>
              <a:effectLst/>
              <a:latin typeface="+mn-lt"/>
              <a:ea typeface="+mn-ea"/>
              <a:cs typeface="+mn-cs"/>
            </a:rPr>
            <a:t>　　①</a:t>
          </a:r>
          <a:r>
            <a:rPr lang="en-US" altLang="ja-JP"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職員旅費　</a:t>
          </a:r>
          <a:r>
            <a:rPr lang="en-US" altLang="ja-JP"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１．８百万円</a:t>
          </a:r>
          <a:endParaRPr lang="ja-JP" altLang="ja-JP">
            <a:effectLst/>
          </a:endParaRPr>
        </a:p>
        <a:p>
          <a:pPr rtl="0"/>
          <a:r>
            <a:rPr lang="ja-JP" altLang="ja-JP" sz="1100" b="0" i="0" baseline="0">
              <a:solidFill>
                <a:schemeClr val="tx1"/>
              </a:solidFill>
              <a:effectLst/>
              <a:latin typeface="+mn-lt"/>
              <a:ea typeface="+mn-ea"/>
              <a:cs typeface="+mn-cs"/>
            </a:rPr>
            <a:t>　　② 技術研究開発調査費</a:t>
          </a:r>
          <a:endParaRPr lang="ja-JP" altLang="ja-JP">
            <a:effectLst/>
          </a:endParaRPr>
        </a:p>
        <a:p>
          <a:pPr rtl="0"/>
          <a:r>
            <a:rPr lang="ja-JP" altLang="ja-JP" sz="1100" b="0" i="0" baseline="0">
              <a:solidFill>
                <a:schemeClr val="tx1"/>
              </a:solidFill>
              <a:effectLst/>
              <a:latin typeface="+mn-lt"/>
              <a:ea typeface="+mn-ea"/>
              <a:cs typeface="+mn-cs"/>
            </a:rPr>
            <a:t>　　　　　　　　</a:t>
          </a:r>
          <a:r>
            <a:rPr lang="en-US" altLang="ja-JP"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　　　０．９百万円</a:t>
          </a:r>
          <a:endParaRPr lang="ja-JP" altLang="ja-JP">
            <a:effectLst/>
          </a:endParaRPr>
        </a:p>
        <a:p>
          <a:pPr algn="l"/>
          <a:endParaRPr kumimoji="1" lang="ja-JP" altLang="en-US" sz="1100"/>
        </a:p>
      </xdr:txBody>
    </xdr:sp>
    <xdr:clientData/>
  </xdr:twoCellAnchor>
  <xdr:twoCellAnchor>
    <xdr:from>
      <xdr:col>24</xdr:col>
      <xdr:colOff>0</xdr:colOff>
      <xdr:row>753</xdr:row>
      <xdr:rowOff>2240</xdr:rowOff>
    </xdr:from>
    <xdr:to>
      <xdr:col>28</xdr:col>
      <xdr:colOff>21923</xdr:colOff>
      <xdr:row>755</xdr:row>
      <xdr:rowOff>4845</xdr:rowOff>
    </xdr:to>
    <xdr:cxnSp macro="">
      <xdr:nvCxnSpPr>
        <xdr:cNvPr id="28" name="コネクタ: カギ線 27">
          <a:extLst>
            <a:ext uri="{FF2B5EF4-FFF2-40B4-BE49-F238E27FC236}">
              <a16:creationId xmlns:a16="http://schemas.microsoft.com/office/drawing/2014/main" id="{712B67EA-BAC3-4420-B08E-417F8F75500E}"/>
            </a:ext>
          </a:extLst>
        </xdr:cNvPr>
        <xdr:cNvCxnSpPr/>
      </xdr:nvCxnSpPr>
      <xdr:spPr>
        <a:xfrm>
          <a:off x="4303059" y="232833581"/>
          <a:ext cx="739099" cy="710817"/>
        </a:xfrm>
        <a:prstGeom prst="bentConnector3">
          <a:avLst>
            <a:gd name="adj1" fmla="val 79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753</xdr:row>
      <xdr:rowOff>12700</xdr:rowOff>
    </xdr:from>
    <xdr:to>
      <xdr:col>49</xdr:col>
      <xdr:colOff>50800</xdr:colOff>
      <xdr:row>753</xdr:row>
      <xdr:rowOff>330200</xdr:rowOff>
    </xdr:to>
    <xdr:sp macro="" textlink="">
      <xdr:nvSpPr>
        <xdr:cNvPr id="3" name="テキスト ボックス 2"/>
        <xdr:cNvSpPr txBox="1"/>
      </xdr:nvSpPr>
      <xdr:spPr>
        <a:xfrm>
          <a:off x="5689600" y="40906700"/>
          <a:ext cx="43180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latin typeface="+mn-ea"/>
              <a:ea typeface="+mn-ea"/>
            </a:rPr>
            <a:t>【</a:t>
          </a:r>
          <a:r>
            <a:rPr kumimoji="1" lang="ja-JP" altLang="en-US" sz="1100">
              <a:latin typeface="+mn-ea"/>
              <a:ea typeface="+mn-ea"/>
            </a:rPr>
            <a:t>随意契約（企画競争、少額）、一般競争契約（最低価格）</a:t>
          </a:r>
          <a:r>
            <a:rPr kumimoji="1" lang="en-US" altLang="ja-JP" sz="1100">
              <a:latin typeface="+mn-ea"/>
              <a:ea typeface="+mn-ea"/>
            </a:rPr>
            <a:t>】</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U135" sqref="AU135:A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460</v>
      </c>
      <c r="AT2" s="952"/>
      <c r="AU2" s="952"/>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447</v>
      </c>
      <c r="H5" s="826"/>
      <c r="I5" s="826"/>
      <c r="J5" s="826"/>
      <c r="K5" s="826"/>
      <c r="L5" s="826"/>
      <c r="M5" s="827" t="s">
        <v>65</v>
      </c>
      <c r="N5" s="828"/>
      <c r="O5" s="828"/>
      <c r="P5" s="828"/>
      <c r="Q5" s="828"/>
      <c r="R5" s="829"/>
      <c r="S5" s="830" t="s">
        <v>342</v>
      </c>
      <c r="T5" s="826"/>
      <c r="U5" s="826"/>
      <c r="V5" s="826"/>
      <c r="W5" s="826"/>
      <c r="X5" s="831"/>
      <c r="Y5" s="684" t="s">
        <v>3</v>
      </c>
      <c r="Z5" s="532"/>
      <c r="AA5" s="532"/>
      <c r="AB5" s="532"/>
      <c r="AC5" s="532"/>
      <c r="AD5" s="533"/>
      <c r="AE5" s="685" t="s">
        <v>484</v>
      </c>
      <c r="AF5" s="685"/>
      <c r="AG5" s="685"/>
      <c r="AH5" s="685"/>
      <c r="AI5" s="685"/>
      <c r="AJ5" s="685"/>
      <c r="AK5" s="685"/>
      <c r="AL5" s="685"/>
      <c r="AM5" s="685"/>
      <c r="AN5" s="685"/>
      <c r="AO5" s="685"/>
      <c r="AP5" s="686"/>
      <c r="AQ5" s="687" t="s">
        <v>548</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75.599999999999994" customHeight="1" x14ac:dyDescent="0.15">
      <c r="A7" s="484" t="s">
        <v>22</v>
      </c>
      <c r="B7" s="485"/>
      <c r="C7" s="485"/>
      <c r="D7" s="485"/>
      <c r="E7" s="485"/>
      <c r="F7" s="486"/>
      <c r="G7" s="487" t="s">
        <v>486</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487</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科学技術・イノベーション、国土強靱化施策</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文教及び科学振興</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82</v>
      </c>
      <c r="Q13" s="644"/>
      <c r="R13" s="644"/>
      <c r="S13" s="644"/>
      <c r="T13" s="644"/>
      <c r="U13" s="644"/>
      <c r="V13" s="645"/>
      <c r="W13" s="643">
        <v>59</v>
      </c>
      <c r="X13" s="644"/>
      <c r="Y13" s="644"/>
      <c r="Z13" s="644"/>
      <c r="AA13" s="644"/>
      <c r="AB13" s="644"/>
      <c r="AC13" s="645"/>
      <c r="AD13" s="643">
        <v>56</v>
      </c>
      <c r="AE13" s="644"/>
      <c r="AF13" s="644"/>
      <c r="AG13" s="644"/>
      <c r="AH13" s="644"/>
      <c r="AI13" s="644"/>
      <c r="AJ13" s="645"/>
      <c r="AK13" s="643" t="s">
        <v>486</v>
      </c>
      <c r="AL13" s="644"/>
      <c r="AM13" s="644"/>
      <c r="AN13" s="644"/>
      <c r="AO13" s="644"/>
      <c r="AP13" s="644"/>
      <c r="AQ13" s="645"/>
      <c r="AR13" s="905" t="s">
        <v>486</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486</v>
      </c>
      <c r="Q14" s="644"/>
      <c r="R14" s="644"/>
      <c r="S14" s="644"/>
      <c r="T14" s="644"/>
      <c r="U14" s="644"/>
      <c r="V14" s="645"/>
      <c r="W14" s="643" t="s">
        <v>486</v>
      </c>
      <c r="X14" s="644"/>
      <c r="Y14" s="644"/>
      <c r="Z14" s="644"/>
      <c r="AA14" s="644"/>
      <c r="AB14" s="644"/>
      <c r="AC14" s="645"/>
      <c r="AD14" s="643" t="s">
        <v>486</v>
      </c>
      <c r="AE14" s="644"/>
      <c r="AF14" s="644"/>
      <c r="AG14" s="644"/>
      <c r="AH14" s="644"/>
      <c r="AI14" s="644"/>
      <c r="AJ14" s="645"/>
      <c r="AK14" s="643" t="s">
        <v>486</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486</v>
      </c>
      <c r="Q15" s="644"/>
      <c r="R15" s="644"/>
      <c r="S15" s="644"/>
      <c r="T15" s="644"/>
      <c r="U15" s="644"/>
      <c r="V15" s="645"/>
      <c r="W15" s="643" t="s">
        <v>486</v>
      </c>
      <c r="X15" s="644"/>
      <c r="Y15" s="644"/>
      <c r="Z15" s="644"/>
      <c r="AA15" s="644"/>
      <c r="AB15" s="644"/>
      <c r="AC15" s="645"/>
      <c r="AD15" s="643" t="s">
        <v>486</v>
      </c>
      <c r="AE15" s="644"/>
      <c r="AF15" s="644"/>
      <c r="AG15" s="644"/>
      <c r="AH15" s="644"/>
      <c r="AI15" s="644"/>
      <c r="AJ15" s="645"/>
      <c r="AK15" s="643" t="s">
        <v>486</v>
      </c>
      <c r="AL15" s="644"/>
      <c r="AM15" s="644"/>
      <c r="AN15" s="644"/>
      <c r="AO15" s="644"/>
      <c r="AP15" s="644"/>
      <c r="AQ15" s="645"/>
      <c r="AR15" s="643" t="s">
        <v>486</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486</v>
      </c>
      <c r="Q16" s="644"/>
      <c r="R16" s="644"/>
      <c r="S16" s="644"/>
      <c r="T16" s="644"/>
      <c r="U16" s="644"/>
      <c r="V16" s="645"/>
      <c r="W16" s="643" t="s">
        <v>486</v>
      </c>
      <c r="X16" s="644"/>
      <c r="Y16" s="644"/>
      <c r="Z16" s="644"/>
      <c r="AA16" s="644"/>
      <c r="AB16" s="644"/>
      <c r="AC16" s="645"/>
      <c r="AD16" s="643" t="s">
        <v>486</v>
      </c>
      <c r="AE16" s="644"/>
      <c r="AF16" s="644"/>
      <c r="AG16" s="644"/>
      <c r="AH16" s="644"/>
      <c r="AI16" s="644"/>
      <c r="AJ16" s="645"/>
      <c r="AK16" s="643" t="s">
        <v>486</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486</v>
      </c>
      <c r="Q17" s="644"/>
      <c r="R17" s="644"/>
      <c r="S17" s="644"/>
      <c r="T17" s="644"/>
      <c r="U17" s="644"/>
      <c r="V17" s="645"/>
      <c r="W17" s="643" t="s">
        <v>486</v>
      </c>
      <c r="X17" s="644"/>
      <c r="Y17" s="644"/>
      <c r="Z17" s="644"/>
      <c r="AA17" s="644"/>
      <c r="AB17" s="644"/>
      <c r="AC17" s="645"/>
      <c r="AD17" s="643" t="s">
        <v>486</v>
      </c>
      <c r="AE17" s="644"/>
      <c r="AF17" s="644"/>
      <c r="AG17" s="644"/>
      <c r="AH17" s="644"/>
      <c r="AI17" s="644"/>
      <c r="AJ17" s="645"/>
      <c r="AK17" s="643" t="s">
        <v>486</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82</v>
      </c>
      <c r="Q18" s="865"/>
      <c r="R18" s="865"/>
      <c r="S18" s="865"/>
      <c r="T18" s="865"/>
      <c r="U18" s="865"/>
      <c r="V18" s="866"/>
      <c r="W18" s="864">
        <f>SUM(W13:AC17)</f>
        <v>59</v>
      </c>
      <c r="X18" s="865"/>
      <c r="Y18" s="865"/>
      <c r="Z18" s="865"/>
      <c r="AA18" s="865"/>
      <c r="AB18" s="865"/>
      <c r="AC18" s="866"/>
      <c r="AD18" s="864">
        <f>SUM(AD13:AJ17)</f>
        <v>56</v>
      </c>
      <c r="AE18" s="865"/>
      <c r="AF18" s="865"/>
      <c r="AG18" s="865"/>
      <c r="AH18" s="865"/>
      <c r="AI18" s="865"/>
      <c r="AJ18" s="866"/>
      <c r="AK18" s="864">
        <f>SUM(AK13:AQ17)</f>
        <v>0</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81</v>
      </c>
      <c r="Q19" s="644"/>
      <c r="R19" s="644"/>
      <c r="S19" s="644"/>
      <c r="T19" s="644"/>
      <c r="U19" s="644"/>
      <c r="V19" s="645"/>
      <c r="W19" s="643">
        <v>57</v>
      </c>
      <c r="X19" s="644"/>
      <c r="Y19" s="644"/>
      <c r="Z19" s="644"/>
      <c r="AA19" s="644"/>
      <c r="AB19" s="644"/>
      <c r="AC19" s="645"/>
      <c r="AD19" s="643">
        <v>56</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0.98780487804878048</v>
      </c>
      <c r="Q20" s="302"/>
      <c r="R20" s="302"/>
      <c r="S20" s="302"/>
      <c r="T20" s="302"/>
      <c r="U20" s="302"/>
      <c r="V20" s="302"/>
      <c r="W20" s="302">
        <f t="shared" ref="W20" si="0">IF(W18=0, "-", SUM(W19)/W18)</f>
        <v>0.96610169491525422</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f>IF(P19=0, "-", SUM(P19)/SUM(P13,P14))</f>
        <v>0.98780487804878048</v>
      </c>
      <c r="Q21" s="302"/>
      <c r="R21" s="302"/>
      <c r="S21" s="302"/>
      <c r="T21" s="302"/>
      <c r="U21" s="302"/>
      <c r="V21" s="302"/>
      <c r="W21" s="302">
        <f t="shared" ref="W21" si="2">IF(W19=0, "-", SUM(W19)/SUM(W13,W14))</f>
        <v>0.96610169491525422</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490</v>
      </c>
      <c r="H23" s="972"/>
      <c r="I23" s="972"/>
      <c r="J23" s="972"/>
      <c r="K23" s="972"/>
      <c r="L23" s="972"/>
      <c r="M23" s="972"/>
      <c r="N23" s="972"/>
      <c r="O23" s="973"/>
      <c r="P23" s="905" t="s">
        <v>486</v>
      </c>
      <c r="Q23" s="906"/>
      <c r="R23" s="906"/>
      <c r="S23" s="906"/>
      <c r="T23" s="906"/>
      <c r="U23" s="906"/>
      <c r="V23" s="922"/>
      <c r="W23" s="905" t="s">
        <v>486</v>
      </c>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491</v>
      </c>
      <c r="H24" s="924"/>
      <c r="I24" s="924"/>
      <c r="J24" s="924"/>
      <c r="K24" s="924"/>
      <c r="L24" s="924"/>
      <c r="M24" s="924"/>
      <c r="N24" s="924"/>
      <c r="O24" s="925"/>
      <c r="P24" s="643" t="s">
        <v>486</v>
      </c>
      <c r="Q24" s="644"/>
      <c r="R24" s="644"/>
      <c r="S24" s="644"/>
      <c r="T24" s="644"/>
      <c r="U24" s="644"/>
      <c r="V24" s="645"/>
      <c r="W24" s="643" t="s">
        <v>486</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492</v>
      </c>
      <c r="H25" s="924"/>
      <c r="I25" s="924"/>
      <c r="J25" s="924"/>
      <c r="K25" s="924"/>
      <c r="L25" s="924"/>
      <c r="M25" s="924"/>
      <c r="N25" s="924"/>
      <c r="O25" s="925"/>
      <c r="P25" s="643" t="s">
        <v>486</v>
      </c>
      <c r="Q25" s="644"/>
      <c r="R25" s="644"/>
      <c r="S25" s="644"/>
      <c r="T25" s="644"/>
      <c r="U25" s="644"/>
      <c r="V25" s="645"/>
      <c r="W25" s="643" t="s">
        <v>486</v>
      </c>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t="s">
        <v>493</v>
      </c>
      <c r="H26" s="924"/>
      <c r="I26" s="924"/>
      <c r="J26" s="924"/>
      <c r="K26" s="924"/>
      <c r="L26" s="924"/>
      <c r="M26" s="924"/>
      <c r="N26" s="924"/>
      <c r="O26" s="925"/>
      <c r="P26" s="643" t="s">
        <v>486</v>
      </c>
      <c r="Q26" s="644"/>
      <c r="R26" s="644"/>
      <c r="S26" s="644"/>
      <c r="T26" s="644"/>
      <c r="U26" s="644"/>
      <c r="V26" s="645"/>
      <c r="W26" s="643" t="s">
        <v>486</v>
      </c>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262</v>
      </c>
      <c r="H28" s="927"/>
      <c r="I28" s="927"/>
      <c r="J28" s="927"/>
      <c r="K28" s="927"/>
      <c r="L28" s="927"/>
      <c r="M28" s="927"/>
      <c r="N28" s="927"/>
      <c r="O28" s="928"/>
      <c r="P28" s="864" t="e">
        <f>P29-SUM(P23:P27)</f>
        <v>#VALUE!</v>
      </c>
      <c r="Q28" s="865"/>
      <c r="R28" s="865"/>
      <c r="S28" s="865"/>
      <c r="T28" s="865"/>
      <c r="U28" s="865"/>
      <c r="V28" s="866"/>
      <c r="W28" s="864" t="e">
        <f>W29-SUM(W23:W27)</f>
        <v>#VALUE!</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t="str">
        <f>AK13</f>
        <v>-</v>
      </c>
      <c r="Q29" s="644"/>
      <c r="R29" s="644"/>
      <c r="S29" s="644"/>
      <c r="T29" s="644"/>
      <c r="U29" s="644"/>
      <c r="V29" s="645"/>
      <c r="W29" s="953" t="str">
        <f>AR13</f>
        <v>-</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c r="AR31" s="185"/>
      <c r="AS31" s="118" t="s">
        <v>188</v>
      </c>
      <c r="AT31" s="119"/>
      <c r="AU31" s="184">
        <v>1</v>
      </c>
      <c r="AV31" s="184"/>
      <c r="AW31" s="384" t="s">
        <v>177</v>
      </c>
      <c r="AX31" s="385"/>
    </row>
    <row r="32" spans="1:50" ht="31.15" customHeight="1" x14ac:dyDescent="0.15">
      <c r="A32" s="389"/>
      <c r="B32" s="387"/>
      <c r="C32" s="387"/>
      <c r="D32" s="387"/>
      <c r="E32" s="387"/>
      <c r="F32" s="388"/>
      <c r="G32" s="550" t="s">
        <v>494</v>
      </c>
      <c r="H32" s="551"/>
      <c r="I32" s="551"/>
      <c r="J32" s="551"/>
      <c r="K32" s="551"/>
      <c r="L32" s="551"/>
      <c r="M32" s="551"/>
      <c r="N32" s="551"/>
      <c r="O32" s="552"/>
      <c r="P32" s="90" t="s">
        <v>495</v>
      </c>
      <c r="Q32" s="90"/>
      <c r="R32" s="90"/>
      <c r="S32" s="90"/>
      <c r="T32" s="90"/>
      <c r="U32" s="90"/>
      <c r="V32" s="90"/>
      <c r="W32" s="90"/>
      <c r="X32" s="91"/>
      <c r="Y32" s="460" t="s">
        <v>12</v>
      </c>
      <c r="Z32" s="520"/>
      <c r="AA32" s="521"/>
      <c r="AB32" s="450" t="s">
        <v>486</v>
      </c>
      <c r="AC32" s="450"/>
      <c r="AD32" s="450"/>
      <c r="AE32" s="202">
        <v>1</v>
      </c>
      <c r="AF32" s="203"/>
      <c r="AG32" s="203"/>
      <c r="AH32" s="203"/>
      <c r="AI32" s="202">
        <v>0</v>
      </c>
      <c r="AJ32" s="203"/>
      <c r="AK32" s="203"/>
      <c r="AL32" s="203"/>
      <c r="AM32" s="202">
        <v>17</v>
      </c>
      <c r="AN32" s="203"/>
      <c r="AO32" s="203"/>
      <c r="AP32" s="203"/>
      <c r="AQ32" s="326" t="s">
        <v>486</v>
      </c>
      <c r="AR32" s="192"/>
      <c r="AS32" s="192"/>
      <c r="AT32" s="327"/>
      <c r="AU32" s="203">
        <v>17</v>
      </c>
      <c r="AV32" s="203"/>
      <c r="AW32" s="203"/>
      <c r="AX32" s="205"/>
    </row>
    <row r="33" spans="1:50" ht="31.1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486</v>
      </c>
      <c r="AC33" s="512"/>
      <c r="AD33" s="512"/>
      <c r="AE33" s="202">
        <v>0</v>
      </c>
      <c r="AF33" s="203"/>
      <c r="AG33" s="203"/>
      <c r="AH33" s="203"/>
      <c r="AI33" s="202">
        <v>9</v>
      </c>
      <c r="AJ33" s="203"/>
      <c r="AK33" s="203"/>
      <c r="AL33" s="203"/>
      <c r="AM33" s="202">
        <v>9</v>
      </c>
      <c r="AN33" s="203"/>
      <c r="AO33" s="203"/>
      <c r="AP33" s="203"/>
      <c r="AQ33" s="326" t="s">
        <v>486</v>
      </c>
      <c r="AR33" s="192"/>
      <c r="AS33" s="192"/>
      <c r="AT33" s="327"/>
      <c r="AU33" s="203">
        <v>9</v>
      </c>
      <c r="AV33" s="203"/>
      <c r="AW33" s="203"/>
      <c r="AX33" s="205"/>
    </row>
    <row r="34" spans="1:50" ht="31.1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5.6</v>
      </c>
      <c r="AF34" s="203"/>
      <c r="AG34" s="203"/>
      <c r="AH34" s="203"/>
      <c r="AI34" s="202">
        <v>0</v>
      </c>
      <c r="AJ34" s="203"/>
      <c r="AK34" s="203"/>
      <c r="AL34" s="203"/>
      <c r="AM34" s="202">
        <v>94.4</v>
      </c>
      <c r="AN34" s="203"/>
      <c r="AO34" s="203"/>
      <c r="AP34" s="203"/>
      <c r="AQ34" s="326" t="s">
        <v>486</v>
      </c>
      <c r="AR34" s="192"/>
      <c r="AS34" s="192"/>
      <c r="AT34" s="327"/>
      <c r="AU34" s="203">
        <v>94.4</v>
      </c>
      <c r="AV34" s="203"/>
      <c r="AW34" s="203"/>
      <c r="AX34" s="205"/>
    </row>
    <row r="35" spans="1:50" ht="23.25" customHeight="1" x14ac:dyDescent="0.15">
      <c r="A35" s="210" t="s">
        <v>304</v>
      </c>
      <c r="B35" s="211"/>
      <c r="C35" s="211"/>
      <c r="D35" s="211"/>
      <c r="E35" s="211"/>
      <c r="F35" s="212"/>
      <c r="G35" s="216" t="s">
        <v>496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497</v>
      </c>
      <c r="H101" s="90"/>
      <c r="I101" s="90"/>
      <c r="J101" s="90"/>
      <c r="K101" s="90"/>
      <c r="L101" s="90"/>
      <c r="M101" s="90"/>
      <c r="N101" s="90"/>
      <c r="O101" s="90"/>
      <c r="P101" s="90"/>
      <c r="Q101" s="90"/>
      <c r="R101" s="90"/>
      <c r="S101" s="90"/>
      <c r="T101" s="90"/>
      <c r="U101" s="90"/>
      <c r="V101" s="90"/>
      <c r="W101" s="90"/>
      <c r="X101" s="91"/>
      <c r="Y101" s="531" t="s">
        <v>54</v>
      </c>
      <c r="Z101" s="532"/>
      <c r="AA101" s="533"/>
      <c r="AB101" s="450" t="s">
        <v>486</v>
      </c>
      <c r="AC101" s="450"/>
      <c r="AD101" s="450"/>
      <c r="AE101" s="202">
        <v>1</v>
      </c>
      <c r="AF101" s="203"/>
      <c r="AG101" s="203"/>
      <c r="AH101" s="204"/>
      <c r="AI101" s="202">
        <v>0</v>
      </c>
      <c r="AJ101" s="203"/>
      <c r="AK101" s="203"/>
      <c r="AL101" s="204"/>
      <c r="AM101" s="202">
        <v>17</v>
      </c>
      <c r="AN101" s="203"/>
      <c r="AO101" s="203"/>
      <c r="AP101" s="204"/>
      <c r="AQ101" s="202" t="s">
        <v>486</v>
      </c>
      <c r="AR101" s="203"/>
      <c r="AS101" s="203"/>
      <c r="AT101" s="204"/>
      <c r="AU101" s="202" t="s">
        <v>486</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486</v>
      </c>
      <c r="AC102" s="450"/>
      <c r="AD102" s="450"/>
      <c r="AE102" s="407">
        <v>0</v>
      </c>
      <c r="AF102" s="407"/>
      <c r="AG102" s="407"/>
      <c r="AH102" s="407"/>
      <c r="AI102" s="407">
        <v>9</v>
      </c>
      <c r="AJ102" s="407"/>
      <c r="AK102" s="407"/>
      <c r="AL102" s="407"/>
      <c r="AM102" s="407">
        <v>9</v>
      </c>
      <c r="AN102" s="407"/>
      <c r="AO102" s="407"/>
      <c r="AP102" s="407"/>
      <c r="AQ102" s="257" t="s">
        <v>486</v>
      </c>
      <c r="AR102" s="258"/>
      <c r="AS102" s="258"/>
      <c r="AT102" s="303"/>
      <c r="AU102" s="257" t="s">
        <v>486</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498</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c r="AC116" s="452"/>
      <c r="AD116" s="453"/>
      <c r="AE116" s="407">
        <v>81</v>
      </c>
      <c r="AF116" s="407"/>
      <c r="AG116" s="407"/>
      <c r="AH116" s="407"/>
      <c r="AI116" s="407" t="s">
        <v>486</v>
      </c>
      <c r="AJ116" s="407"/>
      <c r="AK116" s="407"/>
      <c r="AL116" s="407"/>
      <c r="AM116" s="407">
        <v>3.2</v>
      </c>
      <c r="AN116" s="407"/>
      <c r="AO116" s="407"/>
      <c r="AP116" s="407"/>
      <c r="AQ116" s="202" t="s">
        <v>486</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282</v>
      </c>
      <c r="AC117" s="462"/>
      <c r="AD117" s="463"/>
      <c r="AE117" s="540" t="s">
        <v>499</v>
      </c>
      <c r="AF117" s="540"/>
      <c r="AG117" s="540"/>
      <c r="AH117" s="540"/>
      <c r="AI117" s="540" t="s">
        <v>500</v>
      </c>
      <c r="AJ117" s="540"/>
      <c r="AK117" s="540"/>
      <c r="AL117" s="540"/>
      <c r="AM117" s="540" t="s">
        <v>545</v>
      </c>
      <c r="AN117" s="540"/>
      <c r="AO117" s="540"/>
      <c r="AP117" s="540"/>
      <c r="AQ117" s="540" t="s">
        <v>486</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501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1</v>
      </c>
      <c r="AV133" s="185"/>
      <c r="AW133" s="118" t="s">
        <v>177</v>
      </c>
      <c r="AX133" s="180"/>
    </row>
    <row r="134" spans="1:50" ht="39.75" customHeight="1" x14ac:dyDescent="0.15">
      <c r="A134" s="174"/>
      <c r="B134" s="171"/>
      <c r="C134" s="165"/>
      <c r="D134" s="171"/>
      <c r="E134" s="165"/>
      <c r="F134" s="166"/>
      <c r="G134" s="89" t="s">
        <v>552</v>
      </c>
      <c r="H134" s="90"/>
      <c r="I134" s="90"/>
      <c r="J134" s="90"/>
      <c r="K134" s="90"/>
      <c r="L134" s="90"/>
      <c r="M134" s="90"/>
      <c r="N134" s="90"/>
      <c r="O134" s="90"/>
      <c r="P134" s="90"/>
      <c r="Q134" s="90"/>
      <c r="R134" s="90"/>
      <c r="S134" s="90"/>
      <c r="T134" s="90"/>
      <c r="U134" s="90"/>
      <c r="V134" s="90"/>
      <c r="W134" s="90"/>
      <c r="X134" s="91"/>
      <c r="Y134" s="186" t="s">
        <v>202</v>
      </c>
      <c r="Z134" s="187"/>
      <c r="AA134" s="188"/>
      <c r="AB134" s="189" t="s">
        <v>14</v>
      </c>
      <c r="AC134" s="190"/>
      <c r="AD134" s="190"/>
      <c r="AE134" s="191">
        <v>96.8</v>
      </c>
      <c r="AF134" s="192"/>
      <c r="AG134" s="192"/>
      <c r="AH134" s="192"/>
      <c r="AI134" s="191">
        <v>96.3</v>
      </c>
      <c r="AJ134" s="192"/>
      <c r="AK134" s="192"/>
      <c r="AL134" s="192"/>
      <c r="AM134" s="191">
        <v>96.2</v>
      </c>
      <c r="AN134" s="192"/>
      <c r="AO134" s="192"/>
      <c r="AP134" s="192"/>
      <c r="AQ134" s="191" t="s">
        <v>486</v>
      </c>
      <c r="AR134" s="192"/>
      <c r="AS134" s="192"/>
      <c r="AT134" s="192"/>
      <c r="AU134" s="191">
        <v>96.2</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14</v>
      </c>
      <c r="AC135" s="198"/>
      <c r="AD135" s="198"/>
      <c r="AE135" s="191">
        <v>90</v>
      </c>
      <c r="AF135" s="192"/>
      <c r="AG135" s="192"/>
      <c r="AH135" s="192"/>
      <c r="AI135" s="191">
        <v>90</v>
      </c>
      <c r="AJ135" s="192"/>
      <c r="AK135" s="192"/>
      <c r="AL135" s="192"/>
      <c r="AM135" s="191">
        <v>90</v>
      </c>
      <c r="AN135" s="192"/>
      <c r="AO135" s="192"/>
      <c r="AP135" s="192"/>
      <c r="AQ135" s="191" t="s">
        <v>486</v>
      </c>
      <c r="AR135" s="192"/>
      <c r="AS135" s="192"/>
      <c r="AT135" s="192"/>
      <c r="AU135" s="191">
        <v>90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17"/>
      <c r="E430" s="159" t="s">
        <v>324</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30"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530</v>
      </c>
      <c r="AH702" s="372"/>
      <c r="AI702" s="372"/>
      <c r="AJ702" s="372"/>
      <c r="AK702" s="372"/>
      <c r="AL702" s="372"/>
      <c r="AM702" s="372"/>
      <c r="AN702" s="372"/>
      <c r="AO702" s="372"/>
      <c r="AP702" s="372"/>
      <c r="AQ702" s="372"/>
      <c r="AR702" s="372"/>
      <c r="AS702" s="372"/>
      <c r="AT702" s="372"/>
      <c r="AU702" s="372"/>
      <c r="AV702" s="372"/>
      <c r="AW702" s="372"/>
      <c r="AX702" s="373"/>
    </row>
    <row r="703" spans="1:50" ht="30"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485</v>
      </c>
      <c r="AE703" s="313"/>
      <c r="AF703" s="313"/>
      <c r="AG703" s="86" t="s">
        <v>531</v>
      </c>
      <c r="AH703" s="87"/>
      <c r="AI703" s="87"/>
      <c r="AJ703" s="87"/>
      <c r="AK703" s="87"/>
      <c r="AL703" s="87"/>
      <c r="AM703" s="87"/>
      <c r="AN703" s="87"/>
      <c r="AO703" s="87"/>
      <c r="AP703" s="87"/>
      <c r="AQ703" s="87"/>
      <c r="AR703" s="87"/>
      <c r="AS703" s="87"/>
      <c r="AT703" s="87"/>
      <c r="AU703" s="87"/>
      <c r="AV703" s="87"/>
      <c r="AW703" s="87"/>
      <c r="AX703" s="88"/>
    </row>
    <row r="704" spans="1:50" ht="30"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2" t="s">
        <v>532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485</v>
      </c>
      <c r="AE705" s="701"/>
      <c r="AF705" s="701"/>
      <c r="AG705" s="110" t="s">
        <v>546</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533</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534</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30"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535</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30"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485</v>
      </c>
      <c r="AE709" s="313"/>
      <c r="AF709" s="313"/>
      <c r="AG709" s="86" t="s">
        <v>536</v>
      </c>
      <c r="AH709" s="87"/>
      <c r="AI709" s="87"/>
      <c r="AJ709" s="87"/>
      <c r="AK709" s="87"/>
      <c r="AL709" s="87"/>
      <c r="AM709" s="87"/>
      <c r="AN709" s="87"/>
      <c r="AO709" s="87"/>
      <c r="AP709" s="87"/>
      <c r="AQ709" s="87"/>
      <c r="AR709" s="87"/>
      <c r="AS709" s="87"/>
      <c r="AT709" s="87"/>
      <c r="AU709" s="87"/>
      <c r="AV709" s="87"/>
      <c r="AW709" s="87"/>
      <c r="AX709" s="88"/>
    </row>
    <row r="710" spans="1:50" ht="30"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485</v>
      </c>
      <c r="AE710" s="313"/>
      <c r="AF710" s="313"/>
      <c r="AG710" s="86" t="s">
        <v>537</v>
      </c>
      <c r="AH710" s="87"/>
      <c r="AI710" s="87"/>
      <c r="AJ710" s="87"/>
      <c r="AK710" s="87"/>
      <c r="AL710" s="87"/>
      <c r="AM710" s="87"/>
      <c r="AN710" s="87"/>
      <c r="AO710" s="87"/>
      <c r="AP710" s="87"/>
      <c r="AQ710" s="87"/>
      <c r="AR710" s="87"/>
      <c r="AS710" s="87"/>
      <c r="AT710" s="87"/>
      <c r="AU710" s="87"/>
      <c r="AV710" s="87"/>
      <c r="AW710" s="87"/>
      <c r="AX710" s="88"/>
    </row>
    <row r="711" spans="1:50" ht="30"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485</v>
      </c>
      <c r="AE711" s="313"/>
      <c r="AF711" s="313"/>
      <c r="AG711" s="86" t="s">
        <v>538</v>
      </c>
      <c r="AH711" s="87"/>
      <c r="AI711" s="87"/>
      <c r="AJ711" s="87"/>
      <c r="AK711" s="87"/>
      <c r="AL711" s="87"/>
      <c r="AM711" s="87"/>
      <c r="AN711" s="87"/>
      <c r="AO711" s="87"/>
      <c r="AP711" s="87"/>
      <c r="AQ711" s="87"/>
      <c r="AR711" s="87"/>
      <c r="AS711" s="87"/>
      <c r="AT711" s="87"/>
      <c r="AU711" s="87"/>
      <c r="AV711" s="87"/>
      <c r="AW711" s="87"/>
      <c r="AX711" s="88"/>
    </row>
    <row r="712" spans="1:50" ht="30"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535</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30"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535</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30"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485</v>
      </c>
      <c r="AE714" s="794"/>
      <c r="AF714" s="795"/>
      <c r="AG714" s="722" t="s">
        <v>539</v>
      </c>
      <c r="AH714" s="723"/>
      <c r="AI714" s="723"/>
      <c r="AJ714" s="723"/>
      <c r="AK714" s="723"/>
      <c r="AL714" s="723"/>
      <c r="AM714" s="723"/>
      <c r="AN714" s="723"/>
      <c r="AO714" s="723"/>
      <c r="AP714" s="723"/>
      <c r="AQ714" s="723"/>
      <c r="AR714" s="723"/>
      <c r="AS714" s="723"/>
      <c r="AT714" s="723"/>
      <c r="AU714" s="723"/>
      <c r="AV714" s="723"/>
      <c r="AW714" s="723"/>
      <c r="AX714" s="724"/>
    </row>
    <row r="715" spans="1:50" ht="30"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485</v>
      </c>
      <c r="AE715" s="591"/>
      <c r="AF715" s="642"/>
      <c r="AG715" s="728" t="s">
        <v>540</v>
      </c>
      <c r="AH715" s="729"/>
      <c r="AI715" s="729"/>
      <c r="AJ715" s="729"/>
      <c r="AK715" s="729"/>
      <c r="AL715" s="729"/>
      <c r="AM715" s="729"/>
      <c r="AN715" s="729"/>
      <c r="AO715" s="729"/>
      <c r="AP715" s="729"/>
      <c r="AQ715" s="729"/>
      <c r="AR715" s="729"/>
      <c r="AS715" s="729"/>
      <c r="AT715" s="729"/>
      <c r="AU715" s="729"/>
      <c r="AV715" s="729"/>
      <c r="AW715" s="729"/>
      <c r="AX715" s="730"/>
    </row>
    <row r="716" spans="1:50" ht="30"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485</v>
      </c>
      <c r="AE716" s="613"/>
      <c r="AF716" s="613"/>
      <c r="AG716" s="86" t="s">
        <v>541</v>
      </c>
      <c r="AH716" s="87"/>
      <c r="AI716" s="87"/>
      <c r="AJ716" s="87"/>
      <c r="AK716" s="87"/>
      <c r="AL716" s="87"/>
      <c r="AM716" s="87"/>
      <c r="AN716" s="87"/>
      <c r="AO716" s="87"/>
      <c r="AP716" s="87"/>
      <c r="AQ716" s="87"/>
      <c r="AR716" s="87"/>
      <c r="AS716" s="87"/>
      <c r="AT716" s="87"/>
      <c r="AU716" s="87"/>
      <c r="AV716" s="87"/>
      <c r="AW716" s="87"/>
      <c r="AX716" s="88"/>
    </row>
    <row r="717" spans="1:50" ht="30"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485</v>
      </c>
      <c r="AE717" s="313"/>
      <c r="AF717" s="313"/>
      <c r="AG717" s="86" t="s">
        <v>542</v>
      </c>
      <c r="AH717" s="87"/>
      <c r="AI717" s="87"/>
      <c r="AJ717" s="87"/>
      <c r="AK717" s="87"/>
      <c r="AL717" s="87"/>
      <c r="AM717" s="87"/>
      <c r="AN717" s="87"/>
      <c r="AO717" s="87"/>
      <c r="AP717" s="87"/>
      <c r="AQ717" s="87"/>
      <c r="AR717" s="87"/>
      <c r="AS717" s="87"/>
      <c r="AT717" s="87"/>
      <c r="AU717" s="87"/>
      <c r="AV717" s="87"/>
      <c r="AW717" s="87"/>
      <c r="AX717" s="88"/>
    </row>
    <row r="718" spans="1:50" ht="30"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485</v>
      </c>
      <c r="AE718" s="313"/>
      <c r="AF718" s="313"/>
      <c r="AG718" s="112" t="s">
        <v>543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535</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547</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544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549</v>
      </c>
      <c r="B731" s="786"/>
      <c r="C731" s="786"/>
      <c r="D731" s="786"/>
      <c r="E731" s="787"/>
      <c r="F731" s="715" t="s">
        <v>550</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306</v>
      </c>
      <c r="B733" s="660"/>
      <c r="C733" s="660"/>
      <c r="D733" s="660"/>
      <c r="E733" s="661"/>
      <c r="F733" s="623" t="s">
        <v>551</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327</v>
      </c>
      <c r="B737" s="195"/>
      <c r="C737" s="195"/>
      <c r="D737" s="196"/>
      <c r="E737" s="975"/>
      <c r="F737" s="975"/>
      <c r="G737" s="975"/>
      <c r="H737" s="975"/>
      <c r="I737" s="975"/>
      <c r="J737" s="975"/>
      <c r="K737" s="975"/>
      <c r="L737" s="975"/>
      <c r="M737" s="975"/>
      <c r="N737" s="351" t="s">
        <v>322</v>
      </c>
      <c r="O737" s="351"/>
      <c r="P737" s="351"/>
      <c r="Q737" s="351"/>
      <c r="R737" s="975"/>
      <c r="S737" s="975"/>
      <c r="T737" s="975"/>
      <c r="U737" s="975"/>
      <c r="V737" s="975"/>
      <c r="W737" s="975"/>
      <c r="X737" s="975"/>
      <c r="Y737" s="975"/>
      <c r="Z737" s="975"/>
      <c r="AA737" s="351" t="s">
        <v>321</v>
      </c>
      <c r="AB737" s="351"/>
      <c r="AC737" s="351"/>
      <c r="AD737" s="351"/>
      <c r="AE737" s="975"/>
      <c r="AF737" s="975"/>
      <c r="AG737" s="975"/>
      <c r="AH737" s="975"/>
      <c r="AI737" s="975"/>
      <c r="AJ737" s="975"/>
      <c r="AK737" s="975"/>
      <c r="AL737" s="975"/>
      <c r="AM737" s="975"/>
      <c r="AN737" s="351" t="s">
        <v>320</v>
      </c>
      <c r="AO737" s="351"/>
      <c r="AP737" s="351"/>
      <c r="AQ737" s="351"/>
      <c r="AR737" s="981"/>
      <c r="AS737" s="982"/>
      <c r="AT737" s="982"/>
      <c r="AU737" s="982"/>
      <c r="AV737" s="982"/>
      <c r="AW737" s="982"/>
      <c r="AX737" s="983"/>
      <c r="AY737" s="74"/>
      <c r="AZ737" s="74"/>
    </row>
    <row r="738" spans="1:52" ht="24.75" customHeight="1" x14ac:dyDescent="0.15">
      <c r="A738" s="974" t="s">
        <v>319</v>
      </c>
      <c r="B738" s="195"/>
      <c r="C738" s="195"/>
      <c r="D738" s="196"/>
      <c r="E738" s="975"/>
      <c r="F738" s="975"/>
      <c r="G738" s="975"/>
      <c r="H738" s="975"/>
      <c r="I738" s="975"/>
      <c r="J738" s="975"/>
      <c r="K738" s="975"/>
      <c r="L738" s="975"/>
      <c r="M738" s="975"/>
      <c r="N738" s="351" t="s">
        <v>318</v>
      </c>
      <c r="O738" s="351"/>
      <c r="P738" s="351"/>
      <c r="Q738" s="351"/>
      <c r="R738" s="975" t="s">
        <v>505</v>
      </c>
      <c r="S738" s="975"/>
      <c r="T738" s="975"/>
      <c r="U738" s="975"/>
      <c r="V738" s="975"/>
      <c r="W738" s="975"/>
      <c r="X738" s="975"/>
      <c r="Y738" s="975"/>
      <c r="Z738" s="975"/>
      <c r="AA738" s="351" t="s">
        <v>317</v>
      </c>
      <c r="AB738" s="351"/>
      <c r="AC738" s="351"/>
      <c r="AD738" s="351"/>
      <c r="AE738" s="975" t="s">
        <v>504</v>
      </c>
      <c r="AF738" s="975"/>
      <c r="AG738" s="975"/>
      <c r="AH738" s="975"/>
      <c r="AI738" s="975"/>
      <c r="AJ738" s="975"/>
      <c r="AK738" s="975"/>
      <c r="AL738" s="975"/>
      <c r="AM738" s="975"/>
      <c r="AN738" s="351" t="s">
        <v>316</v>
      </c>
      <c r="AO738" s="351"/>
      <c r="AP738" s="351"/>
      <c r="AQ738" s="351"/>
      <c r="AR738" s="981" t="s">
        <v>506</v>
      </c>
      <c r="AS738" s="982"/>
      <c r="AT738" s="982"/>
      <c r="AU738" s="982"/>
      <c r="AV738" s="982"/>
      <c r="AW738" s="982"/>
      <c r="AX738" s="983"/>
    </row>
    <row r="739" spans="1:52" ht="24.75" customHeight="1" x14ac:dyDescent="0.15">
      <c r="A739" s="974" t="s">
        <v>315</v>
      </c>
      <c r="B739" s="195"/>
      <c r="C739" s="195"/>
      <c r="D739" s="196"/>
      <c r="E739" s="975" t="s">
        <v>507</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339</v>
      </c>
      <c r="B740" s="957"/>
      <c r="C740" s="957"/>
      <c r="D740" s="958"/>
      <c r="E740" s="959" t="s">
        <v>481</v>
      </c>
      <c r="F740" s="960"/>
      <c r="G740" s="960"/>
      <c r="H740" s="78" t="str">
        <f>IF(E740="", "", "(")</f>
        <v>(</v>
      </c>
      <c r="I740" s="960"/>
      <c r="J740" s="960"/>
      <c r="K740" s="78" t="str">
        <f>IF(OR(I740="　", I740=""), "", "-")</f>
        <v/>
      </c>
      <c r="L740" s="961">
        <v>425</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527</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528</v>
      </c>
      <c r="H782" s="657"/>
      <c r="I782" s="657"/>
      <c r="J782" s="657"/>
      <c r="K782" s="658"/>
      <c r="L782" s="650" t="s">
        <v>508</v>
      </c>
      <c r="M782" s="651"/>
      <c r="N782" s="651"/>
      <c r="O782" s="651"/>
      <c r="P782" s="651"/>
      <c r="Q782" s="651"/>
      <c r="R782" s="651"/>
      <c r="S782" s="651"/>
      <c r="T782" s="651"/>
      <c r="U782" s="651"/>
      <c r="V782" s="651"/>
      <c r="W782" s="651"/>
      <c r="X782" s="652"/>
      <c r="Y782" s="374">
        <v>10.5</v>
      </c>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10.5</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70.150000000000006" customHeight="1" x14ac:dyDescent="0.15">
      <c r="A838" s="362">
        <v>1</v>
      </c>
      <c r="B838" s="362">
        <v>1</v>
      </c>
      <c r="C838" s="347" t="s">
        <v>509</v>
      </c>
      <c r="D838" s="333"/>
      <c r="E838" s="333"/>
      <c r="F838" s="333"/>
      <c r="G838" s="333"/>
      <c r="H838" s="333"/>
      <c r="I838" s="333"/>
      <c r="J838" s="334">
        <v>5011001027530</v>
      </c>
      <c r="K838" s="335"/>
      <c r="L838" s="335"/>
      <c r="M838" s="335"/>
      <c r="N838" s="335"/>
      <c r="O838" s="335"/>
      <c r="P838" s="348" t="s">
        <v>508</v>
      </c>
      <c r="Q838" s="336"/>
      <c r="R838" s="336"/>
      <c r="S838" s="336"/>
      <c r="T838" s="336"/>
      <c r="U838" s="336"/>
      <c r="V838" s="336"/>
      <c r="W838" s="336"/>
      <c r="X838" s="336"/>
      <c r="Y838" s="337">
        <v>10.5</v>
      </c>
      <c r="Z838" s="338"/>
      <c r="AA838" s="338"/>
      <c r="AB838" s="339"/>
      <c r="AC838" s="349" t="s">
        <v>300</v>
      </c>
      <c r="AD838" s="357"/>
      <c r="AE838" s="357"/>
      <c r="AF838" s="357"/>
      <c r="AG838" s="357"/>
      <c r="AH838" s="358">
        <v>1</v>
      </c>
      <c r="AI838" s="359"/>
      <c r="AJ838" s="359"/>
      <c r="AK838" s="359"/>
      <c r="AL838" s="343">
        <v>94.4</v>
      </c>
      <c r="AM838" s="344"/>
      <c r="AN838" s="344"/>
      <c r="AO838" s="345"/>
      <c r="AP838" s="346"/>
      <c r="AQ838" s="346"/>
      <c r="AR838" s="346"/>
      <c r="AS838" s="346"/>
      <c r="AT838" s="346"/>
      <c r="AU838" s="346"/>
      <c r="AV838" s="346"/>
      <c r="AW838" s="346"/>
      <c r="AX838" s="346"/>
    </row>
    <row r="839" spans="1:50" ht="70.150000000000006" customHeight="1" x14ac:dyDescent="0.15">
      <c r="A839" s="362">
        <v>2</v>
      </c>
      <c r="B839" s="362">
        <v>1</v>
      </c>
      <c r="C839" s="347" t="s">
        <v>511</v>
      </c>
      <c r="D839" s="333"/>
      <c r="E839" s="333"/>
      <c r="F839" s="333"/>
      <c r="G839" s="333"/>
      <c r="H839" s="333"/>
      <c r="I839" s="333"/>
      <c r="J839" s="334">
        <v>1010405008867</v>
      </c>
      <c r="K839" s="335"/>
      <c r="L839" s="335"/>
      <c r="M839" s="335"/>
      <c r="N839" s="335"/>
      <c r="O839" s="335"/>
      <c r="P839" s="348" t="s">
        <v>510</v>
      </c>
      <c r="Q839" s="336"/>
      <c r="R839" s="336"/>
      <c r="S839" s="336"/>
      <c r="T839" s="336"/>
      <c r="U839" s="336"/>
      <c r="V839" s="336"/>
      <c r="W839" s="336"/>
      <c r="X839" s="336"/>
      <c r="Y839" s="337">
        <v>4.8</v>
      </c>
      <c r="Z839" s="338"/>
      <c r="AA839" s="338"/>
      <c r="AB839" s="339"/>
      <c r="AC839" s="349" t="s">
        <v>300</v>
      </c>
      <c r="AD839" s="349"/>
      <c r="AE839" s="349"/>
      <c r="AF839" s="349"/>
      <c r="AG839" s="349"/>
      <c r="AH839" s="358">
        <v>2</v>
      </c>
      <c r="AI839" s="359"/>
      <c r="AJ839" s="359"/>
      <c r="AK839" s="359"/>
      <c r="AL839" s="343">
        <v>99.3</v>
      </c>
      <c r="AM839" s="344"/>
      <c r="AN839" s="344"/>
      <c r="AO839" s="345"/>
      <c r="AP839" s="346"/>
      <c r="AQ839" s="346"/>
      <c r="AR839" s="346"/>
      <c r="AS839" s="346"/>
      <c r="AT839" s="346"/>
      <c r="AU839" s="346"/>
      <c r="AV839" s="346"/>
      <c r="AW839" s="346"/>
      <c r="AX839" s="346"/>
    </row>
    <row r="840" spans="1:50" ht="70.150000000000006" customHeight="1" x14ac:dyDescent="0.15">
      <c r="A840" s="362">
        <v>3</v>
      </c>
      <c r="B840" s="362">
        <v>1</v>
      </c>
      <c r="C840" s="347" t="s">
        <v>512</v>
      </c>
      <c r="D840" s="333"/>
      <c r="E840" s="333"/>
      <c r="F840" s="333"/>
      <c r="G840" s="333"/>
      <c r="H840" s="333"/>
      <c r="I840" s="333"/>
      <c r="J840" s="334">
        <v>5080001000689</v>
      </c>
      <c r="K840" s="335"/>
      <c r="L840" s="335"/>
      <c r="M840" s="335"/>
      <c r="N840" s="335"/>
      <c r="O840" s="335"/>
      <c r="P840" s="348" t="s">
        <v>513</v>
      </c>
      <c r="Q840" s="336"/>
      <c r="R840" s="336"/>
      <c r="S840" s="336"/>
      <c r="T840" s="336"/>
      <c r="U840" s="336"/>
      <c r="V840" s="336"/>
      <c r="W840" s="336"/>
      <c r="X840" s="336"/>
      <c r="Y840" s="337">
        <v>3.8</v>
      </c>
      <c r="Z840" s="338"/>
      <c r="AA840" s="338"/>
      <c r="AB840" s="339"/>
      <c r="AC840" s="349" t="s">
        <v>296</v>
      </c>
      <c r="AD840" s="349"/>
      <c r="AE840" s="349"/>
      <c r="AF840" s="349"/>
      <c r="AG840" s="349"/>
      <c r="AH840" s="341">
        <v>1</v>
      </c>
      <c r="AI840" s="342"/>
      <c r="AJ840" s="342"/>
      <c r="AK840" s="342"/>
      <c r="AL840" s="343">
        <v>93.7</v>
      </c>
      <c r="AM840" s="344"/>
      <c r="AN840" s="344"/>
      <c r="AO840" s="345"/>
      <c r="AP840" s="346"/>
      <c r="AQ840" s="346"/>
      <c r="AR840" s="346"/>
      <c r="AS840" s="346"/>
      <c r="AT840" s="346"/>
      <c r="AU840" s="346"/>
      <c r="AV840" s="346"/>
      <c r="AW840" s="346"/>
      <c r="AX840" s="346"/>
    </row>
    <row r="841" spans="1:50" ht="70.150000000000006" customHeight="1" x14ac:dyDescent="0.15">
      <c r="A841" s="362">
        <v>4</v>
      </c>
      <c r="B841" s="362">
        <v>1</v>
      </c>
      <c r="C841" s="347" t="s">
        <v>514</v>
      </c>
      <c r="D841" s="333"/>
      <c r="E841" s="333"/>
      <c r="F841" s="333"/>
      <c r="G841" s="333"/>
      <c r="H841" s="333"/>
      <c r="I841" s="333"/>
      <c r="J841" s="334">
        <v>7010401029804</v>
      </c>
      <c r="K841" s="335"/>
      <c r="L841" s="335"/>
      <c r="M841" s="335"/>
      <c r="N841" s="335"/>
      <c r="O841" s="335"/>
      <c r="P841" s="348" t="s">
        <v>515</v>
      </c>
      <c r="Q841" s="336"/>
      <c r="R841" s="336"/>
      <c r="S841" s="336"/>
      <c r="T841" s="336"/>
      <c r="U841" s="336"/>
      <c r="V841" s="336"/>
      <c r="W841" s="336"/>
      <c r="X841" s="336"/>
      <c r="Y841" s="337">
        <v>3.2</v>
      </c>
      <c r="Z841" s="338"/>
      <c r="AA841" s="338"/>
      <c r="AB841" s="339"/>
      <c r="AC841" s="349" t="s">
        <v>296</v>
      </c>
      <c r="AD841" s="349"/>
      <c r="AE841" s="349"/>
      <c r="AF841" s="349"/>
      <c r="AG841" s="349"/>
      <c r="AH841" s="341">
        <v>1</v>
      </c>
      <c r="AI841" s="342"/>
      <c r="AJ841" s="342"/>
      <c r="AK841" s="342"/>
      <c r="AL841" s="343">
        <v>90.9</v>
      </c>
      <c r="AM841" s="344"/>
      <c r="AN841" s="344"/>
      <c r="AO841" s="345"/>
      <c r="AP841" s="346"/>
      <c r="AQ841" s="346"/>
      <c r="AR841" s="346"/>
      <c r="AS841" s="346"/>
      <c r="AT841" s="346"/>
      <c r="AU841" s="346"/>
      <c r="AV841" s="346"/>
      <c r="AW841" s="346"/>
      <c r="AX841" s="346"/>
    </row>
    <row r="842" spans="1:50" ht="70.150000000000006" customHeight="1" x14ac:dyDescent="0.15">
      <c r="A842" s="362">
        <v>5</v>
      </c>
      <c r="B842" s="362">
        <v>1</v>
      </c>
      <c r="C842" s="347" t="s">
        <v>509</v>
      </c>
      <c r="D842" s="333"/>
      <c r="E842" s="333"/>
      <c r="F842" s="333"/>
      <c r="G842" s="333"/>
      <c r="H842" s="333"/>
      <c r="I842" s="333"/>
      <c r="J842" s="334">
        <v>5011001027530</v>
      </c>
      <c r="K842" s="335"/>
      <c r="L842" s="335"/>
      <c r="M842" s="335"/>
      <c r="N842" s="335"/>
      <c r="O842" s="335"/>
      <c r="P842" s="348" t="s">
        <v>516</v>
      </c>
      <c r="Q842" s="336"/>
      <c r="R842" s="336"/>
      <c r="S842" s="336"/>
      <c r="T842" s="336"/>
      <c r="U842" s="336"/>
      <c r="V842" s="336"/>
      <c r="W842" s="336"/>
      <c r="X842" s="336"/>
      <c r="Y842" s="337">
        <v>1</v>
      </c>
      <c r="Z842" s="338"/>
      <c r="AA842" s="338"/>
      <c r="AB842" s="339"/>
      <c r="AC842" s="340" t="s">
        <v>302</v>
      </c>
      <c r="AD842" s="340"/>
      <c r="AE842" s="340"/>
      <c r="AF842" s="340"/>
      <c r="AG842" s="340"/>
      <c r="AH842" s="341" t="s">
        <v>517</v>
      </c>
      <c r="AI842" s="342"/>
      <c r="AJ842" s="342"/>
      <c r="AK842" s="342"/>
      <c r="AL842" s="343" t="s">
        <v>517</v>
      </c>
      <c r="AM842" s="344"/>
      <c r="AN842" s="344"/>
      <c r="AO842" s="345"/>
      <c r="AP842" s="346"/>
      <c r="AQ842" s="346"/>
      <c r="AR842" s="346"/>
      <c r="AS842" s="346"/>
      <c r="AT842" s="346"/>
      <c r="AU842" s="346"/>
      <c r="AV842" s="346"/>
      <c r="AW842" s="346"/>
      <c r="AX842" s="346"/>
    </row>
    <row r="843" spans="1:50" ht="70.150000000000006" customHeight="1" x14ac:dyDescent="0.15">
      <c r="A843" s="362">
        <v>6</v>
      </c>
      <c r="B843" s="362">
        <v>1</v>
      </c>
      <c r="C843" s="347" t="s">
        <v>519</v>
      </c>
      <c r="D843" s="333"/>
      <c r="E843" s="333"/>
      <c r="F843" s="333"/>
      <c r="G843" s="333"/>
      <c r="H843" s="333"/>
      <c r="I843" s="333"/>
      <c r="J843" s="334">
        <v>9013301007340</v>
      </c>
      <c r="K843" s="335"/>
      <c r="L843" s="335"/>
      <c r="M843" s="335"/>
      <c r="N843" s="335"/>
      <c r="O843" s="335"/>
      <c r="P843" s="348" t="s">
        <v>518</v>
      </c>
      <c r="Q843" s="336"/>
      <c r="R843" s="336"/>
      <c r="S843" s="336"/>
      <c r="T843" s="336"/>
      <c r="U843" s="336"/>
      <c r="V843" s="336"/>
      <c r="W843" s="336"/>
      <c r="X843" s="336"/>
      <c r="Y843" s="337">
        <v>1</v>
      </c>
      <c r="Z843" s="338"/>
      <c r="AA843" s="338"/>
      <c r="AB843" s="339"/>
      <c r="AC843" s="340" t="s">
        <v>302</v>
      </c>
      <c r="AD843" s="340"/>
      <c r="AE843" s="340"/>
      <c r="AF843" s="340"/>
      <c r="AG843" s="340"/>
      <c r="AH843" s="341" t="s">
        <v>517</v>
      </c>
      <c r="AI843" s="342"/>
      <c r="AJ843" s="342"/>
      <c r="AK843" s="342"/>
      <c r="AL843" s="343" t="s">
        <v>517</v>
      </c>
      <c r="AM843" s="344"/>
      <c r="AN843" s="344"/>
      <c r="AO843" s="345"/>
      <c r="AP843" s="346"/>
      <c r="AQ843" s="346"/>
      <c r="AR843" s="346"/>
      <c r="AS843" s="346"/>
      <c r="AT843" s="346"/>
      <c r="AU843" s="346"/>
      <c r="AV843" s="346"/>
      <c r="AW843" s="346"/>
      <c r="AX843" s="346"/>
    </row>
    <row r="844" spans="1:50" ht="70.150000000000006" customHeight="1" x14ac:dyDescent="0.15">
      <c r="A844" s="362">
        <v>7</v>
      </c>
      <c r="B844" s="362">
        <v>1</v>
      </c>
      <c r="C844" s="347" t="s">
        <v>529</v>
      </c>
      <c r="D844" s="333"/>
      <c r="E844" s="333"/>
      <c r="F844" s="333"/>
      <c r="G844" s="333"/>
      <c r="H844" s="333"/>
      <c r="I844" s="333"/>
      <c r="J844" s="334">
        <v>5120001159513</v>
      </c>
      <c r="K844" s="335"/>
      <c r="L844" s="335"/>
      <c r="M844" s="335"/>
      <c r="N844" s="335"/>
      <c r="O844" s="335"/>
      <c r="P844" s="348" t="s">
        <v>520</v>
      </c>
      <c r="Q844" s="336"/>
      <c r="R844" s="336"/>
      <c r="S844" s="336"/>
      <c r="T844" s="336"/>
      <c r="U844" s="336"/>
      <c r="V844" s="336"/>
      <c r="W844" s="336"/>
      <c r="X844" s="336"/>
      <c r="Y844" s="337">
        <v>1</v>
      </c>
      <c r="Z844" s="338"/>
      <c r="AA844" s="338"/>
      <c r="AB844" s="339"/>
      <c r="AC844" s="340" t="s">
        <v>302</v>
      </c>
      <c r="AD844" s="340"/>
      <c r="AE844" s="340"/>
      <c r="AF844" s="340"/>
      <c r="AG844" s="340"/>
      <c r="AH844" s="341" t="s">
        <v>517</v>
      </c>
      <c r="AI844" s="342"/>
      <c r="AJ844" s="342"/>
      <c r="AK844" s="342"/>
      <c r="AL844" s="343" t="s">
        <v>517</v>
      </c>
      <c r="AM844" s="344"/>
      <c r="AN844" s="344"/>
      <c r="AO844" s="345"/>
      <c r="AP844" s="346"/>
      <c r="AQ844" s="346"/>
      <c r="AR844" s="346"/>
      <c r="AS844" s="346"/>
      <c r="AT844" s="346"/>
      <c r="AU844" s="346"/>
      <c r="AV844" s="346"/>
      <c r="AW844" s="346"/>
      <c r="AX844" s="346"/>
    </row>
    <row r="845" spans="1:50" ht="70.150000000000006" customHeight="1" x14ac:dyDescent="0.15">
      <c r="A845" s="362">
        <v>8</v>
      </c>
      <c r="B845" s="362">
        <v>1</v>
      </c>
      <c r="C845" s="347" t="s">
        <v>522</v>
      </c>
      <c r="D845" s="333"/>
      <c r="E845" s="333"/>
      <c r="F845" s="333"/>
      <c r="G845" s="333"/>
      <c r="H845" s="333"/>
      <c r="I845" s="333"/>
      <c r="J845" s="334">
        <v>8030001065560</v>
      </c>
      <c r="K845" s="335"/>
      <c r="L845" s="335"/>
      <c r="M845" s="335"/>
      <c r="N845" s="335"/>
      <c r="O845" s="335"/>
      <c r="P845" s="348" t="s">
        <v>521</v>
      </c>
      <c r="Q845" s="336"/>
      <c r="R845" s="336"/>
      <c r="S845" s="336"/>
      <c r="T845" s="336"/>
      <c r="U845" s="336"/>
      <c r="V845" s="336"/>
      <c r="W845" s="336"/>
      <c r="X845" s="336"/>
      <c r="Y845" s="337">
        <v>1</v>
      </c>
      <c r="Z845" s="338"/>
      <c r="AA845" s="338"/>
      <c r="AB845" s="339"/>
      <c r="AC845" s="340" t="s">
        <v>302</v>
      </c>
      <c r="AD845" s="340"/>
      <c r="AE845" s="340"/>
      <c r="AF845" s="340"/>
      <c r="AG845" s="340"/>
      <c r="AH845" s="341" t="s">
        <v>517</v>
      </c>
      <c r="AI845" s="342"/>
      <c r="AJ845" s="342"/>
      <c r="AK845" s="342"/>
      <c r="AL845" s="343" t="s">
        <v>517</v>
      </c>
      <c r="AM845" s="344"/>
      <c r="AN845" s="344"/>
      <c r="AO845" s="345"/>
      <c r="AP845" s="346"/>
      <c r="AQ845" s="346"/>
      <c r="AR845" s="346"/>
      <c r="AS845" s="346"/>
      <c r="AT845" s="346"/>
      <c r="AU845" s="346"/>
      <c r="AV845" s="346"/>
      <c r="AW845" s="346"/>
      <c r="AX845" s="346"/>
    </row>
    <row r="846" spans="1:50" ht="70.150000000000006" customHeight="1" x14ac:dyDescent="0.15">
      <c r="A846" s="362">
        <v>9</v>
      </c>
      <c r="B846" s="362">
        <v>1</v>
      </c>
      <c r="C846" s="347" t="s">
        <v>524</v>
      </c>
      <c r="D846" s="333"/>
      <c r="E846" s="333"/>
      <c r="F846" s="333"/>
      <c r="G846" s="333"/>
      <c r="H846" s="333"/>
      <c r="I846" s="333"/>
      <c r="J846" s="334">
        <v>8010601029421</v>
      </c>
      <c r="K846" s="335"/>
      <c r="L846" s="335"/>
      <c r="M846" s="335"/>
      <c r="N846" s="335"/>
      <c r="O846" s="335"/>
      <c r="P846" s="348" t="s">
        <v>523</v>
      </c>
      <c r="Q846" s="336"/>
      <c r="R846" s="336"/>
      <c r="S846" s="336"/>
      <c r="T846" s="336"/>
      <c r="U846" s="336"/>
      <c r="V846" s="336"/>
      <c r="W846" s="336"/>
      <c r="X846" s="336"/>
      <c r="Y846" s="337">
        <v>0.9</v>
      </c>
      <c r="Z846" s="338"/>
      <c r="AA846" s="338"/>
      <c r="AB846" s="339"/>
      <c r="AC846" s="340" t="s">
        <v>302</v>
      </c>
      <c r="AD846" s="340"/>
      <c r="AE846" s="340"/>
      <c r="AF846" s="340"/>
      <c r="AG846" s="340"/>
      <c r="AH846" s="341" t="s">
        <v>517</v>
      </c>
      <c r="AI846" s="342"/>
      <c r="AJ846" s="342"/>
      <c r="AK846" s="342"/>
      <c r="AL846" s="343" t="s">
        <v>517</v>
      </c>
      <c r="AM846" s="344"/>
      <c r="AN846" s="344"/>
      <c r="AO846" s="345"/>
      <c r="AP846" s="346"/>
      <c r="AQ846" s="346"/>
      <c r="AR846" s="346"/>
      <c r="AS846" s="346"/>
      <c r="AT846" s="346"/>
      <c r="AU846" s="346"/>
      <c r="AV846" s="346"/>
      <c r="AW846" s="346"/>
      <c r="AX846" s="346"/>
    </row>
    <row r="847" spans="1:50" ht="70.150000000000006" customHeight="1" x14ac:dyDescent="0.15">
      <c r="A847" s="362">
        <v>10</v>
      </c>
      <c r="B847" s="362">
        <v>1</v>
      </c>
      <c r="C847" s="347" t="s">
        <v>526</v>
      </c>
      <c r="D847" s="333"/>
      <c r="E847" s="333"/>
      <c r="F847" s="333"/>
      <c r="G847" s="333"/>
      <c r="H847" s="333"/>
      <c r="I847" s="333"/>
      <c r="J847" s="334">
        <v>6010005017933</v>
      </c>
      <c r="K847" s="335"/>
      <c r="L847" s="335"/>
      <c r="M847" s="335"/>
      <c r="N847" s="335"/>
      <c r="O847" s="335"/>
      <c r="P847" s="348" t="s">
        <v>525</v>
      </c>
      <c r="Q847" s="336"/>
      <c r="R847" s="336"/>
      <c r="S847" s="336"/>
      <c r="T847" s="336"/>
      <c r="U847" s="336"/>
      <c r="V847" s="336"/>
      <c r="W847" s="336"/>
      <c r="X847" s="336"/>
      <c r="Y847" s="337">
        <v>0.9</v>
      </c>
      <c r="Z847" s="338"/>
      <c r="AA847" s="338"/>
      <c r="AB847" s="339"/>
      <c r="AC847" s="340" t="s">
        <v>302</v>
      </c>
      <c r="AD847" s="340"/>
      <c r="AE847" s="340"/>
      <c r="AF847" s="340"/>
      <c r="AG847" s="340"/>
      <c r="AH847" s="341" t="s">
        <v>517</v>
      </c>
      <c r="AI847" s="342"/>
      <c r="AJ847" s="342"/>
      <c r="AK847" s="342"/>
      <c r="AL847" s="343" t="s">
        <v>517</v>
      </c>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189" max="49" man="1"/>
    <brk id="727" max="49" man="1"/>
    <brk id="735" max="49" man="1"/>
    <brk id="834" max="49" man="1"/>
    <brk id="868" max="49" man="1"/>
  </rowBreaks>
  <colBreaks count="1" manualBreakCount="1">
    <brk id="6" max="846"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485</v>
      </c>
      <c r="M3" s="13" t="str">
        <f t="shared" ref="M3:M11" si="2">IF(L3="","",K3)</f>
        <v>文教及び科学振興</v>
      </c>
      <c r="N3" s="13" t="str">
        <f>IF(M3="",N2,IF(N2&lt;&gt;"",CONCATENATE(N2,"、",M3),M3))</f>
        <v>文教及び科学振興</v>
      </c>
      <c r="O3" s="13"/>
      <c r="P3" s="12" t="s">
        <v>74</v>
      </c>
      <c r="Q3" s="17" t="s">
        <v>485</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485</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485</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chousa3181</cp:lastModifiedBy>
  <cp:lastPrinted>2020-09-29T00:58:27Z</cp:lastPrinted>
  <dcterms:created xsi:type="dcterms:W3CDTF">2012-03-13T00:50:25Z</dcterms:created>
  <dcterms:modified xsi:type="dcterms:W3CDTF">2020-11-06T07:05:36Z</dcterms:modified>
</cp:coreProperties>
</file>