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2 行政事業レビュー\1. レビューシート全般\201102 誤記入について対応\公表\H30\H30新規\"/>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05" yWindow="-105" windowWidth="19425" windowHeight="1042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<sst xmlns="http://schemas.openxmlformats.org/spreadsheetml/2006/main" count="2910" uniqueCount="590">
  <si>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</si>
  <si>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</si>
  <si>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</si>
  <si>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</si>
  <si>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</si>
  <si>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</si>
  <si>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</si>
  <si>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</si>
  <si>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</si>
  <si>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</si>
  <si>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</si>
  <si>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</si>
  <si>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</si>
  <si>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</si>
  <si>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</si>
  <si>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</si>
  <si>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</si>
  <si>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</si>
  <si>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</si>
  <si>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</si>
  <si>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</si>
  <si>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</si>
  <si>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</si>
  <si>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</si>
  <si>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</si>
  <si>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</si>
  <si>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</si>
  <si>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</si>
  <si>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</si>
  <si>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</si>
  <si>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</si>
  <si>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</si>
  <si>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</si>
  <si>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</si>
  <si>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</si>
  <si>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</si>
  <si>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</si>
  <si>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</si>
  <si>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</si>
  <si>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</si>
  <si>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</si>
  <si>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</si>
  <si>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</si>
  <si>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</si>
  <si>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</si>
  <si>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</si>
  <si>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</si>
  <si>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</si>
  <si>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</si>
  <si>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</si>
  <si>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</si>
  <si>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</si>
  <si>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</si>
  <si>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</si>
  <si>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</si>
  <si>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</si>
  <si>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</si>
  <si>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</si>
  <si>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</si>
  <si>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</si>
  <si>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</si>
  <si>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</si>
  <si>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</si>
  <si>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</si>
  <si>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</si>
  <si>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</si>
  <si>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</si>
  <si>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</si>
  <si>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</si>
  <si>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</si>
  <si>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</si>
  <si>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</si>
  <si>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</si>
  <si>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</si>
  <si>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</si>
  <si>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</si>
  <si>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</si>
  <si>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</si>
  <si>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</si>
  <si>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</si>
  <si>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</si>
  <si>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</si>
  <si>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</si>
  <si>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</si>
  <si>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</si>
  <si>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</si>
  <si>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</si>
  <si>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</si>
  <si>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</si>
  <si>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</si>
  <si>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</si>
  <si>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</si>
  <si>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</si>
  <si>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</si>
  <si>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</si>
  <si>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</si>
  <si>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</si>
  <si>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</si>
  <si>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</si>
  <si>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</si>
  <si>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</si>
  <si>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</si>
  <si>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</si>
  <si>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</si>
  <si>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</si>
  <si>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</si>
  <si>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</si>
  <si>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</si>
  <si>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</si>
  <si>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</si>
  <si>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</si>
  <si>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</si>
  <si>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</si>
  <si>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</si>
  <si>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</si>
  <si>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</si>
  <si>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</si>
  <si>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</si>
  <si>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</si>
  <si>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</si>
  <si>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</si>
  <si>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</si>
  <si>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</si>
  <si>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</si>
  <si>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</si>
  <si>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</si>
  <si>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</si>
  <si>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</si>
  <si>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</si>
  <si>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</si>
  <si>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</si>
  <si>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</si>
  <si>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</si>
  <si>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</si>
  <si>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</si>
  <si>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</si>
  <si>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</si>
  <si>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</si>
  <si>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</si>
  <si>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</si>
  <si>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</si>
  <si>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</si>
  <si>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</si>
  <si>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</si>
  <si>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</si>
  <si>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</si>
  <si>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</si>
  <si>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</si>
  <si>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</si>
  <si>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</si>
  <si>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</si>
  <si>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</si>
  <si>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</si>
  <si>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</si>
  <si>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</si>
  <si>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</si>
  <si>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</si>
  <si>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</si>
  <si>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</si>
  <si>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</si>
  <si>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</si>
  <si>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</si>
  <si>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</si>
  <si>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</si>
  <si>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</si>
  <si>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</si>
  <si>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</si>
  <si>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</si>
  <si>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</si>
  <si>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</si>
  <si>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</si>
  <si>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</si>
  <si>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</si>
  <si>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</si>
  <si>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</si>
  <si>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</si>
  <si>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</si>
  <si>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</si>
  <si>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</si>
  <si>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</si>
  <si>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</si>
  <si>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</si>
  <si>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</si>
  <si>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</si>
  <si>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</si>
  <si>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</si>
  <si>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</si>
  <si>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</si>
  <si>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</si>
  <si>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</si>
  <si>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</si>
  <si>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</si>
  <si>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</si>
  <si>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</si>
  <si>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</si>
  <si>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</si>
  <si>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</si>
  <si>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</si>
  <si>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</si>
  <si>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</si>
  <si>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</si>
  <si>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</si>
  <si>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</si>
  <si>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</si>
  <si>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</si>
  <si>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</si>
  <si>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</si>
  <si>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</si>
  <si>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</si>
  <si>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</si>
  <si>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</si>
  <si>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</si>
  <si>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</si>
  <si>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</si>
  <si>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</si>
  <si>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</si>
  <si>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</si>
  <si>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</si>
  <si>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</si>
  <si>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</si>
  <si>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</si>
  <si>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</si>
  <si>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</si>
  <si>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</si>
  <si>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</si>
  <si>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</si>
  <si>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</si>
  <si>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</si>
  <si>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</si>
  <si>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</si>
  <si>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</si>
  <si>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</si>
  <si>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</si>
  <si>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</si>
  <si>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</si>
  <si>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</si>
  <si>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</si>
  <si>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</si>
  <si>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</si>
  <si>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</si>
  <si>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</si>
  <si>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</si>
  <si>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</si>
  <si>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</si>
  <si>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</si>
  <si>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</si>
  <si>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</si>
  <si>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</si>
  <si>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</si>
  <si>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</si>
  <si>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</si>
  <si>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</si>
  <si>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</si>
  <si>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</si>
  <si>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</si>
  <si>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</si>
  <si>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</si>
  <si>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</si>
  <si>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</si>
  <si>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</si>
  <si>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</si>
  <si>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</si>
  <si>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</si>
  <si>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</si>
  <si>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</si>
  <si>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</si>
  <si>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</si>
  <si>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</si>
  <si>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</si>
  <si>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</si>
  <si>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</si>
  <si>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</si>
  <si>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</si>
  <si>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</si>
  <si>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</si>
  <si>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</si>
  <si>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</si>
  <si>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</si>
  <si>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</si>
  <si>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</si>
  <si>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</si>
  <si>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</si>
  <si>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</si>
  <si>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</si>
  <si>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</si>
  <si>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</si>
  <si>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</si>
  <si>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</si>
  <si>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</si>
  <si>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</si>
  <si>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</si>
  <si>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</si>
  <si>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</si>
  <si>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</si>
  <si>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</si>
  <si>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</si>
  <si>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</si>
  <si>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</si>
  <si>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</si>
  <si>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</si>
  <si>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</si>
  <si>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</si>
  <si>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</si>
  <si>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</si>
  <si>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</si>
  <si>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</si>
  <si>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</si>
  <si>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</si>
  <si>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</si>
  <si>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</si>
  <si>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</si>
  <si>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</si>
  <si>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</si>
  <si>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</si>
  <si>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</si>
  <si>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</si>
  <si>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</si>
  <si>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</si>
  <si>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</si>
  <si>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</si>
  <si>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</si>
  <si>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</si>
  <si>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</si>
  <si>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</si>
  <si>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</si>
  <si>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</si>
  <si>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</si>
  <si>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</si>
  <si>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</si>
  <si>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</si>
  <si>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</si>
  <si>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</si>
  <si>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</si>
  <si>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</si>
  <si>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</si>
  <si>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</si>
  <si>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</si>
  <si>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</si>
  <si>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</si>
  <si>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</si>
  <si>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</si>
  <si>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</si>
  <si>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</si>
  <si>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</si>
  <si>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</si>
  <si>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</si>
  <si>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</si>
  <si>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</si>
  <si>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</si>
  <si>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</si>
  <si>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</si>
  <si>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</si>
  <si>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</si>
  <si>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</si>
  <si>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</si>
  <si>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</si>
  <si>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</si>
  <si>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</si>
  <si>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</si>
  <si>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</si>
  <si>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</si>
  <si>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</si>
  <si>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</si>
  <si>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</si>
  <si>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</si>
  <si>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</si>
  <si>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</si>
  <si>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</si>
  <si>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</si>
  <si>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</si>
  <si>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</si>
  <si>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</si>
  <si>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</si>
  <si>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</si>
  <si>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</si>
  <si>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</si>
  <si>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</si>
  <si>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</si>
  <si>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</si>
  <si>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</si>
  <si>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</si>
  <si>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</si>
  <si>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</si>
  <si>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</si>
  <si>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</si>
  <si>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</si>
  <si>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</si>
  <si>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</si>
  <si>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</si>
  <si>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</si>
  <si>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</si>
  <si>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</si>
  <si>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</si>
  <si>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</si>
  <si>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</si>
  <si>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</si>
  <si>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</si>
  <si>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</si>
  <si>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</si>
  <si>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</si>
  <si>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</si>
  <si>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</si>
  <si>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</si>
  <si>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</si>
  <si>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</si>
  <si>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</si>
  <si>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</si>
  <si>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</si>
  <si>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</si>
  <si>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</si>
  <si>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</si>
  <si>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</si>
  <si>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</si>
  <si>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</si>
  <si>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</si>
  <si>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</si>
  <si>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</si>
  <si>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</si>
  <si>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</si>
  <si>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</si>
  <si>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</si>
  <si>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</si>
  <si>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</si>
  <si>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</si>
  <si>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</si>
  <si>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</si>
  <si>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</si>
  <si>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</si>
  <si>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</si>
  <si>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</si>
  <si>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</si>
  <si>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</si>
  <si>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</si>
  <si>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</si>
  <si>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</si>
  <si>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</si>
  <si>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</si>
  <si>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</si>
  <si>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</si>
  <si>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</si>
  <si>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</si>
  <si>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</si>
  <si>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</si>
  <si>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</si>
  <si>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</si>
  <si>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</si>
  <si>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</si>
  <si>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</si>
  <si>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</si>
  <si>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</si>
  <si>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</si>
  <si>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</si>
  <si>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</si>
  <si>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</si>
  <si>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</si>
  <si>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</si>
  <si>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</si>
  <si>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</si>
  <si>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</si>
  <si>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</si>
  <si>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</si>
  <si>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</si>
  <si>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</si>
  <si>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</si>
  <si>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</si>
  <si>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</si>
  <si>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</si>
  <si>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</si>
  <si>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</si>
  <si>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</si>
  <si>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</si>
  <si>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</si>
  <si>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</si>
  <si>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</si>
  <si>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</si>
  <si>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</si>
  <si>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</si>
  <si>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</si>
  <si>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</si>
  <si>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</si>
  <si>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</si>
  <si>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</si>
  <si>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</si>
  <si>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</si>
  <si>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</si>
  <si>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</si>
  <si>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</si>
  <si>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</si>
  <si>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</si>
  <si>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</si>
  <si>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</si>
  <si>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</si>
  <si>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</si>
  <si>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</si>
  <si>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</si>
  <si>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</si>
  <si>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</si>
  <si>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</si>
  <si>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</si>
  <si>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</si>
  <si>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</si>
  <si>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</si>
  <si>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</si>
  <si>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</si>
  <si>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</si>
  <si>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</si>
  <si>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</si>
  <si>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</si>
  <si>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</si>
  <si>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</si>
  <si>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</si>
  <si>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</si>
  <si>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</si>
  <si>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</si>
  <si>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</si>
  <si>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</si>
  <si>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</si>
  <si>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</si>
  <si>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</si>
  <si>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</si>
  <si>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</si>
  <si>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</si>
  <si>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</si>
  <si>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</si>
  <si>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</si>
  <si>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</si>
  <si>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</si>
  <si>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</si>
  <si>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</si>
  <si>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</si>
  <si>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</si>
  <si>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</si>
  <si>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</si>
  <si>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</si>
  <si>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</si>
  <si>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</si>
  <si>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</si>
  <si>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</si>
  <si>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</si>
  <si>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</si>
  <si>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</si>
  <si>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</si>
  <si>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</si>
  <si>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</si>
  <si>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</si>
  <si>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</si>
  <si>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</si>
  <si>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</si>
  <si>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</si>
  <si>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</si>
  <si>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</si>
  <si>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国土技術政策総合研究所</t>
    <rPh sb="0" eb="11">
      <t>コクソウケン</t>
    </rPh>
    <phoneticPr fontId="5"/>
  </si>
  <si>
    <t>○</t>
  </si>
  <si>
    <t>-</t>
  </si>
  <si>
    <t>試験研究費</t>
    <rPh sb="0" eb="2">
      <t>シケン</t>
    </rPh>
    <rPh sb="2" eb="5">
      <t>ケンキュウヒ</t>
    </rPh>
    <phoneticPr fontId="6"/>
  </si>
  <si>
    <t>職員旅費</t>
    <rPh sb="0" eb="2">
      <t>ショクイン</t>
    </rPh>
    <rPh sb="2" eb="4">
      <t>リョヒ</t>
    </rPh>
    <phoneticPr fontId="6"/>
  </si>
  <si>
    <t>本</t>
    <rPh sb="0" eb="1">
      <t>ホン</t>
    </rPh>
    <phoneticPr fontId="6"/>
  </si>
  <si>
    <t>11 ICTの利活用及び技術研究開発の推進</t>
    <rPh sb="7" eb="10">
      <t>リカツヨウ</t>
    </rPh>
    <rPh sb="10" eb="11">
      <t>オヨ</t>
    </rPh>
    <rPh sb="12" eb="14">
      <t>ギジュツ</t>
    </rPh>
    <rPh sb="14" eb="16">
      <t>ケンキュウ</t>
    </rPh>
    <rPh sb="16" eb="18">
      <t>カイハツ</t>
    </rPh>
    <rPh sb="19" eb="21">
      <t>スイシン</t>
    </rPh>
    <phoneticPr fontId="6"/>
  </si>
  <si>
    <t>41 技術研究開発を推進する</t>
    <rPh sb="3" eb="5">
      <t>ギジュツ</t>
    </rPh>
    <rPh sb="5" eb="7">
      <t>ケンキュウ</t>
    </rPh>
    <rPh sb="7" eb="9">
      <t>カイハツ</t>
    </rPh>
    <rPh sb="10" eb="12">
      <t>スイシン</t>
    </rPh>
    <phoneticPr fontId="6"/>
  </si>
  <si>
    <t>目標を達成した技術研究開発の割合</t>
  </si>
  <si>
    <t>%</t>
  </si>
  <si>
    <t>国土交通省が実施している技術研究開発課題を効果的・効率的に推進することに資する。</t>
  </si>
  <si>
    <t>-</t>
    <phoneticPr fontId="5"/>
  </si>
  <si>
    <t>-</t>
    <phoneticPr fontId="5"/>
  </si>
  <si>
    <t>-</t>
    <phoneticPr fontId="6"/>
  </si>
  <si>
    <t>-</t>
    <phoneticPr fontId="5"/>
  </si>
  <si>
    <t>国土技術政策総合研究所調べ</t>
  </si>
  <si>
    <t>-</t>
    <phoneticPr fontId="5"/>
  </si>
  <si>
    <t>-</t>
    <phoneticPr fontId="5"/>
  </si>
  <si>
    <t>‐</t>
  </si>
  <si>
    <t>都市緑地法等の一部を改正する法律（平成２９年６月）</t>
  </si>
  <si>
    <t>都市の緑の総量が大幅に減少している状況において、緑の効用を効果的に発揮させるために、「緑の質」に着目して、都市の緑地等の多面的な効果を定量的に評価する手法を開発し、緑の保全・創出による良好な都市環境の形成を支援する。</t>
  </si>
  <si>
    <t>定量的な評価に基づく緑地の保全・創出計画のためのマニュアル案の数</t>
    <rPh sb="0" eb="3">
      <t>テイリョウテキ</t>
    </rPh>
    <rPh sb="4" eb="6">
      <t>ヒョウカ</t>
    </rPh>
    <rPh sb="7" eb="8">
      <t>モト</t>
    </rPh>
    <rPh sb="10" eb="12">
      <t>リョクチ</t>
    </rPh>
    <rPh sb="13" eb="15">
      <t>ホゼン</t>
    </rPh>
    <rPh sb="16" eb="18">
      <t>ソウシュツ</t>
    </rPh>
    <rPh sb="18" eb="20">
      <t>ケイカク</t>
    </rPh>
    <rPh sb="29" eb="30">
      <t>アン</t>
    </rPh>
    <rPh sb="31" eb="32">
      <t>カズ</t>
    </rPh>
    <phoneticPr fontId="5"/>
  </si>
  <si>
    <t>緑地等による都市環境改善効果の定量的評価手法に関する研究項目の終了件数</t>
  </si>
  <si>
    <t>執行額（百万円）／　緑地等による都市環境改善効果の定量的評価手法に関する研究項目　　　　　　　　　　　　　　　　</t>
  </si>
  <si>
    <t>近年、都市緑地等は減少、都市環境が悪化傾向にあり、対策の強化を図ることは社会のニーズを的確に反映している。</t>
    <rPh sb="3" eb="5">
      <t>トシ</t>
    </rPh>
    <rPh sb="5" eb="7">
      <t>リョクチ</t>
    </rPh>
    <rPh sb="7" eb="8">
      <t>トウ</t>
    </rPh>
    <rPh sb="9" eb="11">
      <t>ゲンショウ</t>
    </rPh>
    <rPh sb="12" eb="14">
      <t>トシ</t>
    </rPh>
    <rPh sb="14" eb="16">
      <t>カンキョウ</t>
    </rPh>
    <rPh sb="17" eb="19">
      <t>アッカ</t>
    </rPh>
    <rPh sb="19" eb="20">
      <t>カンカ</t>
    </rPh>
    <phoneticPr fontId="5"/>
  </si>
  <si>
    <t>都市緑地法に基づく良好な都市環境の形成は国の課題である。また、地方公共団体を支援する関係マニュアル類を整備し知見・技術力が集積した国が実施することが効率的である。</t>
    <rPh sb="4" eb="5">
      <t>ホウ</t>
    </rPh>
    <rPh sb="6" eb="7">
      <t>モト</t>
    </rPh>
    <rPh sb="9" eb="11">
      <t>リョウコウ</t>
    </rPh>
    <rPh sb="12" eb="14">
      <t>トシ</t>
    </rPh>
    <rPh sb="14" eb="16">
      <t>カンキョウ</t>
    </rPh>
    <rPh sb="17" eb="19">
      <t>ケイセイ</t>
    </rPh>
    <rPh sb="31" eb="33">
      <t>チホウ</t>
    </rPh>
    <rPh sb="33" eb="35">
      <t>コウキョウ</t>
    </rPh>
    <rPh sb="35" eb="37">
      <t>ダンタイ</t>
    </rPh>
    <rPh sb="38" eb="40">
      <t>シエン</t>
    </rPh>
    <phoneticPr fontId="5"/>
  </si>
  <si>
    <t>近年厳しさを増す都市環境問題に対し、都市緑地法に基づく施策ツールを用いてより的確に対応していくためには、緑の多面的な効果を定量的に評価にするための調査研究の推進が必要であり、本事業の優先度は高い。</t>
    <rPh sb="0" eb="2">
      <t>キンネン</t>
    </rPh>
    <rPh sb="6" eb="7">
      <t>マ</t>
    </rPh>
    <rPh sb="12" eb="14">
      <t>モンダイ</t>
    </rPh>
    <rPh sb="15" eb="16">
      <t>タイ</t>
    </rPh>
    <rPh sb="54" eb="57">
      <t>タメンテキ</t>
    </rPh>
    <rPh sb="58" eb="60">
      <t>コウカ</t>
    </rPh>
    <rPh sb="61" eb="64">
      <t>テイリョウテキ</t>
    </rPh>
    <rPh sb="65" eb="67">
      <t>ヒョウカ</t>
    </rPh>
    <phoneticPr fontId="5"/>
  </si>
  <si>
    <t>・本事業は、外部有識者による評価委員会において「事前評価」を受け、都市気候の変化や都市空間の変容等により緑の必要度が高まっている中、緑の質・量の両者を総合的に評価する手法を開発するタイムリーかつ重要な研究であり国土技術政策総合研究所において実施すべきと評価された。
・発注にあたっては、価格競争や企画競争により競争性の確保に努める。</t>
  </si>
  <si>
    <t>-</t>
    <phoneticPr fontId="5"/>
  </si>
  <si>
    <t>-</t>
    <phoneticPr fontId="5"/>
  </si>
  <si>
    <t>都市研究部 都市計画研究室</t>
    <rPh sb="0" eb="2">
      <t>トシ</t>
    </rPh>
    <rPh sb="6" eb="8">
      <t>トシ</t>
    </rPh>
    <rPh sb="8" eb="10">
      <t>ケイカク</t>
    </rPh>
    <phoneticPr fontId="5"/>
  </si>
  <si>
    <t>室長　勝又 済</t>
    <rPh sb="3" eb="5">
      <t>カツマタ</t>
    </rPh>
    <rPh sb="6" eb="7">
      <t>スミ</t>
    </rPh>
    <phoneticPr fontId="5"/>
  </si>
  <si>
    <t>-</t>
    <phoneticPr fontId="5"/>
  </si>
  <si>
    <t>平成32年度までに、定量的な評価に基づく緑地の保全・創出計画のためのマニュアル案1本を作成する</t>
    <rPh sb="0" eb="2">
      <t>ヘイセイ</t>
    </rPh>
    <rPh sb="4" eb="6">
      <t>ネンド</t>
    </rPh>
    <rPh sb="10" eb="13">
      <t>テイリョウテキ</t>
    </rPh>
    <rPh sb="14" eb="16">
      <t>ヒョウカ</t>
    </rPh>
    <rPh sb="17" eb="18">
      <t>モト</t>
    </rPh>
    <rPh sb="20" eb="22">
      <t>リョクチ</t>
    </rPh>
    <rPh sb="23" eb="25">
      <t>ホゼン</t>
    </rPh>
    <rPh sb="26" eb="28">
      <t>ソウシュツ</t>
    </rPh>
    <rPh sb="28" eb="30">
      <t>ケイカク</t>
    </rPh>
    <rPh sb="39" eb="40">
      <t>アン</t>
    </rPh>
    <rPh sb="41" eb="42">
      <t>ホン</t>
    </rPh>
    <rPh sb="43" eb="45">
      <t>サクセイ</t>
    </rPh>
    <phoneticPr fontId="5"/>
  </si>
  <si>
    <t>　都市の緑の総量の大幅な減少により、都市環境の改善に寄与する緑の効用が大幅に低下している中、地球温暖化等により都市環境問題は厳しさを増している。本研究は、少なくなった緑の効用を効果的に発揮させ都市環境の改善を図るために、都市の緑の状況を、総量だけでなく効果の違いを把握できる「緑の質」に着目して広域的に調査する手法を開発し、その緑の多面的な効用を定量的に評価する技術を開発する。これにより、都市緑地法等による施策展開の推進基盤の充実を図り、地方公共団体による緑の保全・創出による良好な都市環境の形成を支援するものである。</t>
    <phoneticPr fontId="5"/>
  </si>
  <si>
    <t>事業の効率的・効果的な事業の執行に努め、目標最終年度までに着実な成果が上げられるよう取り組まれたい。</t>
    <phoneticPr fontId="5"/>
  </si>
  <si>
    <t>緑地等による都市環境改善効果の定量的評価手法に関する研究</t>
    <phoneticPr fontId="5"/>
  </si>
  <si>
    <t>良好な都市環境の形成に向けた緑の多面的な効用の定量的な調査・評価技術を開発することにより、都市緑地法等に基づく施策展開の推進基盤の充実を図るとともに、緑の保全・創出に取り組む地方公共団体を技術的に支援することを通じて、積極的な成果の普及を図っていく。
発注にあたっては、企画競争等により競争性の確保に努め、効率的・効果的な実施に努める。</t>
    <rPh sb="27" eb="29">
      <t>チョウサ</t>
    </rPh>
    <rPh sb="52" eb="53">
      <t>モト</t>
    </rPh>
    <rPh sb="83" eb="84">
      <t>ト</t>
    </rPh>
    <rPh sb="85" eb="86">
      <t>ク</t>
    </rPh>
    <rPh sb="87" eb="89">
      <t>チホウ</t>
    </rPh>
    <rPh sb="89" eb="91">
      <t>コウキョウ</t>
    </rPh>
    <rPh sb="91" eb="93">
      <t>ダンタイ</t>
    </rPh>
    <rPh sb="94" eb="97">
      <t>ギジュツテキ</t>
    </rPh>
    <rPh sb="105" eb="106">
      <t>ツウ</t>
    </rPh>
    <rPh sb="109" eb="112">
      <t>セッキョクテキ</t>
    </rPh>
    <rPh sb="113" eb="115">
      <t>セイカ</t>
    </rPh>
    <rPh sb="116" eb="118">
      <t>フキュウ</t>
    </rPh>
    <rPh sb="119" eb="120">
      <t>ハカ</t>
    </rPh>
    <rPh sb="126" eb="128">
      <t>ハッチュウ</t>
    </rPh>
    <rPh sb="135" eb="137">
      <t>キカク</t>
    </rPh>
    <rPh sb="137" eb="139">
      <t>キョウソウ</t>
    </rPh>
    <rPh sb="139" eb="140">
      <t>トウ</t>
    </rPh>
    <rPh sb="143" eb="146">
      <t>キョウソウセイ</t>
    </rPh>
    <rPh sb="147" eb="149">
      <t>カクホ</t>
    </rPh>
    <rPh sb="150" eb="151">
      <t>ツト</t>
    </rPh>
    <rPh sb="153" eb="156">
      <t>コウリツテキ</t>
    </rPh>
    <rPh sb="157" eb="160">
      <t>コウカテキ</t>
    </rPh>
    <rPh sb="161" eb="163">
      <t>ジッシ</t>
    </rPh>
    <rPh sb="164" eb="165">
      <t>ツト</t>
    </rPh>
    <phoneticPr fontId="5"/>
  </si>
  <si>
    <t>17百万円/2</t>
    <rPh sb="2" eb="3">
      <t>ヒャク</t>
    </rPh>
    <rPh sb="3" eb="5">
      <t>マンエン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</si>
</sst>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105988</xdr:colOff>
      <xdr:row>741</xdr:row>
      <xdr:rowOff>71437</xdr:rowOff>
    </xdr:from>
    <xdr:to>
      <xdr:col>24</xdr:col>
      <xdr:colOff>198714</xdr:colOff>
      <xdr:row>743</xdr:row>
      <xdr:rowOff>75483</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1731588" y="42070337"/>
          <a:ext cx="3343926" cy="71524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en-US" altLang="ja-JP" sz="1100"/>
            <a:t>17</a:t>
          </a:r>
          <a:r>
            <a:rPr kumimoji="1" lang="ja-JP" altLang="en-US" sz="1100"/>
            <a:t>百万円</a:t>
          </a:r>
        </a:p>
      </xdr:txBody>
    </xdr:sp>
    <xdr:clientData/>
  </xdr:twoCellAnchor>
  <xdr:twoCellAnchor>
    <xdr:from>
      <xdr:col>9</xdr:col>
      <xdr:colOff>95907</xdr:colOff>
      <xdr:row>743</xdr:row>
      <xdr:rowOff>309400</xdr:rowOff>
    </xdr:from>
    <xdr:to>
      <xdr:col>23</xdr:col>
      <xdr:colOff>118873</xdr:colOff>
      <xdr:row>746</xdr:row>
      <xdr:rowOff>294075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924707" y="43019500"/>
          <a:ext cx="2867766" cy="1051475"/>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110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緑の定量的な計測技術の高度</a:t>
          </a:r>
          <a:r>
            <a:rPr lang="ja-JP" altLang="en-US" sz="1100">
              <a:solidFill>
                <a:sysClr val="windowText" lastClr="000000"/>
              </a:solidFill>
              <a:effectLst/>
              <a:latin typeface="+mn-lt"/>
              <a:ea typeface="+mn-ea"/>
              <a:cs typeface="+mn-cs"/>
            </a:rPr>
            <a:t>化</a:t>
          </a:r>
          <a:endParaRPr lang="en-US" altLang="ja-JP" sz="1100">
            <a:solidFill>
              <a:sysClr val="windowText" lastClr="000000"/>
            </a:solidFill>
            <a:effectLst/>
            <a:latin typeface="+mn-lt"/>
            <a:ea typeface="+mn-ea"/>
            <a:cs typeface="+mn-cs"/>
          </a:endParaRPr>
        </a:p>
        <a:p>
          <a:pPr algn="l"/>
          <a:r>
            <a:rPr lang="ja-JP" altLang="en-US" sz="110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緑地等の多面的効果の評価</a:t>
          </a:r>
          <a:r>
            <a:rPr lang="ja-JP" altLang="en-US" sz="1100">
              <a:solidFill>
                <a:sysClr val="windowText" lastClr="000000"/>
              </a:solidFill>
              <a:effectLst/>
              <a:latin typeface="+mn-lt"/>
              <a:ea typeface="+mn-ea"/>
              <a:cs typeface="+mn-cs"/>
            </a:rPr>
            <a:t>手法</a:t>
          </a:r>
          <a:r>
            <a:rPr lang="ja-JP" altLang="ja-JP" sz="1100">
              <a:solidFill>
                <a:sysClr val="windowText" lastClr="000000"/>
              </a:solidFill>
              <a:effectLst/>
              <a:latin typeface="+mn-lt"/>
              <a:ea typeface="+mn-ea"/>
              <a:cs typeface="+mn-cs"/>
            </a:rPr>
            <a:t>の</a:t>
          </a:r>
          <a:r>
            <a:rPr lang="ja-JP" altLang="en-US" sz="1100">
              <a:solidFill>
                <a:sysClr val="windowText" lastClr="000000"/>
              </a:solidFill>
              <a:effectLst/>
              <a:latin typeface="+mn-lt"/>
              <a:ea typeface="+mn-ea"/>
              <a:cs typeface="+mn-cs"/>
            </a:rPr>
            <a:t>総合的な検討及び</a:t>
          </a:r>
          <a:r>
            <a:rPr lang="ja-JP" altLang="ja-JP" sz="1100">
              <a:solidFill>
                <a:sysClr val="windowText" lastClr="000000"/>
              </a:solidFill>
              <a:effectLst/>
              <a:latin typeface="+mn-lt"/>
              <a:ea typeface="+mn-ea"/>
              <a:cs typeface="+mn-cs"/>
            </a:rPr>
            <a:t>延焼遅延効果</a:t>
          </a:r>
          <a:r>
            <a:rPr lang="ja-JP" altLang="en-US" sz="1100">
              <a:solidFill>
                <a:sysClr val="windowText" lastClr="000000"/>
              </a:solidFill>
              <a:effectLst/>
              <a:latin typeface="+mn-lt"/>
              <a:ea typeface="+mn-ea"/>
              <a:cs typeface="+mn-cs"/>
            </a:rPr>
            <a:t>について</a:t>
          </a:r>
          <a:r>
            <a:rPr lang="ja-JP" altLang="ja-JP" sz="1100">
              <a:solidFill>
                <a:sysClr val="windowText" lastClr="000000"/>
              </a:solidFill>
              <a:effectLst/>
              <a:latin typeface="+mn-lt"/>
              <a:ea typeface="+mn-ea"/>
              <a:cs typeface="+mn-cs"/>
            </a:rPr>
            <a:t>の</a:t>
          </a:r>
          <a:r>
            <a:rPr lang="ja-JP" altLang="en-US" sz="1100">
              <a:solidFill>
                <a:sysClr val="windowText" lastClr="000000"/>
              </a:solidFill>
              <a:effectLst/>
              <a:latin typeface="+mn-lt"/>
              <a:ea typeface="+mn-ea"/>
              <a:cs typeface="+mn-cs"/>
            </a:rPr>
            <a:t>個別</a:t>
          </a:r>
          <a:r>
            <a:rPr lang="ja-JP" altLang="ja-JP" sz="1100">
              <a:solidFill>
                <a:sysClr val="windowText" lastClr="000000"/>
              </a:solidFill>
              <a:effectLst/>
              <a:latin typeface="+mn-lt"/>
              <a:ea typeface="+mn-ea"/>
              <a:cs typeface="+mn-cs"/>
            </a:rPr>
            <a:t>評価</a:t>
          </a:r>
          <a:r>
            <a:rPr lang="ja-JP" altLang="en-US" sz="1100">
              <a:solidFill>
                <a:sysClr val="windowText" lastClr="000000"/>
              </a:solidFill>
              <a:effectLst/>
              <a:latin typeface="+mn-lt"/>
              <a:ea typeface="+mn-ea"/>
              <a:cs typeface="+mn-cs"/>
            </a:rPr>
            <a:t>手法の検討。</a:t>
          </a:r>
          <a:endParaRPr lang="en-US" altLang="ja-JP" sz="1100">
            <a:solidFill>
              <a:sysClr val="windowText" lastClr="000000"/>
            </a:solidFill>
            <a:effectLst/>
            <a:latin typeface="+mn-lt"/>
            <a:ea typeface="+mn-ea"/>
            <a:cs typeface="+mn-cs"/>
          </a:endParaRPr>
        </a:p>
      </xdr:txBody>
    </xdr:sp>
    <xdr:clientData/>
  </xdr:twoCellAnchor>
  <xdr:twoCellAnchor>
    <xdr:from>
      <xdr:col>8</xdr:col>
      <xdr:colOff>71437</xdr:colOff>
      <xdr:row>743</xdr:row>
      <xdr:rowOff>222083</xdr:rowOff>
    </xdr:from>
    <xdr:to>
      <xdr:col>24</xdr:col>
      <xdr:colOff>108023</xdr:colOff>
      <xdr:row>747</xdr:row>
      <xdr:rowOff>60580</xdr:rowOff>
    </xdr:to>
    <xdr:sp macro="" textlink="">
      <xdr:nvSpPr>
        <xdr:cNvPr id="16" name="大かっこ 15">
          <a:extLst>
            <a:ext uri="{FF2B5EF4-FFF2-40B4-BE49-F238E27FC236}">
              <a16:creationId xmlns:a16="http://schemas.microsoft.com/office/drawing/2014/main" id="{00000000-0008-0000-0000-000010000000}"/>
            </a:ext>
          </a:extLst>
        </xdr:cNvPr>
        <xdr:cNvSpPr/>
      </xdr:nvSpPr>
      <xdr:spPr>
        <a:xfrm>
          <a:off x="1697037" y="42932183"/>
          <a:ext cx="3287786" cy="126089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25485</xdr:colOff>
      <xdr:row>744</xdr:row>
      <xdr:rowOff>88835</xdr:rowOff>
    </xdr:from>
    <xdr:to>
      <xdr:col>46</xdr:col>
      <xdr:colOff>179042</xdr:colOff>
      <xdr:row>748</xdr:row>
      <xdr:rowOff>70479</xdr:rowOff>
    </xdr:to>
    <xdr:sp macro="" textlink="">
      <xdr:nvSpPr>
        <xdr:cNvPr id="17" name="大かっこ 16">
          <a:extLst>
            <a:ext uri="{FF2B5EF4-FFF2-40B4-BE49-F238E27FC236}">
              <a16:creationId xmlns:a16="http://schemas.microsoft.com/office/drawing/2014/main" id="{00000000-0008-0000-0000-000011000000}"/>
            </a:ext>
          </a:extLst>
        </xdr:cNvPr>
        <xdr:cNvSpPr/>
      </xdr:nvSpPr>
      <xdr:spPr>
        <a:xfrm>
          <a:off x="6731085" y="43154535"/>
          <a:ext cx="2795157" cy="140404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79522</xdr:colOff>
      <xdr:row>745</xdr:row>
      <xdr:rowOff>46801</xdr:rowOff>
    </xdr:from>
    <xdr:to>
      <xdr:col>48</xdr:col>
      <xdr:colOff>147799</xdr:colOff>
      <xdr:row>749</xdr:row>
      <xdr:rowOff>77297</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7191522" y="43468101"/>
          <a:ext cx="2709877" cy="1452896"/>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a:t>
          </a:r>
          <a:r>
            <a:rPr kumimoji="1" lang="en-US" altLang="ja-JP" sz="1100">
              <a:solidFill>
                <a:schemeClr val="tx1"/>
              </a:solidFill>
            </a:rPr>
            <a:t>4</a:t>
          </a:r>
          <a:r>
            <a:rPr kumimoji="1" lang="ja-JP" altLang="en-US" sz="1100">
              <a:solidFill>
                <a:schemeClr val="tx1"/>
              </a:solidFill>
            </a:rPr>
            <a:t>百万円</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①試験研究費　</a:t>
          </a:r>
          <a:r>
            <a:rPr kumimoji="1" lang="en-US" altLang="ja-JP" sz="1100">
              <a:solidFill>
                <a:schemeClr val="tx1"/>
              </a:solidFill>
            </a:rPr>
            <a:t>3.6</a:t>
          </a:r>
          <a:r>
            <a:rPr kumimoji="1" lang="ja-JP" altLang="en-US" sz="1100">
              <a:solidFill>
                <a:schemeClr val="tx1"/>
              </a:solidFill>
            </a:rPr>
            <a:t>百万円</a:t>
          </a:r>
          <a:endParaRPr kumimoji="1" lang="en-US" altLang="ja-JP" sz="1100">
            <a:solidFill>
              <a:schemeClr val="tx1"/>
            </a:solidFill>
          </a:endParaRPr>
        </a:p>
        <a:p>
          <a:pPr algn="l"/>
          <a:r>
            <a:rPr kumimoji="1" lang="ja-JP" altLang="en-US" sz="1100">
              <a:solidFill>
                <a:schemeClr val="tx1"/>
              </a:solidFill>
            </a:rPr>
            <a:t>②職員旅費　　  </a:t>
          </a:r>
          <a:r>
            <a:rPr kumimoji="1" lang="en-US" altLang="ja-JP" sz="1100">
              <a:solidFill>
                <a:schemeClr val="tx1"/>
              </a:solidFill>
            </a:rPr>
            <a:t>0.4</a:t>
          </a:r>
          <a:r>
            <a:rPr kumimoji="1" lang="ja-JP" altLang="en-US" sz="1100">
              <a:solidFill>
                <a:schemeClr val="tx1"/>
              </a:solidFill>
            </a:rPr>
            <a:t>百万円</a:t>
          </a:r>
        </a:p>
      </xdr:txBody>
    </xdr:sp>
    <xdr:clientData/>
  </xdr:twoCellAnchor>
  <xdr:twoCellAnchor>
    <xdr:from>
      <xdr:col>13</xdr:col>
      <xdr:colOff>141305</xdr:colOff>
      <xdr:row>746</xdr:row>
      <xdr:rowOff>191534</xdr:rowOff>
    </xdr:from>
    <xdr:to>
      <xdr:col>13</xdr:col>
      <xdr:colOff>170322</xdr:colOff>
      <xdr:row>756</xdr:row>
      <xdr:rowOff>261995</xdr:rowOff>
    </xdr:to>
    <xdr:cxnSp macro="">
      <xdr:nvCxnSpPr>
        <xdr:cNvPr id="19" name="直線コネクタ 18">
          <a:extLst>
            <a:ext uri="{FF2B5EF4-FFF2-40B4-BE49-F238E27FC236}">
              <a16:creationId xmlns:a16="http://schemas.microsoft.com/office/drawing/2014/main" id="{00000000-0008-0000-0000-000013000000}"/>
            </a:ext>
          </a:extLst>
        </xdr:cNvPr>
        <xdr:cNvCxnSpPr/>
      </xdr:nvCxnSpPr>
      <xdr:spPr>
        <a:xfrm flipH="1">
          <a:off x="2782905" y="43968434"/>
          <a:ext cx="29017" cy="3626461"/>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161380</xdr:colOff>
      <xdr:row>750</xdr:row>
      <xdr:rowOff>329805</xdr:rowOff>
    </xdr:from>
    <xdr:to>
      <xdr:col>25</xdr:col>
      <xdr:colOff>198381</xdr:colOff>
      <xdr:row>750</xdr:row>
      <xdr:rowOff>344748</xdr:rowOff>
    </xdr:to>
    <xdr:cxnSp macro="">
      <xdr:nvCxnSpPr>
        <xdr:cNvPr id="20" name="直線矢印コネクタ 19">
          <a:extLst>
            <a:ext uri="{FF2B5EF4-FFF2-40B4-BE49-F238E27FC236}">
              <a16:creationId xmlns:a16="http://schemas.microsoft.com/office/drawing/2014/main" id="{00000000-0008-0000-0000-000014000000}"/>
            </a:ext>
          </a:extLst>
        </xdr:cNvPr>
        <xdr:cNvCxnSpPr/>
      </xdr:nvCxnSpPr>
      <xdr:spPr>
        <a:xfrm flipV="1">
          <a:off x="2802980" y="45529105"/>
          <a:ext cx="2475401" cy="14943"/>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127632</xdr:colOff>
      <xdr:row>756</xdr:row>
      <xdr:rowOff>246333</xdr:rowOff>
    </xdr:from>
    <xdr:to>
      <xdr:col>25</xdr:col>
      <xdr:colOff>164633</xdr:colOff>
      <xdr:row>756</xdr:row>
      <xdr:rowOff>261276</xdr:rowOff>
    </xdr:to>
    <xdr:cxnSp macro="">
      <xdr:nvCxnSpPr>
        <xdr:cNvPr id="21" name="直線矢印コネクタ 20">
          <a:extLst>
            <a:ext uri="{FF2B5EF4-FFF2-40B4-BE49-F238E27FC236}">
              <a16:creationId xmlns:a16="http://schemas.microsoft.com/office/drawing/2014/main" id="{00000000-0008-0000-0000-000015000000}"/>
            </a:ext>
          </a:extLst>
        </xdr:cNvPr>
        <xdr:cNvCxnSpPr/>
      </xdr:nvCxnSpPr>
      <xdr:spPr>
        <a:xfrm flipV="1">
          <a:off x="2769232" y="47579233"/>
          <a:ext cx="2475401" cy="14943"/>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14306</xdr:colOff>
      <xdr:row>749</xdr:row>
      <xdr:rowOff>295237</xdr:rowOff>
    </xdr:from>
    <xdr:to>
      <xdr:col>39</xdr:col>
      <xdr:colOff>14891</xdr:colOff>
      <xdr:row>751</xdr:row>
      <xdr:rowOff>343089</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5297506" y="45138937"/>
          <a:ext cx="2642185" cy="75905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民間企業</a:t>
          </a:r>
          <a:endParaRPr kumimoji="1" lang="en-US" altLang="ja-JP" sz="1100"/>
        </a:p>
        <a:p>
          <a:pPr algn="l"/>
          <a:r>
            <a:rPr kumimoji="1" lang="ja-JP" altLang="en-US" sz="1100"/>
            <a:t>　　　　　　      　</a:t>
          </a:r>
          <a:r>
            <a:rPr kumimoji="1" lang="en-US" altLang="ja-JP" sz="1100"/>
            <a:t>9.5</a:t>
          </a:r>
          <a:r>
            <a:rPr kumimoji="1" lang="ja-JP" altLang="en-US" sz="1100"/>
            <a:t>百万円</a:t>
          </a:r>
        </a:p>
      </xdr:txBody>
    </xdr:sp>
    <xdr:clientData/>
  </xdr:twoCellAnchor>
  <xdr:twoCellAnchor>
    <xdr:from>
      <xdr:col>26</xdr:col>
      <xdr:colOff>25553</xdr:colOff>
      <xdr:row>755</xdr:row>
      <xdr:rowOff>290078</xdr:rowOff>
    </xdr:from>
    <xdr:to>
      <xdr:col>39</xdr:col>
      <xdr:colOff>26138</xdr:colOff>
      <xdr:row>756</xdr:row>
      <xdr:rowOff>662005</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5308753" y="47267378"/>
          <a:ext cx="2642185" cy="72752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Ｂ．　　         　　民間企業</a:t>
          </a:r>
          <a:endParaRPr kumimoji="1" lang="en-US" altLang="ja-JP" sz="1100"/>
        </a:p>
        <a:p>
          <a:pPr algn="l"/>
          <a:r>
            <a:rPr kumimoji="1" lang="ja-JP" altLang="en-US" sz="1100"/>
            <a:t>　　　　　　       　</a:t>
          </a:r>
          <a:r>
            <a:rPr kumimoji="1" lang="en-US" altLang="ja-JP" sz="1100"/>
            <a:t>3.5</a:t>
          </a:r>
          <a:r>
            <a:rPr kumimoji="1" lang="ja-JP" altLang="en-US" sz="1100"/>
            <a:t>百万円</a:t>
          </a:r>
        </a:p>
      </xdr:txBody>
    </xdr:sp>
    <xdr:clientData/>
  </xdr:twoCellAnchor>
  <xdr:twoCellAnchor>
    <xdr:from>
      <xdr:col>26</xdr:col>
      <xdr:colOff>25554</xdr:colOff>
      <xdr:row>752</xdr:row>
      <xdr:rowOff>181901</xdr:rowOff>
    </xdr:from>
    <xdr:to>
      <xdr:col>40</xdr:col>
      <xdr:colOff>71114</xdr:colOff>
      <xdr:row>755</xdr:row>
      <xdr:rowOff>101600</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5308754" y="46092401"/>
          <a:ext cx="2890360" cy="986499"/>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ysClr val="windowText" lastClr="000000"/>
              </a:solidFill>
              <a:effectLst/>
              <a:latin typeface="+mn-lt"/>
              <a:ea typeface="+mn-ea"/>
              <a:cs typeface="+mn-cs"/>
            </a:rPr>
            <a:t>緑の定量的な計測技術の高度化</a:t>
          </a:r>
          <a:r>
            <a:rPr lang="ja-JP" altLang="en-US" sz="1100">
              <a:solidFill>
                <a:sysClr val="windowText" lastClr="000000"/>
              </a:solidFill>
              <a:effectLst/>
              <a:latin typeface="+mn-lt"/>
              <a:ea typeface="+mn-ea"/>
              <a:cs typeface="+mn-cs"/>
            </a:rPr>
            <a:t>の検討に必要な航空レーザ計測</a:t>
          </a:r>
          <a:r>
            <a:rPr lang="ja-JP" altLang="ja-JP" sz="1100">
              <a:solidFill>
                <a:sysClr val="windowText" lastClr="000000"/>
              </a:solidFill>
              <a:effectLst/>
              <a:latin typeface="+mn-lt"/>
              <a:ea typeface="+mn-ea"/>
              <a:cs typeface="+mn-cs"/>
            </a:rPr>
            <a:t>サンプルデータ</a:t>
          </a:r>
          <a:r>
            <a:rPr lang="ja-JP" altLang="en-US" sz="1100">
              <a:solidFill>
                <a:sysClr val="windowText" lastClr="000000"/>
              </a:solidFill>
              <a:effectLst/>
              <a:latin typeface="+mn-lt"/>
              <a:ea typeface="+mn-ea"/>
              <a:cs typeface="+mn-cs"/>
            </a:rPr>
            <a:t>の</a:t>
          </a:r>
          <a:r>
            <a:rPr lang="ja-JP" altLang="ja-JP" sz="1100">
              <a:solidFill>
                <a:sysClr val="windowText" lastClr="000000"/>
              </a:solidFill>
              <a:effectLst/>
              <a:latin typeface="+mn-lt"/>
              <a:ea typeface="+mn-ea"/>
              <a:cs typeface="+mn-cs"/>
            </a:rPr>
            <a:t>取得</a:t>
          </a:r>
          <a:r>
            <a:rPr lang="ja-JP" altLang="en-US" sz="1100">
              <a:solidFill>
                <a:sysClr val="windowText" lastClr="000000"/>
              </a:solidFill>
              <a:effectLst/>
              <a:latin typeface="+mn-lt"/>
              <a:ea typeface="+mn-ea"/>
              <a:cs typeface="+mn-cs"/>
            </a:rPr>
            <a:t>及び</a:t>
          </a:r>
          <a:r>
            <a:rPr lang="ja-JP" altLang="ja-JP" sz="1100">
              <a:solidFill>
                <a:sysClr val="windowText" lastClr="000000"/>
              </a:solidFill>
              <a:effectLst/>
              <a:latin typeface="+mn-lt"/>
              <a:ea typeface="+mn-ea"/>
              <a:cs typeface="+mn-cs"/>
            </a:rPr>
            <a:t>市街地類型別の緑量分布図の作成</a:t>
          </a:r>
          <a:r>
            <a:rPr lang="ja-JP" altLang="en-US" sz="1100">
              <a:solidFill>
                <a:sysClr val="windowText" lastClr="000000"/>
              </a:solidFill>
              <a:effectLst/>
              <a:latin typeface="+mn-lt"/>
              <a:ea typeface="+mn-ea"/>
              <a:cs typeface="+mn-cs"/>
            </a:rPr>
            <a:t>。</a:t>
          </a:r>
          <a:endParaRPr lang="ja-JP" altLang="ja-JP">
            <a:solidFill>
              <a:sysClr val="windowText" lastClr="000000"/>
            </a:solidFill>
            <a:effectLst/>
          </a:endParaRPr>
        </a:p>
      </xdr:txBody>
    </xdr:sp>
    <xdr:clientData/>
  </xdr:twoCellAnchor>
  <xdr:twoCellAnchor>
    <xdr:from>
      <xdr:col>25</xdr:col>
      <xdr:colOff>138760</xdr:colOff>
      <xdr:row>752</xdr:row>
      <xdr:rowOff>182149</xdr:rowOff>
    </xdr:from>
    <xdr:to>
      <xdr:col>40</xdr:col>
      <xdr:colOff>127359</xdr:colOff>
      <xdr:row>754</xdr:row>
      <xdr:rowOff>335059</xdr:rowOff>
    </xdr:to>
    <xdr:sp macro="" textlink="">
      <xdr:nvSpPr>
        <xdr:cNvPr id="25" name="大かっこ 24">
          <a:extLst>
            <a:ext uri="{FF2B5EF4-FFF2-40B4-BE49-F238E27FC236}">
              <a16:creationId xmlns:a16="http://schemas.microsoft.com/office/drawing/2014/main" id="{00000000-0008-0000-0000-000019000000}"/>
            </a:ext>
          </a:extLst>
        </xdr:cNvPr>
        <xdr:cNvSpPr/>
      </xdr:nvSpPr>
      <xdr:spPr>
        <a:xfrm>
          <a:off x="5218760" y="46092649"/>
          <a:ext cx="3036599" cy="86411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37507</xdr:colOff>
      <xdr:row>757</xdr:row>
      <xdr:rowOff>26331</xdr:rowOff>
    </xdr:from>
    <xdr:to>
      <xdr:col>40</xdr:col>
      <xdr:colOff>14179</xdr:colOff>
      <xdr:row>758</xdr:row>
      <xdr:rowOff>192169</xdr:rowOff>
    </xdr:to>
    <xdr:sp macro="" textlink="">
      <xdr:nvSpPr>
        <xdr:cNvPr id="26" name="大かっこ 25">
          <a:extLst>
            <a:ext uri="{FF2B5EF4-FFF2-40B4-BE49-F238E27FC236}">
              <a16:creationId xmlns:a16="http://schemas.microsoft.com/office/drawing/2014/main" id="{00000000-0008-0000-0000-00001A000000}"/>
            </a:ext>
          </a:extLst>
        </xdr:cNvPr>
        <xdr:cNvSpPr/>
      </xdr:nvSpPr>
      <xdr:spPr>
        <a:xfrm>
          <a:off x="5320707" y="48032331"/>
          <a:ext cx="2821472" cy="83893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114002</xdr:colOff>
      <xdr:row>757</xdr:row>
      <xdr:rowOff>165803</xdr:rowOff>
    </xdr:from>
    <xdr:to>
      <xdr:col>40</xdr:col>
      <xdr:colOff>167869</xdr:colOff>
      <xdr:row>758</xdr:row>
      <xdr:rowOff>183724</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5397202" y="48171803"/>
          <a:ext cx="2898667" cy="691021"/>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1100" b="0" i="0" u="none" strike="noStrike" baseline="0">
              <a:solidFill>
                <a:sysClr val="windowText" lastClr="000000"/>
              </a:solidFill>
              <a:latin typeface="+mn-lt"/>
              <a:ea typeface="+mn-ea"/>
              <a:cs typeface="+mn-cs"/>
            </a:rPr>
            <a:t>緑地による延焼遅延効果検討のための緑量データ変換ツールの作成。</a:t>
          </a:r>
          <a:endParaRPr lang="ja-JP" altLang="ja-JP">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M1" zoomScale="75" zoomScaleNormal="75" zoomScaleSheetLayoutView="75" zoomScalePageLayoutView="85" workbookViewId="0">
      <selection activeCell="AM1" sqref="AM1:AW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t="s">
        <v>470</v>
      </c>
      <c r="AP2" s="937"/>
      <c r="AQ2" s="937"/>
      <c r="AR2" s="79" t="str">
        <f>IF(OR(AO2="　", AO2=""), "", "-")</f>
        <v>-</v>
      </c>
      <c r="AS2" s="938">
        <v>52</v>
      </c>
      <c r="AT2" s="938"/>
      <c r="AU2" s="938"/>
      <c r="AV2" s="52" t="str">
        <f>IF(AW2="", "", "-")</f>
        <v/>
      </c>
      <c r="AW2" s="909"/>
      <c r="AX2" s="909"/>
    </row>
    <row r="3" spans="1:50" ht="21" customHeight="1" thickBot="1" x14ac:dyDescent="0.2">
      <c r="A3" s="866" t="s">
        <v>535</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550</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587</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551</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471</v>
      </c>
      <c r="H5" s="839"/>
      <c r="I5" s="839"/>
      <c r="J5" s="839"/>
      <c r="K5" s="839"/>
      <c r="L5" s="839"/>
      <c r="M5" s="840" t="s">
        <v>66</v>
      </c>
      <c r="N5" s="841"/>
      <c r="O5" s="841"/>
      <c r="P5" s="841"/>
      <c r="Q5" s="841"/>
      <c r="R5" s="842"/>
      <c r="S5" s="843" t="s">
        <v>83</v>
      </c>
      <c r="T5" s="839"/>
      <c r="U5" s="839"/>
      <c r="V5" s="839"/>
      <c r="W5" s="839"/>
      <c r="X5" s="844"/>
      <c r="Y5" s="697" t="s">
        <v>3</v>
      </c>
      <c r="Z5" s="539"/>
      <c r="AA5" s="539"/>
      <c r="AB5" s="539"/>
      <c r="AC5" s="539"/>
      <c r="AD5" s="540"/>
      <c r="AE5" s="698" t="s">
        <v>581</v>
      </c>
      <c r="AF5" s="698"/>
      <c r="AG5" s="698"/>
      <c r="AH5" s="698"/>
      <c r="AI5" s="698"/>
      <c r="AJ5" s="698"/>
      <c r="AK5" s="698"/>
      <c r="AL5" s="698"/>
      <c r="AM5" s="698"/>
      <c r="AN5" s="698"/>
      <c r="AO5" s="698"/>
      <c r="AP5" s="699"/>
      <c r="AQ5" s="700" t="s">
        <v>582</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553</v>
      </c>
      <c r="H7" s="495"/>
      <c r="I7" s="495"/>
      <c r="J7" s="495"/>
      <c r="K7" s="495"/>
      <c r="L7" s="495"/>
      <c r="M7" s="495"/>
      <c r="N7" s="495"/>
      <c r="O7" s="495"/>
      <c r="P7" s="495"/>
      <c r="Q7" s="495"/>
      <c r="R7" s="495"/>
      <c r="S7" s="495"/>
      <c r="T7" s="495"/>
      <c r="U7" s="495"/>
      <c r="V7" s="495"/>
      <c r="W7" s="495"/>
      <c r="X7" s="496"/>
      <c r="Y7" s="920" t="s">
        <v>548</v>
      </c>
      <c r="Z7" s="439"/>
      <c r="AA7" s="439"/>
      <c r="AB7" s="439"/>
      <c r="AC7" s="439"/>
      <c r="AD7" s="921"/>
      <c r="AE7" s="910" t="s">
        <v>570</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科学技術・イノベーション</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文教及び科学振興</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571</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75.75" customHeight="1" x14ac:dyDescent="0.15">
      <c r="A10" s="659" t="s">
        <v>30</v>
      </c>
      <c r="B10" s="660"/>
      <c r="C10" s="660"/>
      <c r="D10" s="660"/>
      <c r="E10" s="660"/>
      <c r="F10" s="660"/>
      <c r="G10" s="753" t="s">
        <v>585</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直接実施、委託・請負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t="s">
        <v>568</v>
      </c>
      <c r="Q13" s="657"/>
      <c r="R13" s="657"/>
      <c r="S13" s="657"/>
      <c r="T13" s="657"/>
      <c r="U13" s="657"/>
      <c r="V13" s="658"/>
      <c r="W13" s="656" t="s">
        <v>568</v>
      </c>
      <c r="X13" s="657"/>
      <c r="Y13" s="657"/>
      <c r="Z13" s="657"/>
      <c r="AA13" s="657"/>
      <c r="AB13" s="657"/>
      <c r="AC13" s="658"/>
      <c r="AD13" s="656" t="s">
        <v>568</v>
      </c>
      <c r="AE13" s="657"/>
      <c r="AF13" s="657"/>
      <c r="AG13" s="657"/>
      <c r="AH13" s="657"/>
      <c r="AI13" s="657"/>
      <c r="AJ13" s="658"/>
      <c r="AK13" s="656">
        <v>17</v>
      </c>
      <c r="AL13" s="657"/>
      <c r="AM13" s="657"/>
      <c r="AN13" s="657"/>
      <c r="AO13" s="657"/>
      <c r="AP13" s="657"/>
      <c r="AQ13" s="658"/>
      <c r="AR13" s="917">
        <v>16</v>
      </c>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553</v>
      </c>
      <c r="Q14" s="657"/>
      <c r="R14" s="657"/>
      <c r="S14" s="657"/>
      <c r="T14" s="657"/>
      <c r="U14" s="657"/>
      <c r="V14" s="658"/>
      <c r="W14" s="656" t="s">
        <v>553</v>
      </c>
      <c r="X14" s="657"/>
      <c r="Y14" s="657"/>
      <c r="Z14" s="657"/>
      <c r="AA14" s="657"/>
      <c r="AB14" s="657"/>
      <c r="AC14" s="658"/>
      <c r="AD14" s="656" t="s">
        <v>553</v>
      </c>
      <c r="AE14" s="657"/>
      <c r="AF14" s="657"/>
      <c r="AG14" s="657"/>
      <c r="AH14" s="657"/>
      <c r="AI14" s="657"/>
      <c r="AJ14" s="658"/>
      <c r="AK14" s="656" t="s">
        <v>567</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553</v>
      </c>
      <c r="Q15" s="657"/>
      <c r="R15" s="657"/>
      <c r="S15" s="657"/>
      <c r="T15" s="657"/>
      <c r="U15" s="657"/>
      <c r="V15" s="658"/>
      <c r="W15" s="656" t="s">
        <v>553</v>
      </c>
      <c r="X15" s="657"/>
      <c r="Y15" s="657"/>
      <c r="Z15" s="657"/>
      <c r="AA15" s="657"/>
      <c r="AB15" s="657"/>
      <c r="AC15" s="658"/>
      <c r="AD15" s="656" t="s">
        <v>553</v>
      </c>
      <c r="AE15" s="657"/>
      <c r="AF15" s="657"/>
      <c r="AG15" s="657"/>
      <c r="AH15" s="657"/>
      <c r="AI15" s="657"/>
      <c r="AJ15" s="658"/>
      <c r="AK15" s="656" t="s">
        <v>553</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553</v>
      </c>
      <c r="Q16" s="657"/>
      <c r="R16" s="657"/>
      <c r="S16" s="657"/>
      <c r="T16" s="657"/>
      <c r="U16" s="657"/>
      <c r="V16" s="658"/>
      <c r="W16" s="656" t="s">
        <v>553</v>
      </c>
      <c r="X16" s="657"/>
      <c r="Y16" s="657"/>
      <c r="Z16" s="657"/>
      <c r="AA16" s="657"/>
      <c r="AB16" s="657"/>
      <c r="AC16" s="658"/>
      <c r="AD16" s="656" t="s">
        <v>553</v>
      </c>
      <c r="AE16" s="657"/>
      <c r="AF16" s="657"/>
      <c r="AG16" s="657"/>
      <c r="AH16" s="657"/>
      <c r="AI16" s="657"/>
      <c r="AJ16" s="658"/>
      <c r="AK16" s="656" t="s">
        <v>567</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553</v>
      </c>
      <c r="Q17" s="657"/>
      <c r="R17" s="657"/>
      <c r="S17" s="657"/>
      <c r="T17" s="657"/>
      <c r="U17" s="657"/>
      <c r="V17" s="658"/>
      <c r="W17" s="656" t="s">
        <v>553</v>
      </c>
      <c r="X17" s="657"/>
      <c r="Y17" s="657"/>
      <c r="Z17" s="657"/>
      <c r="AA17" s="657"/>
      <c r="AB17" s="657"/>
      <c r="AC17" s="658"/>
      <c r="AD17" s="656" t="s">
        <v>553</v>
      </c>
      <c r="AE17" s="657"/>
      <c r="AF17" s="657"/>
      <c r="AG17" s="657"/>
      <c r="AH17" s="657"/>
      <c r="AI17" s="657"/>
      <c r="AJ17" s="658"/>
      <c r="AK17" s="656" t="s">
        <v>567</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0</v>
      </c>
      <c r="Q18" s="878"/>
      <c r="R18" s="878"/>
      <c r="S18" s="878"/>
      <c r="T18" s="878"/>
      <c r="U18" s="878"/>
      <c r="V18" s="879"/>
      <c r="W18" s="877">
        <f>SUM(W13:AC17)</f>
        <v>0</v>
      </c>
      <c r="X18" s="878"/>
      <c r="Y18" s="878"/>
      <c r="Z18" s="878"/>
      <c r="AA18" s="878"/>
      <c r="AB18" s="878"/>
      <c r="AC18" s="879"/>
      <c r="AD18" s="877">
        <f>SUM(AD13:AJ17)</f>
        <v>0</v>
      </c>
      <c r="AE18" s="878"/>
      <c r="AF18" s="878"/>
      <c r="AG18" s="878"/>
      <c r="AH18" s="878"/>
      <c r="AI18" s="878"/>
      <c r="AJ18" s="879"/>
      <c r="AK18" s="877">
        <f>SUM(AK13:AQ17)</f>
        <v>17</v>
      </c>
      <c r="AL18" s="878"/>
      <c r="AM18" s="878"/>
      <c r="AN18" s="878"/>
      <c r="AO18" s="878"/>
      <c r="AP18" s="878"/>
      <c r="AQ18" s="879"/>
      <c r="AR18" s="877">
        <f>SUM(AR13:AX17)</f>
        <v>16</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0</v>
      </c>
      <c r="Q19" s="657"/>
      <c r="R19" s="657"/>
      <c r="S19" s="657"/>
      <c r="T19" s="657"/>
      <c r="U19" s="657"/>
      <c r="V19" s="658"/>
      <c r="W19" s="656">
        <v>0</v>
      </c>
      <c r="X19" s="657"/>
      <c r="Y19" s="657"/>
      <c r="Z19" s="657"/>
      <c r="AA19" s="657"/>
      <c r="AB19" s="657"/>
      <c r="AC19" s="658"/>
      <c r="AD19" s="656">
        <v>0</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t="str">
        <f>IF(P18=0, "-", SUM(P19)/P18)</f>
        <v>-</v>
      </c>
      <c r="Q20" s="311"/>
      <c r="R20" s="311"/>
      <c r="S20" s="311"/>
      <c r="T20" s="311"/>
      <c r="U20" s="311"/>
      <c r="V20" s="311"/>
      <c r="W20" s="311" t="str">
        <f t="shared" ref="W20" si="0">IF(W18=0, "-", SUM(W19)/W18)</f>
        <v>-</v>
      </c>
      <c r="X20" s="311"/>
      <c r="Y20" s="311"/>
      <c r="Z20" s="311"/>
      <c r="AA20" s="311"/>
      <c r="AB20" s="311"/>
      <c r="AC20" s="311"/>
      <c r="AD20" s="311" t="str">
        <f t="shared" ref="AD20" si="1">IF(AD18=0, "-", SUM(AD19)/AD18)</f>
        <v>-</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t="str">
        <f>IF(P19=0, "-", SUM(P19)/SUM(P13,P14))</f>
        <v>-</v>
      </c>
      <c r="Q21" s="311"/>
      <c r="R21" s="311"/>
      <c r="S21" s="311"/>
      <c r="T21" s="311"/>
      <c r="U21" s="311"/>
      <c r="V21" s="311"/>
      <c r="W21" s="311" t="str">
        <f t="shared" ref="W21" si="2">IF(W19=0, "-", SUM(W19)/SUM(W13,W14))</f>
        <v>-</v>
      </c>
      <c r="X21" s="311"/>
      <c r="Y21" s="311"/>
      <c r="Z21" s="311"/>
      <c r="AA21" s="311"/>
      <c r="AB21" s="311"/>
      <c r="AC21" s="311"/>
      <c r="AD21" s="311" t="str">
        <f t="shared" ref="AD21" si="3">IF(AD19=0, "-", SUM(AD19)/SUM(AD13,AD14))</f>
        <v>-</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540</v>
      </c>
      <c r="B22" s="963"/>
      <c r="C22" s="963"/>
      <c r="D22" s="963"/>
      <c r="E22" s="963"/>
      <c r="F22" s="964"/>
      <c r="G22" s="949" t="s">
        <v>474</v>
      </c>
      <c r="H22" s="215"/>
      <c r="I22" s="215"/>
      <c r="J22" s="215"/>
      <c r="K22" s="215"/>
      <c r="L22" s="215"/>
      <c r="M22" s="215"/>
      <c r="N22" s="215"/>
      <c r="O22" s="216"/>
      <c r="P22" s="934" t="s">
        <v>538</v>
      </c>
      <c r="Q22" s="215"/>
      <c r="R22" s="215"/>
      <c r="S22" s="215"/>
      <c r="T22" s="215"/>
      <c r="U22" s="215"/>
      <c r="V22" s="216"/>
      <c r="W22" s="934" t="s">
        <v>539</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554</v>
      </c>
      <c r="H23" s="951"/>
      <c r="I23" s="951"/>
      <c r="J23" s="951"/>
      <c r="K23" s="951"/>
      <c r="L23" s="951"/>
      <c r="M23" s="951"/>
      <c r="N23" s="951"/>
      <c r="O23" s="952"/>
      <c r="P23" s="917">
        <v>16</v>
      </c>
      <c r="Q23" s="918"/>
      <c r="R23" s="918"/>
      <c r="S23" s="918"/>
      <c r="T23" s="918"/>
      <c r="U23" s="918"/>
      <c r="V23" s="935"/>
      <c r="W23" s="917">
        <v>15</v>
      </c>
      <c r="X23" s="918"/>
      <c r="Y23" s="918"/>
      <c r="Z23" s="918"/>
      <c r="AA23" s="918"/>
      <c r="AB23" s="918"/>
      <c r="AC23" s="935"/>
      <c r="AD23" s="972" t="s">
        <v>567</v>
      </c>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t="s">
        <v>555</v>
      </c>
      <c r="H24" s="954"/>
      <c r="I24" s="954"/>
      <c r="J24" s="954"/>
      <c r="K24" s="954"/>
      <c r="L24" s="954"/>
      <c r="M24" s="954"/>
      <c r="N24" s="954"/>
      <c r="O24" s="955"/>
      <c r="P24" s="656">
        <v>1</v>
      </c>
      <c r="Q24" s="657"/>
      <c r="R24" s="657"/>
      <c r="S24" s="657"/>
      <c r="T24" s="657"/>
      <c r="U24" s="657"/>
      <c r="V24" s="658"/>
      <c r="W24" s="656">
        <v>1</v>
      </c>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hidden="1" customHeight="1" x14ac:dyDescent="0.15">
      <c r="A25" s="965"/>
      <c r="B25" s="966"/>
      <c r="C25" s="966"/>
      <c r="D25" s="966"/>
      <c r="E25" s="966"/>
      <c r="F25" s="967"/>
      <c r="G25" s="953"/>
      <c r="H25" s="954"/>
      <c r="I25" s="954"/>
      <c r="J25" s="954"/>
      <c r="K25" s="954"/>
      <c r="L25" s="954"/>
      <c r="M25" s="954"/>
      <c r="N25" s="954"/>
      <c r="O25" s="955"/>
      <c r="P25" s="656"/>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hidden="1" customHeight="1" x14ac:dyDescent="0.15">
      <c r="A26" s="965"/>
      <c r="B26" s="966"/>
      <c r="C26" s="966"/>
      <c r="D26" s="966"/>
      <c r="E26" s="966"/>
      <c r="F26" s="967"/>
      <c r="G26" s="953"/>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hidden="1"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customHeight="1" x14ac:dyDescent="0.15">
      <c r="A28" s="965"/>
      <c r="B28" s="966"/>
      <c r="C28" s="966"/>
      <c r="D28" s="966"/>
      <c r="E28" s="966"/>
      <c r="F28" s="967"/>
      <c r="G28" s="956" t="s">
        <v>478</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f>AK13</f>
        <v>17</v>
      </c>
      <c r="Q29" s="932"/>
      <c r="R29" s="932"/>
      <c r="S29" s="932"/>
      <c r="T29" s="932"/>
      <c r="U29" s="932"/>
      <c r="V29" s="933"/>
      <c r="W29" s="931">
        <f>AR13</f>
        <v>16</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553</v>
      </c>
      <c r="AR31" s="193"/>
      <c r="AS31" s="126" t="s">
        <v>356</v>
      </c>
      <c r="AT31" s="127"/>
      <c r="AU31" s="192">
        <v>32</v>
      </c>
      <c r="AV31" s="192"/>
      <c r="AW31" s="394" t="s">
        <v>300</v>
      </c>
      <c r="AX31" s="395"/>
    </row>
    <row r="32" spans="1:50" ht="32.25" customHeight="1" x14ac:dyDescent="0.15">
      <c r="A32" s="399"/>
      <c r="B32" s="397"/>
      <c r="C32" s="397"/>
      <c r="D32" s="397"/>
      <c r="E32" s="397"/>
      <c r="F32" s="398"/>
      <c r="G32" s="560" t="s">
        <v>584</v>
      </c>
      <c r="H32" s="561"/>
      <c r="I32" s="561"/>
      <c r="J32" s="561"/>
      <c r="K32" s="561"/>
      <c r="L32" s="561"/>
      <c r="M32" s="561"/>
      <c r="N32" s="561"/>
      <c r="O32" s="562"/>
      <c r="P32" s="98" t="s">
        <v>572</v>
      </c>
      <c r="Q32" s="98"/>
      <c r="R32" s="98"/>
      <c r="S32" s="98"/>
      <c r="T32" s="98"/>
      <c r="U32" s="98"/>
      <c r="V32" s="98"/>
      <c r="W32" s="98"/>
      <c r="X32" s="99"/>
      <c r="Y32" s="467" t="s">
        <v>12</v>
      </c>
      <c r="Z32" s="527"/>
      <c r="AA32" s="528"/>
      <c r="AB32" s="457" t="s">
        <v>556</v>
      </c>
      <c r="AC32" s="457"/>
      <c r="AD32" s="457"/>
      <c r="AE32" s="211" t="s">
        <v>568</v>
      </c>
      <c r="AF32" s="212"/>
      <c r="AG32" s="212"/>
      <c r="AH32" s="212"/>
      <c r="AI32" s="211" t="s">
        <v>568</v>
      </c>
      <c r="AJ32" s="212"/>
      <c r="AK32" s="212"/>
      <c r="AL32" s="212"/>
      <c r="AM32" s="211" t="s">
        <v>568</v>
      </c>
      <c r="AN32" s="212"/>
      <c r="AO32" s="212"/>
      <c r="AP32" s="212"/>
      <c r="AQ32" s="333" t="s">
        <v>553</v>
      </c>
      <c r="AR32" s="200"/>
      <c r="AS32" s="200"/>
      <c r="AT32" s="334"/>
      <c r="AU32" s="212" t="s">
        <v>580</v>
      </c>
      <c r="AV32" s="212"/>
      <c r="AW32" s="212"/>
      <c r="AX32" s="214"/>
    </row>
    <row r="33" spans="1:50" ht="32.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556</v>
      </c>
      <c r="AC33" s="519"/>
      <c r="AD33" s="519"/>
      <c r="AE33" s="211" t="s">
        <v>568</v>
      </c>
      <c r="AF33" s="212"/>
      <c r="AG33" s="212"/>
      <c r="AH33" s="212"/>
      <c r="AI33" s="211" t="s">
        <v>568</v>
      </c>
      <c r="AJ33" s="212"/>
      <c r="AK33" s="212"/>
      <c r="AL33" s="212"/>
      <c r="AM33" s="211" t="s">
        <v>568</v>
      </c>
      <c r="AN33" s="212"/>
      <c r="AO33" s="212"/>
      <c r="AP33" s="212"/>
      <c r="AQ33" s="333" t="s">
        <v>553</v>
      </c>
      <c r="AR33" s="200"/>
      <c r="AS33" s="200"/>
      <c r="AT33" s="334"/>
      <c r="AU33" s="212">
        <v>1</v>
      </c>
      <c r="AV33" s="212"/>
      <c r="AW33" s="212"/>
      <c r="AX33" s="214"/>
    </row>
    <row r="34" spans="1:50" ht="32.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563</v>
      </c>
      <c r="AF34" s="212"/>
      <c r="AG34" s="212"/>
      <c r="AH34" s="212"/>
      <c r="AI34" s="211" t="s">
        <v>565</v>
      </c>
      <c r="AJ34" s="212"/>
      <c r="AK34" s="212"/>
      <c r="AL34" s="212"/>
      <c r="AM34" s="211" t="s">
        <v>568</v>
      </c>
      <c r="AN34" s="212"/>
      <c r="AO34" s="212"/>
      <c r="AP34" s="212"/>
      <c r="AQ34" s="333" t="s">
        <v>563</v>
      </c>
      <c r="AR34" s="200"/>
      <c r="AS34" s="200"/>
      <c r="AT34" s="334"/>
      <c r="AU34" s="212" t="s">
        <v>580</v>
      </c>
      <c r="AV34" s="212"/>
      <c r="AW34" s="212"/>
      <c r="AX34" s="214"/>
    </row>
    <row r="35" spans="1:50" ht="23.25" customHeight="1" x14ac:dyDescent="0.15">
      <c r="A35" s="219" t="s">
        <v>528</v>
      </c>
      <c r="B35" s="220"/>
      <c r="C35" s="220"/>
      <c r="D35" s="220"/>
      <c r="E35" s="220"/>
      <c r="F35" s="221"/>
      <c r="G35" s="225" t="s">
        <v>566</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t="s">
        <v>562</v>
      </c>
      <c r="I70" s="300"/>
      <c r="J70" s="300"/>
      <c r="K70" s="300"/>
      <c r="L70" s="300"/>
      <c r="M70" s="300"/>
      <c r="N70" s="300"/>
      <c r="O70" s="300"/>
      <c r="P70" s="300" t="s">
        <v>562</v>
      </c>
      <c r="Q70" s="300"/>
      <c r="R70" s="300"/>
      <c r="S70" s="300"/>
      <c r="T70" s="300"/>
      <c r="U70" s="300"/>
      <c r="V70" s="300"/>
      <c r="W70" s="303" t="s">
        <v>517</v>
      </c>
      <c r="X70" s="304"/>
      <c r="Y70" s="263" t="s">
        <v>12</v>
      </c>
      <c r="Z70" s="263"/>
      <c r="AA70" s="264"/>
      <c r="AB70" s="265" t="s">
        <v>518</v>
      </c>
      <c r="AC70" s="265"/>
      <c r="AD70" s="265"/>
      <c r="AE70" s="211" t="s">
        <v>562</v>
      </c>
      <c r="AF70" s="212"/>
      <c r="AG70" s="212"/>
      <c r="AH70" s="212"/>
      <c r="AI70" s="211" t="s">
        <v>562</v>
      </c>
      <c r="AJ70" s="212"/>
      <c r="AK70" s="212"/>
      <c r="AL70" s="212"/>
      <c r="AM70" s="211" t="s">
        <v>562</v>
      </c>
      <c r="AN70" s="212"/>
      <c r="AO70" s="212"/>
      <c r="AP70" s="212"/>
      <c r="AQ70" s="211" t="s">
        <v>562</v>
      </c>
      <c r="AR70" s="212"/>
      <c r="AS70" s="212"/>
      <c r="AT70" s="213"/>
      <c r="AU70" s="212" t="s">
        <v>562</v>
      </c>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t="s">
        <v>562</v>
      </c>
      <c r="AF71" s="212"/>
      <c r="AG71" s="212"/>
      <c r="AH71" s="212"/>
      <c r="AI71" s="211" t="s">
        <v>562</v>
      </c>
      <c r="AJ71" s="212"/>
      <c r="AK71" s="212"/>
      <c r="AL71" s="212"/>
      <c r="AM71" s="211" t="s">
        <v>562</v>
      </c>
      <c r="AN71" s="212"/>
      <c r="AO71" s="212"/>
      <c r="AP71" s="212"/>
      <c r="AQ71" s="211" t="s">
        <v>562</v>
      </c>
      <c r="AR71" s="212"/>
      <c r="AS71" s="212"/>
      <c r="AT71" s="213"/>
      <c r="AU71" s="212" t="s">
        <v>562</v>
      </c>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t="s">
        <v>562</v>
      </c>
      <c r="AF72" s="212"/>
      <c r="AG72" s="212"/>
      <c r="AH72" s="212"/>
      <c r="AI72" s="211" t="s">
        <v>562</v>
      </c>
      <c r="AJ72" s="212"/>
      <c r="AK72" s="212"/>
      <c r="AL72" s="212"/>
      <c r="AM72" s="211" t="s">
        <v>562</v>
      </c>
      <c r="AN72" s="212"/>
      <c r="AO72" s="212"/>
      <c r="AP72" s="213"/>
      <c r="AQ72" s="211" t="s">
        <v>562</v>
      </c>
      <c r="AR72" s="212"/>
      <c r="AS72" s="212"/>
      <c r="AT72" s="213"/>
      <c r="AU72" s="212" t="s">
        <v>562</v>
      </c>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33" customHeight="1" x14ac:dyDescent="0.15">
      <c r="A101" s="418"/>
      <c r="B101" s="419"/>
      <c r="C101" s="419"/>
      <c r="D101" s="419"/>
      <c r="E101" s="419"/>
      <c r="F101" s="420"/>
      <c r="G101" s="98" t="s">
        <v>573</v>
      </c>
      <c r="H101" s="98"/>
      <c r="I101" s="98"/>
      <c r="J101" s="98"/>
      <c r="K101" s="98"/>
      <c r="L101" s="98"/>
      <c r="M101" s="98"/>
      <c r="N101" s="98"/>
      <c r="O101" s="98"/>
      <c r="P101" s="98"/>
      <c r="Q101" s="98"/>
      <c r="R101" s="98"/>
      <c r="S101" s="98"/>
      <c r="T101" s="98"/>
      <c r="U101" s="98"/>
      <c r="V101" s="98"/>
      <c r="W101" s="98"/>
      <c r="X101" s="99"/>
      <c r="Y101" s="538" t="s">
        <v>55</v>
      </c>
      <c r="Z101" s="539"/>
      <c r="AA101" s="540"/>
      <c r="AB101" s="457" t="s">
        <v>553</v>
      </c>
      <c r="AC101" s="457"/>
      <c r="AD101" s="457"/>
      <c r="AE101" s="211" t="s">
        <v>568</v>
      </c>
      <c r="AF101" s="212"/>
      <c r="AG101" s="212"/>
      <c r="AH101" s="213"/>
      <c r="AI101" s="211" t="s">
        <v>568</v>
      </c>
      <c r="AJ101" s="212"/>
      <c r="AK101" s="212"/>
      <c r="AL101" s="213"/>
      <c r="AM101" s="211" t="s">
        <v>568</v>
      </c>
      <c r="AN101" s="212"/>
      <c r="AO101" s="212"/>
      <c r="AP101" s="213"/>
      <c r="AQ101" s="211" t="s">
        <v>579</v>
      </c>
      <c r="AR101" s="212"/>
      <c r="AS101" s="212"/>
      <c r="AT101" s="213"/>
      <c r="AU101" s="211" t="s">
        <v>579</v>
      </c>
      <c r="AV101" s="212"/>
      <c r="AW101" s="212"/>
      <c r="AX101" s="213"/>
    </row>
    <row r="102" spans="1:60" ht="33"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564</v>
      </c>
      <c r="AC102" s="457"/>
      <c r="AD102" s="457"/>
      <c r="AE102" s="414" t="s">
        <v>568</v>
      </c>
      <c r="AF102" s="414"/>
      <c r="AG102" s="414"/>
      <c r="AH102" s="414"/>
      <c r="AI102" s="414" t="s">
        <v>568</v>
      </c>
      <c r="AJ102" s="414"/>
      <c r="AK102" s="414"/>
      <c r="AL102" s="414"/>
      <c r="AM102" s="414" t="s">
        <v>568</v>
      </c>
      <c r="AN102" s="414"/>
      <c r="AO102" s="414"/>
      <c r="AP102" s="414"/>
      <c r="AQ102" s="266">
        <v>2</v>
      </c>
      <c r="AR102" s="267"/>
      <c r="AS102" s="267"/>
      <c r="AT102" s="312"/>
      <c r="AU102" s="266">
        <v>3</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389" t="s">
        <v>574</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c r="AC116" s="459"/>
      <c r="AD116" s="460"/>
      <c r="AE116" s="414" t="s">
        <v>568</v>
      </c>
      <c r="AF116" s="414"/>
      <c r="AG116" s="414"/>
      <c r="AH116" s="414"/>
      <c r="AI116" s="414" t="s">
        <v>568</v>
      </c>
      <c r="AJ116" s="414"/>
      <c r="AK116" s="414"/>
      <c r="AL116" s="414"/>
      <c r="AM116" s="414" t="s">
        <v>568</v>
      </c>
      <c r="AN116" s="414"/>
      <c r="AO116" s="414"/>
      <c r="AP116" s="414"/>
      <c r="AQ116" s="211">
        <v>8.5</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502</v>
      </c>
      <c r="AC117" s="469"/>
      <c r="AD117" s="470"/>
      <c r="AE117" s="547" t="s">
        <v>568</v>
      </c>
      <c r="AF117" s="547"/>
      <c r="AG117" s="547"/>
      <c r="AH117" s="547"/>
      <c r="AI117" s="547" t="s">
        <v>568</v>
      </c>
      <c r="AJ117" s="547"/>
      <c r="AK117" s="547"/>
      <c r="AL117" s="547"/>
      <c r="AM117" s="547" t="s">
        <v>568</v>
      </c>
      <c r="AN117" s="547"/>
      <c r="AO117" s="547"/>
      <c r="AP117" s="547"/>
      <c r="AQ117" s="547" t="s">
        <v>589</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557</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558</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553</v>
      </c>
      <c r="AR133" s="192"/>
      <c r="AS133" s="126" t="s">
        <v>356</v>
      </c>
      <c r="AT133" s="127"/>
      <c r="AU133" s="193">
        <v>32</v>
      </c>
      <c r="AV133" s="193"/>
      <c r="AW133" s="126" t="s">
        <v>300</v>
      </c>
      <c r="AX133" s="188"/>
    </row>
    <row r="134" spans="1:50" ht="39.75" customHeight="1" x14ac:dyDescent="0.15">
      <c r="A134" s="182"/>
      <c r="B134" s="179"/>
      <c r="C134" s="173"/>
      <c r="D134" s="179"/>
      <c r="E134" s="173"/>
      <c r="F134" s="174"/>
      <c r="G134" s="97" t="s">
        <v>559</v>
      </c>
      <c r="H134" s="98"/>
      <c r="I134" s="98"/>
      <c r="J134" s="98"/>
      <c r="K134" s="98"/>
      <c r="L134" s="98"/>
      <c r="M134" s="98"/>
      <c r="N134" s="98"/>
      <c r="O134" s="98"/>
      <c r="P134" s="98"/>
      <c r="Q134" s="98"/>
      <c r="R134" s="98"/>
      <c r="S134" s="98"/>
      <c r="T134" s="98"/>
      <c r="U134" s="98"/>
      <c r="V134" s="98"/>
      <c r="W134" s="98"/>
      <c r="X134" s="99"/>
      <c r="Y134" s="194" t="s">
        <v>379</v>
      </c>
      <c r="Z134" s="195"/>
      <c r="AA134" s="196"/>
      <c r="AB134" s="197" t="s">
        <v>560</v>
      </c>
      <c r="AC134" s="198"/>
      <c r="AD134" s="198"/>
      <c r="AE134" s="199" t="s">
        <v>568</v>
      </c>
      <c r="AF134" s="200"/>
      <c r="AG134" s="200"/>
      <c r="AH134" s="200"/>
      <c r="AI134" s="199" t="s">
        <v>568</v>
      </c>
      <c r="AJ134" s="200"/>
      <c r="AK134" s="200"/>
      <c r="AL134" s="200"/>
      <c r="AM134" s="199" t="s">
        <v>568</v>
      </c>
      <c r="AN134" s="200"/>
      <c r="AO134" s="200"/>
      <c r="AP134" s="200"/>
      <c r="AQ134" s="199" t="s">
        <v>553</v>
      </c>
      <c r="AR134" s="200"/>
      <c r="AS134" s="200"/>
      <c r="AT134" s="200"/>
      <c r="AU134" s="199" t="s">
        <v>563</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560</v>
      </c>
      <c r="AC135" s="206"/>
      <c r="AD135" s="206"/>
      <c r="AE135" s="199" t="s">
        <v>568</v>
      </c>
      <c r="AF135" s="200"/>
      <c r="AG135" s="200"/>
      <c r="AH135" s="200"/>
      <c r="AI135" s="199" t="s">
        <v>568</v>
      </c>
      <c r="AJ135" s="200"/>
      <c r="AK135" s="200"/>
      <c r="AL135" s="200"/>
      <c r="AM135" s="199" t="s">
        <v>568</v>
      </c>
      <c r="AN135" s="200"/>
      <c r="AO135" s="200"/>
      <c r="AP135" s="200"/>
      <c r="AQ135" s="199" t="s">
        <v>553</v>
      </c>
      <c r="AR135" s="200"/>
      <c r="AS135" s="200"/>
      <c r="AT135" s="200"/>
      <c r="AU135" s="199">
        <v>90</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561</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553</v>
      </c>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562</v>
      </c>
      <c r="AF432" s="193"/>
      <c r="AG432" s="126" t="s">
        <v>356</v>
      </c>
      <c r="AH432" s="127"/>
      <c r="AI432" s="149"/>
      <c r="AJ432" s="149"/>
      <c r="AK432" s="149"/>
      <c r="AL432" s="147"/>
      <c r="AM432" s="149"/>
      <c r="AN432" s="149"/>
      <c r="AO432" s="149"/>
      <c r="AP432" s="147"/>
      <c r="AQ432" s="589" t="s">
        <v>562</v>
      </c>
      <c r="AR432" s="193"/>
      <c r="AS432" s="126" t="s">
        <v>356</v>
      </c>
      <c r="AT432" s="127"/>
      <c r="AU432" s="193" t="s">
        <v>562</v>
      </c>
      <c r="AV432" s="193"/>
      <c r="AW432" s="126" t="s">
        <v>300</v>
      </c>
      <c r="AX432" s="188"/>
    </row>
    <row r="433" spans="1:50" ht="23.25" customHeight="1" x14ac:dyDescent="0.15">
      <c r="A433" s="182"/>
      <c r="B433" s="179"/>
      <c r="C433" s="173"/>
      <c r="D433" s="179"/>
      <c r="E433" s="335"/>
      <c r="F433" s="336"/>
      <c r="G433" s="97" t="s">
        <v>562</v>
      </c>
      <c r="H433" s="98"/>
      <c r="I433" s="98"/>
      <c r="J433" s="98"/>
      <c r="K433" s="98"/>
      <c r="L433" s="98"/>
      <c r="M433" s="98"/>
      <c r="N433" s="98"/>
      <c r="O433" s="98"/>
      <c r="P433" s="98"/>
      <c r="Q433" s="98"/>
      <c r="R433" s="98"/>
      <c r="S433" s="98"/>
      <c r="T433" s="98"/>
      <c r="U433" s="98"/>
      <c r="V433" s="98"/>
      <c r="W433" s="98"/>
      <c r="X433" s="99"/>
      <c r="Y433" s="194" t="s">
        <v>12</v>
      </c>
      <c r="Z433" s="195"/>
      <c r="AA433" s="196"/>
      <c r="AB433" s="206" t="s">
        <v>562</v>
      </c>
      <c r="AC433" s="206"/>
      <c r="AD433" s="206"/>
      <c r="AE433" s="333" t="s">
        <v>562</v>
      </c>
      <c r="AF433" s="200"/>
      <c r="AG433" s="200"/>
      <c r="AH433" s="200"/>
      <c r="AI433" s="333" t="s">
        <v>562</v>
      </c>
      <c r="AJ433" s="200"/>
      <c r="AK433" s="200"/>
      <c r="AL433" s="200"/>
      <c r="AM433" s="333" t="s">
        <v>562</v>
      </c>
      <c r="AN433" s="200"/>
      <c r="AO433" s="200"/>
      <c r="AP433" s="334"/>
      <c r="AQ433" s="333" t="s">
        <v>562</v>
      </c>
      <c r="AR433" s="200"/>
      <c r="AS433" s="200"/>
      <c r="AT433" s="334"/>
      <c r="AU433" s="200" t="s">
        <v>562</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206" t="s">
        <v>562</v>
      </c>
      <c r="AC434" s="206"/>
      <c r="AD434" s="206"/>
      <c r="AE434" s="333" t="s">
        <v>562</v>
      </c>
      <c r="AF434" s="200"/>
      <c r="AG434" s="200"/>
      <c r="AH434" s="334"/>
      <c r="AI434" s="333" t="s">
        <v>562</v>
      </c>
      <c r="AJ434" s="200"/>
      <c r="AK434" s="200"/>
      <c r="AL434" s="200"/>
      <c r="AM434" s="333" t="s">
        <v>562</v>
      </c>
      <c r="AN434" s="200"/>
      <c r="AO434" s="200"/>
      <c r="AP434" s="334"/>
      <c r="AQ434" s="333" t="s">
        <v>562</v>
      </c>
      <c r="AR434" s="200"/>
      <c r="AS434" s="200"/>
      <c r="AT434" s="334"/>
      <c r="AU434" s="200" t="s">
        <v>562</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562</v>
      </c>
      <c r="AF435" s="200"/>
      <c r="AG435" s="200"/>
      <c r="AH435" s="334"/>
      <c r="AI435" s="333" t="s">
        <v>562</v>
      </c>
      <c r="AJ435" s="200"/>
      <c r="AK435" s="200"/>
      <c r="AL435" s="200"/>
      <c r="AM435" s="333" t="s">
        <v>562</v>
      </c>
      <c r="AN435" s="200"/>
      <c r="AO435" s="200"/>
      <c r="AP435" s="334"/>
      <c r="AQ435" s="333" t="s">
        <v>562</v>
      </c>
      <c r="AR435" s="200"/>
      <c r="AS435" s="200"/>
      <c r="AT435" s="334"/>
      <c r="AU435" s="200" t="s">
        <v>562</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562</v>
      </c>
      <c r="AF457" s="193"/>
      <c r="AG457" s="126" t="s">
        <v>356</v>
      </c>
      <c r="AH457" s="127"/>
      <c r="AI457" s="149"/>
      <c r="AJ457" s="149"/>
      <c r="AK457" s="149"/>
      <c r="AL457" s="147"/>
      <c r="AM457" s="149"/>
      <c r="AN457" s="149"/>
      <c r="AO457" s="149"/>
      <c r="AP457" s="147"/>
      <c r="AQ457" s="589" t="s">
        <v>562</v>
      </c>
      <c r="AR457" s="193"/>
      <c r="AS457" s="126" t="s">
        <v>356</v>
      </c>
      <c r="AT457" s="127"/>
      <c r="AU457" s="193" t="s">
        <v>562</v>
      </c>
      <c r="AV457" s="193"/>
      <c r="AW457" s="126" t="s">
        <v>300</v>
      </c>
      <c r="AX457" s="188"/>
    </row>
    <row r="458" spans="1:50" ht="23.25" customHeight="1" x14ac:dyDescent="0.15">
      <c r="A458" s="182"/>
      <c r="B458" s="179"/>
      <c r="C458" s="173"/>
      <c r="D458" s="179"/>
      <c r="E458" s="335"/>
      <c r="F458" s="336"/>
      <c r="G458" s="97" t="s">
        <v>562</v>
      </c>
      <c r="H458" s="98"/>
      <c r="I458" s="98"/>
      <c r="J458" s="98"/>
      <c r="K458" s="98"/>
      <c r="L458" s="98"/>
      <c r="M458" s="98"/>
      <c r="N458" s="98"/>
      <c r="O458" s="98"/>
      <c r="P458" s="98"/>
      <c r="Q458" s="98"/>
      <c r="R458" s="98"/>
      <c r="S458" s="98"/>
      <c r="T458" s="98"/>
      <c r="U458" s="98"/>
      <c r="V458" s="98"/>
      <c r="W458" s="98"/>
      <c r="X458" s="99"/>
      <c r="Y458" s="194" t="s">
        <v>12</v>
      </c>
      <c r="Z458" s="195"/>
      <c r="AA458" s="196"/>
      <c r="AB458" s="206" t="s">
        <v>562</v>
      </c>
      <c r="AC458" s="206"/>
      <c r="AD458" s="206"/>
      <c r="AE458" s="333" t="s">
        <v>562</v>
      </c>
      <c r="AF458" s="200"/>
      <c r="AG458" s="200"/>
      <c r="AH458" s="200"/>
      <c r="AI458" s="333" t="s">
        <v>562</v>
      </c>
      <c r="AJ458" s="200"/>
      <c r="AK458" s="200"/>
      <c r="AL458" s="200"/>
      <c r="AM458" s="333" t="s">
        <v>562</v>
      </c>
      <c r="AN458" s="200"/>
      <c r="AO458" s="200"/>
      <c r="AP458" s="334"/>
      <c r="AQ458" s="333" t="s">
        <v>562</v>
      </c>
      <c r="AR458" s="200"/>
      <c r="AS458" s="200"/>
      <c r="AT458" s="334"/>
      <c r="AU458" s="200" t="s">
        <v>562</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562</v>
      </c>
      <c r="AC459" s="198"/>
      <c r="AD459" s="198"/>
      <c r="AE459" s="333" t="s">
        <v>562</v>
      </c>
      <c r="AF459" s="200"/>
      <c r="AG459" s="200"/>
      <c r="AH459" s="334"/>
      <c r="AI459" s="333" t="s">
        <v>562</v>
      </c>
      <c r="AJ459" s="200"/>
      <c r="AK459" s="200"/>
      <c r="AL459" s="200"/>
      <c r="AM459" s="333" t="s">
        <v>562</v>
      </c>
      <c r="AN459" s="200"/>
      <c r="AO459" s="200"/>
      <c r="AP459" s="334"/>
      <c r="AQ459" s="333" t="s">
        <v>562</v>
      </c>
      <c r="AR459" s="200"/>
      <c r="AS459" s="200"/>
      <c r="AT459" s="334"/>
      <c r="AU459" s="200" t="s">
        <v>562</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562</v>
      </c>
      <c r="AF460" s="200"/>
      <c r="AG460" s="200"/>
      <c r="AH460" s="334"/>
      <c r="AI460" s="333" t="s">
        <v>562</v>
      </c>
      <c r="AJ460" s="200"/>
      <c r="AK460" s="200"/>
      <c r="AL460" s="200"/>
      <c r="AM460" s="333" t="s">
        <v>562</v>
      </c>
      <c r="AN460" s="200"/>
      <c r="AO460" s="200"/>
      <c r="AP460" s="334"/>
      <c r="AQ460" s="333" t="s">
        <v>562</v>
      </c>
      <c r="AR460" s="200"/>
      <c r="AS460" s="200"/>
      <c r="AT460" s="334"/>
      <c r="AU460" s="200" t="s">
        <v>562</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t="s">
        <v>562</v>
      </c>
      <c r="AF477" s="193"/>
      <c r="AG477" s="126" t="s">
        <v>356</v>
      </c>
      <c r="AH477" s="127"/>
      <c r="AI477" s="149"/>
      <c r="AJ477" s="149"/>
      <c r="AK477" s="149"/>
      <c r="AL477" s="147"/>
      <c r="AM477" s="149"/>
      <c r="AN477" s="149"/>
      <c r="AO477" s="149"/>
      <c r="AP477" s="147"/>
      <c r="AQ477" s="589" t="s">
        <v>562</v>
      </c>
      <c r="AR477" s="193"/>
      <c r="AS477" s="126" t="s">
        <v>356</v>
      </c>
      <c r="AT477" s="127"/>
      <c r="AU477" s="193" t="s">
        <v>562</v>
      </c>
      <c r="AV477" s="193"/>
      <c r="AW477" s="126" t="s">
        <v>300</v>
      </c>
      <c r="AX477" s="188"/>
    </row>
    <row r="478" spans="1:50" ht="23.25" hidden="1" customHeight="1" x14ac:dyDescent="0.15">
      <c r="A478" s="182"/>
      <c r="B478" s="179"/>
      <c r="C478" s="173"/>
      <c r="D478" s="179"/>
      <c r="E478" s="335"/>
      <c r="F478" s="336"/>
      <c r="G478" s="97" t="s">
        <v>562</v>
      </c>
      <c r="H478" s="98"/>
      <c r="I478" s="98"/>
      <c r="J478" s="98"/>
      <c r="K478" s="98"/>
      <c r="L478" s="98"/>
      <c r="M478" s="98"/>
      <c r="N478" s="98"/>
      <c r="O478" s="98"/>
      <c r="P478" s="98"/>
      <c r="Q478" s="98"/>
      <c r="R478" s="98"/>
      <c r="S478" s="98"/>
      <c r="T478" s="98"/>
      <c r="U478" s="98"/>
      <c r="V478" s="98"/>
      <c r="W478" s="98"/>
      <c r="X478" s="99"/>
      <c r="Y478" s="194" t="s">
        <v>12</v>
      </c>
      <c r="Z478" s="195"/>
      <c r="AA478" s="196"/>
      <c r="AB478" s="206" t="s">
        <v>562</v>
      </c>
      <c r="AC478" s="206"/>
      <c r="AD478" s="206"/>
      <c r="AE478" s="333" t="s">
        <v>562</v>
      </c>
      <c r="AF478" s="200"/>
      <c r="AG478" s="200"/>
      <c r="AH478" s="200"/>
      <c r="AI478" s="333" t="s">
        <v>562</v>
      </c>
      <c r="AJ478" s="200"/>
      <c r="AK478" s="200"/>
      <c r="AL478" s="200"/>
      <c r="AM478" s="333" t="s">
        <v>562</v>
      </c>
      <c r="AN478" s="200"/>
      <c r="AO478" s="200"/>
      <c r="AP478" s="334"/>
      <c r="AQ478" s="333" t="s">
        <v>562</v>
      </c>
      <c r="AR478" s="200"/>
      <c r="AS478" s="200"/>
      <c r="AT478" s="334"/>
      <c r="AU478" s="200" t="s">
        <v>562</v>
      </c>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t="s">
        <v>562</v>
      </c>
      <c r="AC479" s="198"/>
      <c r="AD479" s="198"/>
      <c r="AE479" s="333" t="s">
        <v>562</v>
      </c>
      <c r="AF479" s="200"/>
      <c r="AG479" s="200"/>
      <c r="AH479" s="334"/>
      <c r="AI479" s="333" t="s">
        <v>562</v>
      </c>
      <c r="AJ479" s="200"/>
      <c r="AK479" s="200"/>
      <c r="AL479" s="200"/>
      <c r="AM479" s="333" t="s">
        <v>562</v>
      </c>
      <c r="AN479" s="200"/>
      <c r="AO479" s="200"/>
      <c r="AP479" s="334"/>
      <c r="AQ479" s="333" t="s">
        <v>562</v>
      </c>
      <c r="AR479" s="200"/>
      <c r="AS479" s="200"/>
      <c r="AT479" s="334"/>
      <c r="AU479" s="200" t="s">
        <v>562</v>
      </c>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t="s">
        <v>562</v>
      </c>
      <c r="AF480" s="200"/>
      <c r="AG480" s="200"/>
      <c r="AH480" s="334"/>
      <c r="AI480" s="333" t="s">
        <v>562</v>
      </c>
      <c r="AJ480" s="200"/>
      <c r="AK480" s="200"/>
      <c r="AL480" s="200"/>
      <c r="AM480" s="333" t="s">
        <v>562</v>
      </c>
      <c r="AN480" s="200"/>
      <c r="AO480" s="200"/>
      <c r="AP480" s="334"/>
      <c r="AQ480" s="333" t="s">
        <v>562</v>
      </c>
      <c r="AR480" s="200"/>
      <c r="AS480" s="200"/>
      <c r="AT480" s="334"/>
      <c r="AU480" s="200" t="s">
        <v>562</v>
      </c>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562</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67.349999999999994"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552</v>
      </c>
      <c r="AE702" s="339"/>
      <c r="AF702" s="339"/>
      <c r="AG702" s="381" t="s">
        <v>575</v>
      </c>
      <c r="AH702" s="382"/>
      <c r="AI702" s="382"/>
      <c r="AJ702" s="382"/>
      <c r="AK702" s="382"/>
      <c r="AL702" s="382"/>
      <c r="AM702" s="382"/>
      <c r="AN702" s="382"/>
      <c r="AO702" s="382"/>
      <c r="AP702" s="382"/>
      <c r="AQ702" s="382"/>
      <c r="AR702" s="382"/>
      <c r="AS702" s="382"/>
      <c r="AT702" s="382"/>
      <c r="AU702" s="382"/>
      <c r="AV702" s="382"/>
      <c r="AW702" s="382"/>
      <c r="AX702" s="383"/>
    </row>
    <row r="703" spans="1:50" ht="83.1"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552</v>
      </c>
      <c r="AE703" s="322"/>
      <c r="AF703" s="322"/>
      <c r="AG703" s="94" t="s">
        <v>576</v>
      </c>
      <c r="AH703" s="95"/>
      <c r="AI703" s="95"/>
      <c r="AJ703" s="95"/>
      <c r="AK703" s="95"/>
      <c r="AL703" s="95"/>
      <c r="AM703" s="95"/>
      <c r="AN703" s="95"/>
      <c r="AO703" s="95"/>
      <c r="AP703" s="95"/>
      <c r="AQ703" s="95"/>
      <c r="AR703" s="95"/>
      <c r="AS703" s="95"/>
      <c r="AT703" s="95"/>
      <c r="AU703" s="95"/>
      <c r="AV703" s="95"/>
      <c r="AW703" s="95"/>
      <c r="AX703" s="96"/>
    </row>
    <row r="704" spans="1:50" ht="83.45"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552</v>
      </c>
      <c r="AE704" s="782"/>
      <c r="AF704" s="782"/>
      <c r="AG704" s="160" t="s">
        <v>577</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569</v>
      </c>
      <c r="AE705" s="714"/>
      <c r="AF705" s="714"/>
      <c r="AG705" s="118"/>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569</v>
      </c>
      <c r="AE708" s="604"/>
      <c r="AF708" s="604"/>
      <c r="AG708" s="741"/>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569</v>
      </c>
      <c r="AE709" s="322"/>
      <c r="AF709" s="322"/>
      <c r="AG709" s="94"/>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569</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569</v>
      </c>
      <c r="AE711" s="322"/>
      <c r="AF711" s="322"/>
      <c r="AG711" s="94"/>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569</v>
      </c>
      <c r="AE712" s="782"/>
      <c r="AF712" s="782"/>
      <c r="AG712" s="809"/>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569</v>
      </c>
      <c r="AE713" s="322"/>
      <c r="AF713" s="662"/>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569</v>
      </c>
      <c r="AE714" s="807"/>
      <c r="AF714" s="808"/>
      <c r="AG714" s="735"/>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569</v>
      </c>
      <c r="AE715" s="604"/>
      <c r="AF715" s="655"/>
      <c r="AG715" s="741"/>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569</v>
      </c>
      <c r="AE716" s="626"/>
      <c r="AF716" s="626"/>
      <c r="AG716" s="94"/>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569</v>
      </c>
      <c r="AE717" s="322"/>
      <c r="AF717" s="322"/>
      <c r="AG717" s="94"/>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569</v>
      </c>
      <c r="AE718" s="322"/>
      <c r="AF718" s="322"/>
      <c r="AG718" s="120"/>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569</v>
      </c>
      <c r="AE719" s="604"/>
      <c r="AF719" s="604"/>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578</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583</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c r="B731" s="799"/>
      <c r="C731" s="799"/>
      <c r="D731" s="799"/>
      <c r="E731" s="800"/>
      <c r="F731" s="728" t="s">
        <v>586</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c r="B733" s="673"/>
      <c r="C733" s="673"/>
      <c r="D733" s="673"/>
      <c r="E733" s="674"/>
      <c r="F733" s="636" t="s">
        <v>588</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562</v>
      </c>
      <c r="F737" s="986"/>
      <c r="G737" s="986"/>
      <c r="H737" s="986"/>
      <c r="I737" s="986"/>
      <c r="J737" s="986"/>
      <c r="K737" s="986"/>
      <c r="L737" s="986"/>
      <c r="M737" s="986"/>
      <c r="N737" s="358" t="s">
        <v>358</v>
      </c>
      <c r="O737" s="358"/>
      <c r="P737" s="358"/>
      <c r="Q737" s="358"/>
      <c r="R737" s="986" t="s">
        <v>562</v>
      </c>
      <c r="S737" s="986"/>
      <c r="T737" s="986"/>
      <c r="U737" s="986"/>
      <c r="V737" s="986"/>
      <c r="W737" s="986"/>
      <c r="X737" s="986"/>
      <c r="Y737" s="986"/>
      <c r="Z737" s="986"/>
      <c r="AA737" s="358" t="s">
        <v>359</v>
      </c>
      <c r="AB737" s="358"/>
      <c r="AC737" s="358"/>
      <c r="AD737" s="358"/>
      <c r="AE737" s="986" t="s">
        <v>562</v>
      </c>
      <c r="AF737" s="986"/>
      <c r="AG737" s="986"/>
      <c r="AH737" s="986"/>
      <c r="AI737" s="986"/>
      <c r="AJ737" s="986"/>
      <c r="AK737" s="986"/>
      <c r="AL737" s="986"/>
      <c r="AM737" s="986"/>
      <c r="AN737" s="358" t="s">
        <v>360</v>
      </c>
      <c r="AO737" s="358"/>
      <c r="AP737" s="358"/>
      <c r="AQ737" s="358"/>
      <c r="AR737" s="987" t="s">
        <v>562</v>
      </c>
      <c r="AS737" s="988"/>
      <c r="AT737" s="988"/>
      <c r="AU737" s="988"/>
      <c r="AV737" s="988"/>
      <c r="AW737" s="988"/>
      <c r="AX737" s="989"/>
      <c r="AY737" s="89"/>
      <c r="AZ737" s="89"/>
    </row>
    <row r="738" spans="1:52" ht="24.75" customHeight="1" x14ac:dyDescent="0.15">
      <c r="A738" s="990" t="s">
        <v>361</v>
      </c>
      <c r="B738" s="203"/>
      <c r="C738" s="203"/>
      <c r="D738" s="204"/>
      <c r="E738" s="986" t="s">
        <v>562</v>
      </c>
      <c r="F738" s="986"/>
      <c r="G738" s="986"/>
      <c r="H738" s="986"/>
      <c r="I738" s="986"/>
      <c r="J738" s="986"/>
      <c r="K738" s="986"/>
      <c r="L738" s="986"/>
      <c r="M738" s="986"/>
      <c r="N738" s="358" t="s">
        <v>362</v>
      </c>
      <c r="O738" s="358"/>
      <c r="P738" s="358"/>
      <c r="Q738" s="358"/>
      <c r="R738" s="986" t="s">
        <v>562</v>
      </c>
      <c r="S738" s="986"/>
      <c r="T738" s="986"/>
      <c r="U738" s="986"/>
      <c r="V738" s="986"/>
      <c r="W738" s="986"/>
      <c r="X738" s="986"/>
      <c r="Y738" s="986"/>
      <c r="Z738" s="986"/>
      <c r="AA738" s="358" t="s">
        <v>482</v>
      </c>
      <c r="AB738" s="358"/>
      <c r="AC738" s="358"/>
      <c r="AD738" s="358"/>
      <c r="AE738" s="986" t="s">
        <v>562</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543</v>
      </c>
      <c r="B739" s="995"/>
      <c r="C739" s="995"/>
      <c r="D739" s="996"/>
      <c r="E739" s="997" t="s">
        <v>550</v>
      </c>
      <c r="F739" s="998"/>
      <c r="G739" s="998"/>
      <c r="H739" s="91" t="str">
        <f>IF(E739="", "", "(")</f>
        <v>(</v>
      </c>
      <c r="I739" s="981" t="s">
        <v>470</v>
      </c>
      <c r="J739" s="981"/>
      <c r="K739" s="91" t="str">
        <f>IF(OR(I739="　", I739=""), "", "-")</f>
        <v>-</v>
      </c>
      <c r="L739" s="982">
        <v>54</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x14ac:dyDescent="0.15">
      <c r="A779" s="627" t="s">
        <v>534</v>
      </c>
      <c r="B779" s="628"/>
      <c r="C779" s="628"/>
      <c r="D779" s="628"/>
      <c r="E779" s="628"/>
      <c r="F779" s="629"/>
      <c r="G779" s="594" t="s">
        <v>508</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hidden="1"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hidden="1" customHeight="1" x14ac:dyDescent="0.15">
      <c r="A781" s="630"/>
      <c r="B781" s="631"/>
      <c r="C781" s="631"/>
      <c r="D781" s="631"/>
      <c r="E781" s="631"/>
      <c r="F781" s="632"/>
      <c r="G781" s="669"/>
      <c r="H781" s="670"/>
      <c r="I781" s="670"/>
      <c r="J781" s="670"/>
      <c r="K781" s="671"/>
      <c r="L781" s="663"/>
      <c r="M781" s="664"/>
      <c r="N781" s="664"/>
      <c r="O781" s="664"/>
      <c r="P781" s="664"/>
      <c r="Q781" s="664"/>
      <c r="R781" s="664"/>
      <c r="S781" s="664"/>
      <c r="T781" s="664"/>
      <c r="U781" s="664"/>
      <c r="V781" s="664"/>
      <c r="W781" s="664"/>
      <c r="X781" s="665"/>
      <c r="Y781" s="384"/>
      <c r="Z781" s="385"/>
      <c r="AA781" s="385"/>
      <c r="AB781" s="804"/>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hidden="1"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hidden="1"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hidden="1"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0</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hidden="1" customHeight="1" x14ac:dyDescent="0.15">
      <c r="A837" s="372">
        <v>1</v>
      </c>
      <c r="B837" s="37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56"/>
      <c r="AD837" s="364"/>
      <c r="AE837" s="364"/>
      <c r="AF837" s="364"/>
      <c r="AG837" s="364"/>
      <c r="AH837" s="365"/>
      <c r="AI837" s="366"/>
      <c r="AJ837" s="366"/>
      <c r="AK837" s="366"/>
      <c r="AL837" s="350"/>
      <c r="AM837" s="351"/>
      <c r="AN837" s="351"/>
      <c r="AO837" s="352"/>
      <c r="AP837" s="353"/>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hidden="1"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3:AX13 P15:AX15">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7" max="49" man="1"/>
    <brk id="699" max="49" man="1"/>
    <brk id="7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2" sqref="B1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t="s">
        <v>552</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552</v>
      </c>
      <c r="M3" s="13" t="str">
        <f t="shared" ref="M3:M11" si="2">IF(L3="","",K3)</f>
        <v>文教及び科学振興</v>
      </c>
      <c r="N3" s="13" t="str">
        <f>IF(M3="",N2,IF(N2&lt;&gt;"",CONCATENATE(N2,"、",M3),M3))</f>
        <v>文教及び科学振興</v>
      </c>
      <c r="O3" s="13"/>
      <c r="P3" s="12" t="s">
        <v>191</v>
      </c>
      <c r="Q3" s="17" t="s">
        <v>552</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t="s">
        <v>552</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科学技術・イノベーション</v>
      </c>
      <c r="F10" s="18" t="s">
        <v>235</v>
      </c>
      <c r="G10" s="17"/>
      <c r="H10" s="13" t="str">
        <f t="shared" si="1"/>
        <v/>
      </c>
      <c r="I10" s="13" t="str">
        <f t="shared" si="5"/>
        <v>一般会計</v>
      </c>
      <c r="K10" s="14" t="s">
        <v>469</v>
      </c>
      <c r="L10" s="15"/>
      <c r="M10" s="13" t="str">
        <f t="shared" si="2"/>
        <v/>
      </c>
      <c r="N10" s="13" t="str">
        <f t="shared" si="6"/>
        <v>文教及び科学振興</v>
      </c>
      <c r="O10" s="13"/>
      <c r="P10" s="13" t="str">
        <f>S8</f>
        <v>直接実施、委託・請負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2018-08-24T13:59:05Z</cp:lastPrinted>
  <dcterms:created xsi:type="dcterms:W3CDTF">2012-03-13T00:50:25Z</dcterms:created>
  <dcterms:modified xsi:type="dcterms:W3CDTF">2020-12-07T11:04:05Z</dcterms:modified>
</cp:coreProperties>
</file>