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7月\"/>
    </mc:Choice>
  </mc:AlternateContent>
  <xr:revisionPtr revIDLastSave="0" documentId="8_{E3BB3620-FB1A-4ECB-BE9A-EAD4F24D8AA4}" xr6:coauthVersionLast="47" xr6:coauthVersionMax="47" xr10:uidLastSave="{00000000-0000-0000-0000-000000000000}"/>
  <bookViews>
    <workbookView xWindow="-3390" yWindow="-16320" windowWidth="29040" windowHeight="15720" xr2:uid="{0F492D80-237B-4FC0-A04B-7AEA183BFDC1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'1-2'!$A$2:$X$12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" i="1" l="1"/>
  <c r="AF10" i="1"/>
  <c r="AE10" i="1"/>
  <c r="AD10" i="1"/>
  <c r="AC10" i="1"/>
  <c r="X10" i="1" s="1"/>
  <c r="AB10" i="1"/>
  <c r="O10" i="1"/>
  <c r="N10" i="1"/>
  <c r="V10" i="1" s="1"/>
  <c r="M10" i="1"/>
  <c r="U10" i="1" s="1"/>
  <c r="L10" i="1"/>
  <c r="AE9" i="1"/>
  <c r="AF9" i="1" s="1"/>
  <c r="AG9" i="1" s="1"/>
  <c r="AB9" i="1"/>
  <c r="O9" i="1" s="1"/>
  <c r="V9" i="1"/>
  <c r="N9" i="1"/>
  <c r="M9" i="1"/>
  <c r="U9" i="1" s="1"/>
  <c r="L9" i="1"/>
  <c r="W10" i="1" l="1"/>
  <c r="AC9" i="1"/>
  <c r="AD9" i="1" l="1"/>
  <c r="X9" i="1"/>
  <c r="W9" i="1"/>
</calcChain>
</file>

<file path=xl/sharedStrings.xml><?xml version="1.0" encoding="utf-8"?>
<sst xmlns="http://schemas.openxmlformats.org/spreadsheetml/2006/main" count="62" uniqueCount="52">
  <si>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 xml:space="preserve">該自動車の製造又は輸入の事業を行う者の氏名又は名称 </t>
    </r>
    <r>
      <rPr>
        <sz val="8"/>
        <rFont val="Arial"/>
        <family val="3"/>
      </rPr>
      <t xml:space="preserve"> : </t>
    </r>
    <r>
      <rPr>
        <sz val="8"/>
        <rFont val="Yu Gothic"/>
        <family val="3"/>
        <charset val="128"/>
      </rPr>
      <t>ジャガー・ランドローバー・ジャパン株式会社</t>
    </r>
    <phoneticPr fontId="11"/>
  </si>
  <si>
    <t>ディーゼル乗用車</t>
    <rPh sb="5" eb="7">
      <t>ジョウヨウ</t>
    </rPh>
    <phoneticPr fontId="11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</si>
  <si>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11"/>
  </si>
  <si>
    <t>メーカー入力欄</t>
    <rPh sb="4" eb="6">
      <t>ニュウリョク</t>
    </rPh>
    <rPh sb="6" eb="7">
      <t>ラン</t>
    </rPh>
    <phoneticPr fontId="11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</si>
  <si>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11"/>
  </si>
  <si>
    <t>最大車両重量（自動計算）</t>
    <rPh sb="1" eb="2">
      <t>ダイ</t>
    </rPh>
    <rPh sb="7" eb="9">
      <t>ジドウ</t>
    </rPh>
    <phoneticPr fontId="11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</si>
  <si>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1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</si>
  <si>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</si>
  <si>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</si>
  <si>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1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</si>
  <si>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1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</si>
  <si>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1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</si>
  <si>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11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</si>
  <si>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1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</si>
  <si>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1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</si>
  <si>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1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</si>
  <si>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1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</si>
  <si>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1"/>
  </si>
  <si>
    <t>令和12年度</t>
    <rPh sb="0" eb="2">
      <t>レイワ</t>
    </rPh>
    <rPh sb="4" eb="6">
      <t>ネンド</t>
    </rPh>
    <phoneticPr fontId="11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</si>
  <si>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1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</si>
  <si>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1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</si>
  <si>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11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</si>
  <si>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1"/>
  </si>
  <si>
    <t>多段階評価</t>
    <rPh sb="0" eb="1">
      <t>タ</t>
    </rPh>
    <rPh sb="1" eb="3">
      <t>ダンカイ</t>
    </rPh>
    <rPh sb="3" eb="5">
      <t>ヒョウカ</t>
    </rPh>
    <phoneticPr fontId="11"/>
  </si>
  <si>
    <t>多段階評価2</t>
    <rPh sb="0" eb="1">
      <t>タ</t>
    </rPh>
    <rPh sb="1" eb="3">
      <t>ダンカイ</t>
    </rPh>
    <rPh sb="3" eb="5">
      <t>ヒョウカ</t>
    </rPh>
    <phoneticPr fontId="11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</si>
  <si>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1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</si>
  <si>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1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</si>
  <si>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11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</si>
  <si>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1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</si>
  <si>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11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</si>
  <si>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</si>
  <si>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1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</si>
  <si>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1"/>
  </si>
  <si>
    <t>主要排出
ガス対策</t>
    <phoneticPr fontId="11"/>
  </si>
  <si>
    <t>駆動
形式</t>
    <rPh sb="3" eb="5">
      <t>ケイシキ</t>
    </rPh>
    <phoneticPr fontId="11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</si>
  <si>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</si>
  <si>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1"/>
  </si>
  <si>
    <t>ジャガー</t>
    <phoneticPr fontId="11"/>
  </si>
  <si>
    <t>F-PACE</t>
    <phoneticPr fontId="11"/>
  </si>
  <si>
    <t>3CA-DC2NC</t>
    <phoneticPr fontId="11"/>
  </si>
  <si>
    <t>0001, 0002</t>
    <phoneticPr fontId="11"/>
  </si>
  <si>
    <r>
      <t xml:space="preserve">204DTY
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 xml:space="preserve">54737
</t>
    </r>
    <r>
      <rPr>
        <sz val="8"/>
        <rFont val="ＭＳ Ｐゴシック"/>
        <family val="3"/>
        <charset val="128"/>
      </rPr>
      <t>（電動機）</t>
    </r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</si>
  <si>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11"/>
  </si>
  <si>
    <r>
      <t>2,010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2,030</t>
    </r>
    <phoneticPr fontId="11"/>
  </si>
  <si>
    <t>I, D, P, EP</t>
    <phoneticPr fontId="11"/>
  </si>
  <si>
    <t>EGR SCR,</t>
    <phoneticPr fontId="11"/>
  </si>
  <si>
    <t>A</t>
    <phoneticPr fontId="11"/>
  </si>
  <si>
    <t>E-PACE</t>
    <phoneticPr fontId="11"/>
  </si>
  <si>
    <t>3CA-DF2NB</t>
    <phoneticPr fontId="11"/>
  </si>
  <si>
    <t>0001, 0002
0011, 0012</t>
    <phoneticPr fontId="11"/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</si>
  <si>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1,980</t>
    </r>
    <phoneticPr fontId="11"/>
  </si>
  <si>
    <t>（注）「燃費基準相当値」の欄には、燃費基準値をディーゼル車用に換算した値を記載しています。</t>
    <rPh sb="1" eb="2">
      <t>チュウ</t>
    </rPh>
    <rPh sb="4" eb="6">
      <t>ネンピ</t>
    </rPh>
    <rPh sb="6" eb="8">
      <t>キジュン</t>
    </rPh>
    <rPh sb="8" eb="11">
      <t>ソウトウチ</t>
    </rPh>
    <rPh sb="13" eb="14">
      <t>ラン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</si>
</sst>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"/>
    <numFmt numFmtId="178" formatCode="0_);[Red]\(0\)"/>
    <numFmt numFmtId="179" formatCode="0_ "/>
    <numFmt numFmtId="180" formatCode="0.0_ "/>
  </numFmts>
  <fonts count="20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3"/>
    </font>
    <font>
      <sz val="8"/>
      <name val="Yu Gothic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1" xfId="1" applyFont="1" applyBorder="1"/>
    <xf numFmtId="0" fontId="4" fillId="0" borderId="1" xfId="1" applyFont="1" applyBorder="1"/>
    <xf numFmtId="0" fontId="4" fillId="0" borderId="1" xfId="1" applyFont="1" applyBorder="1" applyAlignment="1" applyProtection="1">
      <alignment horizontal="center"/>
      <protection locked="0"/>
    </xf>
    <xf numFmtId="0" fontId="12" fillId="0" borderId="0" xfId="1" applyFont="1"/>
    <xf numFmtId="0" fontId="13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8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8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8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6" fillId="0" borderId="11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17" fillId="0" borderId="29" xfId="0" quotePrefix="1" applyNumberFormat="1" applyFont="1" applyBorder="1" applyAlignment="1" applyProtection="1">
      <alignment horizontal="center" vertical="center" wrapText="1"/>
      <protection locked="0"/>
    </xf>
    <xf numFmtId="178" fontId="17" fillId="4" borderId="30" xfId="1" applyNumberFormat="1" applyFont="1" applyFill="1" applyBorder="1" applyAlignment="1">
      <alignment horizontal="center" vertical="center" wrapText="1"/>
    </xf>
    <xf numFmtId="177" fontId="17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7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8" fillId="4" borderId="31" xfId="1" applyFont="1" applyFill="1" applyBorder="1" applyAlignment="1" applyProtection="1">
      <alignment horizontal="center" vertical="center" wrapText="1"/>
      <protection locked="0"/>
    </xf>
    <xf numFmtId="179" fontId="4" fillId="4" borderId="32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179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80" fontId="19" fillId="0" borderId="28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8" xfId="0" quotePrefix="1" applyFont="1" applyBorder="1" applyAlignment="1">
      <alignment horizontal="center" vertical="center" wrapText="1"/>
    </xf>
    <xf numFmtId="0" fontId="4" fillId="0" borderId="7" xfId="1" applyFont="1" applyBorder="1"/>
    <xf numFmtId="177" fontId="4" fillId="0" borderId="0" xfId="1" applyNumberFormat="1" applyFont="1"/>
    <xf numFmtId="0" fontId="8" fillId="0" borderId="0" xfId="1" applyFont="1" applyAlignment="1">
      <alignment vertical="center"/>
    </xf>
    <xf numFmtId="0" fontId="4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B5C1251C-C20C-4ACC-B19F-FA27A78C4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3884-EC23-43BC-B815-C662BB9E6D64}">
  <sheetPr>
    <tabColor indexed="13"/>
    <pageSetUpPr fitToPage="1"/>
  </sheetPr>
  <dimension ref="A1:AG56"/>
  <sheetViews>
    <sheetView tabSelected="1" view="pageBreakPreview" zoomScaleNormal="100" zoomScaleSheetLayoutView="100" workbookViewId="0">
      <selection activeCell="C19" sqref="C19"/>
    </sheetView>
  </sheetViews>
  <sheetFormatPr defaultRowHeight="10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26953125" style="3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4" width="8.453125" style="2" bestFit="1" customWidth="1"/>
    <col min="15" max="15" width="8.6328125" style="2" customWidth="1"/>
    <col min="16" max="16" width="14.36328125" style="2" bestFit="1" customWidth="1"/>
    <col min="17" max="17" width="13.453125" style="2" customWidth="1"/>
    <col min="18" max="18" width="6" style="2" customWidth="1"/>
    <col min="19" max="19" width="17.26953125" style="2" customWidth="1"/>
    <col min="20" max="20" width="11" style="2" bestFit="1" customWidth="1"/>
    <col min="21" max="22" width="8.26953125" style="2" bestFit="1" customWidth="1"/>
    <col min="23" max="25" width="8.7265625" style="2"/>
    <col min="26" max="27" width="10.6328125" style="2" customWidth="1"/>
    <col min="28" max="33" width="9" style="2" hidden="1" customWidth="1"/>
    <col min="34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2695312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70" width="8.453125" style="2" bestFit="1" customWidth="1"/>
    <col min="271" max="271" width="8.6328125" style="2" customWidth="1"/>
    <col min="272" max="272" width="14.36328125" style="2" bestFit="1" customWidth="1"/>
    <col min="273" max="273" width="13.453125" style="2" customWidth="1"/>
    <col min="274" max="274" width="6" style="2" customWidth="1"/>
    <col min="275" max="275" width="17.26953125" style="2" customWidth="1"/>
    <col min="276" max="276" width="11" style="2" bestFit="1" customWidth="1"/>
    <col min="277" max="278" width="8.2695312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2695312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6" width="8.453125" style="2" bestFit="1" customWidth="1"/>
    <col min="527" max="527" width="8.6328125" style="2" customWidth="1"/>
    <col min="528" max="528" width="14.36328125" style="2" bestFit="1" customWidth="1"/>
    <col min="529" max="529" width="13.453125" style="2" customWidth="1"/>
    <col min="530" max="530" width="6" style="2" customWidth="1"/>
    <col min="531" max="531" width="17.26953125" style="2" customWidth="1"/>
    <col min="532" max="532" width="11" style="2" bestFit="1" customWidth="1"/>
    <col min="533" max="534" width="8.2695312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2695312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2" width="8.453125" style="2" bestFit="1" customWidth="1"/>
    <col min="783" max="783" width="8.6328125" style="2" customWidth="1"/>
    <col min="784" max="784" width="14.36328125" style="2" bestFit="1" customWidth="1"/>
    <col min="785" max="785" width="13.453125" style="2" customWidth="1"/>
    <col min="786" max="786" width="6" style="2" customWidth="1"/>
    <col min="787" max="787" width="17.26953125" style="2" customWidth="1"/>
    <col min="788" max="788" width="11" style="2" bestFit="1" customWidth="1"/>
    <col min="789" max="790" width="8.2695312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2695312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8" width="8.453125" style="2" bestFit="1" customWidth="1"/>
    <col min="1039" max="1039" width="8.6328125" style="2" customWidth="1"/>
    <col min="1040" max="1040" width="14.36328125" style="2" bestFit="1" customWidth="1"/>
    <col min="1041" max="1041" width="13.453125" style="2" customWidth="1"/>
    <col min="1042" max="1042" width="6" style="2" customWidth="1"/>
    <col min="1043" max="1043" width="17.26953125" style="2" customWidth="1"/>
    <col min="1044" max="1044" width="11" style="2" bestFit="1" customWidth="1"/>
    <col min="1045" max="1046" width="8.2695312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2695312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4" width="8.453125" style="2" bestFit="1" customWidth="1"/>
    <col min="1295" max="1295" width="8.6328125" style="2" customWidth="1"/>
    <col min="1296" max="1296" width="14.36328125" style="2" bestFit="1" customWidth="1"/>
    <col min="1297" max="1297" width="13.453125" style="2" customWidth="1"/>
    <col min="1298" max="1298" width="6" style="2" customWidth="1"/>
    <col min="1299" max="1299" width="17.26953125" style="2" customWidth="1"/>
    <col min="1300" max="1300" width="11" style="2" bestFit="1" customWidth="1"/>
    <col min="1301" max="1302" width="8.2695312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2695312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50" width="8.453125" style="2" bestFit="1" customWidth="1"/>
    <col min="1551" max="1551" width="8.6328125" style="2" customWidth="1"/>
    <col min="1552" max="1552" width="14.36328125" style="2" bestFit="1" customWidth="1"/>
    <col min="1553" max="1553" width="13.453125" style="2" customWidth="1"/>
    <col min="1554" max="1554" width="6" style="2" customWidth="1"/>
    <col min="1555" max="1555" width="17.26953125" style="2" customWidth="1"/>
    <col min="1556" max="1556" width="11" style="2" bestFit="1" customWidth="1"/>
    <col min="1557" max="1558" width="8.2695312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2695312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6" width="8.453125" style="2" bestFit="1" customWidth="1"/>
    <col min="1807" max="1807" width="8.6328125" style="2" customWidth="1"/>
    <col min="1808" max="1808" width="14.36328125" style="2" bestFit="1" customWidth="1"/>
    <col min="1809" max="1809" width="13.453125" style="2" customWidth="1"/>
    <col min="1810" max="1810" width="6" style="2" customWidth="1"/>
    <col min="1811" max="1811" width="17.26953125" style="2" customWidth="1"/>
    <col min="1812" max="1812" width="11" style="2" bestFit="1" customWidth="1"/>
    <col min="1813" max="1814" width="8.2695312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2695312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2" width="8.453125" style="2" bestFit="1" customWidth="1"/>
    <col min="2063" max="2063" width="8.6328125" style="2" customWidth="1"/>
    <col min="2064" max="2064" width="14.36328125" style="2" bestFit="1" customWidth="1"/>
    <col min="2065" max="2065" width="13.453125" style="2" customWidth="1"/>
    <col min="2066" max="2066" width="6" style="2" customWidth="1"/>
    <col min="2067" max="2067" width="17.26953125" style="2" customWidth="1"/>
    <col min="2068" max="2068" width="11" style="2" bestFit="1" customWidth="1"/>
    <col min="2069" max="2070" width="8.2695312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2695312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8" width="8.453125" style="2" bestFit="1" customWidth="1"/>
    <col min="2319" max="2319" width="8.6328125" style="2" customWidth="1"/>
    <col min="2320" max="2320" width="14.36328125" style="2" bestFit="1" customWidth="1"/>
    <col min="2321" max="2321" width="13.453125" style="2" customWidth="1"/>
    <col min="2322" max="2322" width="6" style="2" customWidth="1"/>
    <col min="2323" max="2323" width="17.26953125" style="2" customWidth="1"/>
    <col min="2324" max="2324" width="11" style="2" bestFit="1" customWidth="1"/>
    <col min="2325" max="2326" width="8.2695312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2695312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4" width="8.453125" style="2" bestFit="1" customWidth="1"/>
    <col min="2575" max="2575" width="8.6328125" style="2" customWidth="1"/>
    <col min="2576" max="2576" width="14.36328125" style="2" bestFit="1" customWidth="1"/>
    <col min="2577" max="2577" width="13.453125" style="2" customWidth="1"/>
    <col min="2578" max="2578" width="6" style="2" customWidth="1"/>
    <col min="2579" max="2579" width="17.26953125" style="2" customWidth="1"/>
    <col min="2580" max="2580" width="11" style="2" bestFit="1" customWidth="1"/>
    <col min="2581" max="2582" width="8.2695312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2695312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30" width="8.453125" style="2" bestFit="1" customWidth="1"/>
    <col min="2831" max="2831" width="8.6328125" style="2" customWidth="1"/>
    <col min="2832" max="2832" width="14.36328125" style="2" bestFit="1" customWidth="1"/>
    <col min="2833" max="2833" width="13.453125" style="2" customWidth="1"/>
    <col min="2834" max="2834" width="6" style="2" customWidth="1"/>
    <col min="2835" max="2835" width="17.26953125" style="2" customWidth="1"/>
    <col min="2836" max="2836" width="11" style="2" bestFit="1" customWidth="1"/>
    <col min="2837" max="2838" width="8.2695312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2695312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6" width="8.453125" style="2" bestFit="1" customWidth="1"/>
    <col min="3087" max="3087" width="8.6328125" style="2" customWidth="1"/>
    <col min="3088" max="3088" width="14.36328125" style="2" bestFit="1" customWidth="1"/>
    <col min="3089" max="3089" width="13.453125" style="2" customWidth="1"/>
    <col min="3090" max="3090" width="6" style="2" customWidth="1"/>
    <col min="3091" max="3091" width="17.26953125" style="2" customWidth="1"/>
    <col min="3092" max="3092" width="11" style="2" bestFit="1" customWidth="1"/>
    <col min="3093" max="3094" width="8.2695312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2695312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2" width="8.453125" style="2" bestFit="1" customWidth="1"/>
    <col min="3343" max="3343" width="8.6328125" style="2" customWidth="1"/>
    <col min="3344" max="3344" width="14.36328125" style="2" bestFit="1" customWidth="1"/>
    <col min="3345" max="3345" width="13.453125" style="2" customWidth="1"/>
    <col min="3346" max="3346" width="6" style="2" customWidth="1"/>
    <col min="3347" max="3347" width="17.26953125" style="2" customWidth="1"/>
    <col min="3348" max="3348" width="11" style="2" bestFit="1" customWidth="1"/>
    <col min="3349" max="3350" width="8.2695312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2695312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8" width="8.453125" style="2" bestFit="1" customWidth="1"/>
    <col min="3599" max="3599" width="8.6328125" style="2" customWidth="1"/>
    <col min="3600" max="3600" width="14.36328125" style="2" bestFit="1" customWidth="1"/>
    <col min="3601" max="3601" width="13.453125" style="2" customWidth="1"/>
    <col min="3602" max="3602" width="6" style="2" customWidth="1"/>
    <col min="3603" max="3603" width="17.26953125" style="2" customWidth="1"/>
    <col min="3604" max="3604" width="11" style="2" bestFit="1" customWidth="1"/>
    <col min="3605" max="3606" width="8.2695312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2695312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4" width="8.453125" style="2" bestFit="1" customWidth="1"/>
    <col min="3855" max="3855" width="8.6328125" style="2" customWidth="1"/>
    <col min="3856" max="3856" width="14.36328125" style="2" bestFit="1" customWidth="1"/>
    <col min="3857" max="3857" width="13.453125" style="2" customWidth="1"/>
    <col min="3858" max="3858" width="6" style="2" customWidth="1"/>
    <col min="3859" max="3859" width="17.26953125" style="2" customWidth="1"/>
    <col min="3860" max="3860" width="11" style="2" bestFit="1" customWidth="1"/>
    <col min="3861" max="3862" width="8.2695312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2695312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10" width="8.453125" style="2" bestFit="1" customWidth="1"/>
    <col min="4111" max="4111" width="8.6328125" style="2" customWidth="1"/>
    <col min="4112" max="4112" width="14.36328125" style="2" bestFit="1" customWidth="1"/>
    <col min="4113" max="4113" width="13.453125" style="2" customWidth="1"/>
    <col min="4114" max="4114" width="6" style="2" customWidth="1"/>
    <col min="4115" max="4115" width="17.26953125" style="2" customWidth="1"/>
    <col min="4116" max="4116" width="11" style="2" bestFit="1" customWidth="1"/>
    <col min="4117" max="4118" width="8.2695312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2695312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6" width="8.453125" style="2" bestFit="1" customWidth="1"/>
    <col min="4367" max="4367" width="8.6328125" style="2" customWidth="1"/>
    <col min="4368" max="4368" width="14.36328125" style="2" bestFit="1" customWidth="1"/>
    <col min="4369" max="4369" width="13.453125" style="2" customWidth="1"/>
    <col min="4370" max="4370" width="6" style="2" customWidth="1"/>
    <col min="4371" max="4371" width="17.26953125" style="2" customWidth="1"/>
    <col min="4372" max="4372" width="11" style="2" bestFit="1" customWidth="1"/>
    <col min="4373" max="4374" width="8.2695312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2695312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2" width="8.453125" style="2" bestFit="1" customWidth="1"/>
    <col min="4623" max="4623" width="8.6328125" style="2" customWidth="1"/>
    <col min="4624" max="4624" width="14.36328125" style="2" bestFit="1" customWidth="1"/>
    <col min="4625" max="4625" width="13.453125" style="2" customWidth="1"/>
    <col min="4626" max="4626" width="6" style="2" customWidth="1"/>
    <col min="4627" max="4627" width="17.26953125" style="2" customWidth="1"/>
    <col min="4628" max="4628" width="11" style="2" bestFit="1" customWidth="1"/>
    <col min="4629" max="4630" width="8.2695312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2695312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8" width="8.453125" style="2" bestFit="1" customWidth="1"/>
    <col min="4879" max="4879" width="8.6328125" style="2" customWidth="1"/>
    <col min="4880" max="4880" width="14.36328125" style="2" bestFit="1" customWidth="1"/>
    <col min="4881" max="4881" width="13.453125" style="2" customWidth="1"/>
    <col min="4882" max="4882" width="6" style="2" customWidth="1"/>
    <col min="4883" max="4883" width="17.26953125" style="2" customWidth="1"/>
    <col min="4884" max="4884" width="11" style="2" bestFit="1" customWidth="1"/>
    <col min="4885" max="4886" width="8.2695312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2695312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4" width="8.453125" style="2" bestFit="1" customWidth="1"/>
    <col min="5135" max="5135" width="8.6328125" style="2" customWidth="1"/>
    <col min="5136" max="5136" width="14.36328125" style="2" bestFit="1" customWidth="1"/>
    <col min="5137" max="5137" width="13.453125" style="2" customWidth="1"/>
    <col min="5138" max="5138" width="6" style="2" customWidth="1"/>
    <col min="5139" max="5139" width="17.26953125" style="2" customWidth="1"/>
    <col min="5140" max="5140" width="11" style="2" bestFit="1" customWidth="1"/>
    <col min="5141" max="5142" width="8.2695312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2695312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90" width="8.453125" style="2" bestFit="1" customWidth="1"/>
    <col min="5391" max="5391" width="8.6328125" style="2" customWidth="1"/>
    <col min="5392" max="5392" width="14.36328125" style="2" bestFit="1" customWidth="1"/>
    <col min="5393" max="5393" width="13.453125" style="2" customWidth="1"/>
    <col min="5394" max="5394" width="6" style="2" customWidth="1"/>
    <col min="5395" max="5395" width="17.26953125" style="2" customWidth="1"/>
    <col min="5396" max="5396" width="11" style="2" bestFit="1" customWidth="1"/>
    <col min="5397" max="5398" width="8.2695312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2695312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6" width="8.453125" style="2" bestFit="1" customWidth="1"/>
    <col min="5647" max="5647" width="8.6328125" style="2" customWidth="1"/>
    <col min="5648" max="5648" width="14.36328125" style="2" bestFit="1" customWidth="1"/>
    <col min="5649" max="5649" width="13.453125" style="2" customWidth="1"/>
    <col min="5650" max="5650" width="6" style="2" customWidth="1"/>
    <col min="5651" max="5651" width="17.26953125" style="2" customWidth="1"/>
    <col min="5652" max="5652" width="11" style="2" bestFit="1" customWidth="1"/>
    <col min="5653" max="5654" width="8.2695312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2695312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2" width="8.453125" style="2" bestFit="1" customWidth="1"/>
    <col min="5903" max="5903" width="8.6328125" style="2" customWidth="1"/>
    <col min="5904" max="5904" width="14.36328125" style="2" bestFit="1" customWidth="1"/>
    <col min="5905" max="5905" width="13.453125" style="2" customWidth="1"/>
    <col min="5906" max="5906" width="6" style="2" customWidth="1"/>
    <col min="5907" max="5907" width="17.26953125" style="2" customWidth="1"/>
    <col min="5908" max="5908" width="11" style="2" bestFit="1" customWidth="1"/>
    <col min="5909" max="5910" width="8.2695312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2695312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8" width="8.453125" style="2" bestFit="1" customWidth="1"/>
    <col min="6159" max="6159" width="8.6328125" style="2" customWidth="1"/>
    <col min="6160" max="6160" width="14.36328125" style="2" bestFit="1" customWidth="1"/>
    <col min="6161" max="6161" width="13.453125" style="2" customWidth="1"/>
    <col min="6162" max="6162" width="6" style="2" customWidth="1"/>
    <col min="6163" max="6163" width="17.26953125" style="2" customWidth="1"/>
    <col min="6164" max="6164" width="11" style="2" bestFit="1" customWidth="1"/>
    <col min="6165" max="6166" width="8.2695312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2695312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4" width="8.453125" style="2" bestFit="1" customWidth="1"/>
    <col min="6415" max="6415" width="8.6328125" style="2" customWidth="1"/>
    <col min="6416" max="6416" width="14.36328125" style="2" bestFit="1" customWidth="1"/>
    <col min="6417" max="6417" width="13.453125" style="2" customWidth="1"/>
    <col min="6418" max="6418" width="6" style="2" customWidth="1"/>
    <col min="6419" max="6419" width="17.26953125" style="2" customWidth="1"/>
    <col min="6420" max="6420" width="11" style="2" bestFit="1" customWidth="1"/>
    <col min="6421" max="6422" width="8.2695312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2695312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70" width="8.453125" style="2" bestFit="1" customWidth="1"/>
    <col min="6671" max="6671" width="8.6328125" style="2" customWidth="1"/>
    <col min="6672" max="6672" width="14.36328125" style="2" bestFit="1" customWidth="1"/>
    <col min="6673" max="6673" width="13.453125" style="2" customWidth="1"/>
    <col min="6674" max="6674" width="6" style="2" customWidth="1"/>
    <col min="6675" max="6675" width="17.26953125" style="2" customWidth="1"/>
    <col min="6676" max="6676" width="11" style="2" bestFit="1" customWidth="1"/>
    <col min="6677" max="6678" width="8.2695312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2695312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6" width="8.453125" style="2" bestFit="1" customWidth="1"/>
    <col min="6927" max="6927" width="8.6328125" style="2" customWidth="1"/>
    <col min="6928" max="6928" width="14.36328125" style="2" bestFit="1" customWidth="1"/>
    <col min="6929" max="6929" width="13.453125" style="2" customWidth="1"/>
    <col min="6930" max="6930" width="6" style="2" customWidth="1"/>
    <col min="6931" max="6931" width="17.26953125" style="2" customWidth="1"/>
    <col min="6932" max="6932" width="11" style="2" bestFit="1" customWidth="1"/>
    <col min="6933" max="6934" width="8.2695312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2695312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2" width="8.453125" style="2" bestFit="1" customWidth="1"/>
    <col min="7183" max="7183" width="8.6328125" style="2" customWidth="1"/>
    <col min="7184" max="7184" width="14.36328125" style="2" bestFit="1" customWidth="1"/>
    <col min="7185" max="7185" width="13.453125" style="2" customWidth="1"/>
    <col min="7186" max="7186" width="6" style="2" customWidth="1"/>
    <col min="7187" max="7187" width="17.26953125" style="2" customWidth="1"/>
    <col min="7188" max="7188" width="11" style="2" bestFit="1" customWidth="1"/>
    <col min="7189" max="7190" width="8.2695312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2695312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8" width="8.453125" style="2" bestFit="1" customWidth="1"/>
    <col min="7439" max="7439" width="8.6328125" style="2" customWidth="1"/>
    <col min="7440" max="7440" width="14.36328125" style="2" bestFit="1" customWidth="1"/>
    <col min="7441" max="7441" width="13.453125" style="2" customWidth="1"/>
    <col min="7442" max="7442" width="6" style="2" customWidth="1"/>
    <col min="7443" max="7443" width="17.26953125" style="2" customWidth="1"/>
    <col min="7444" max="7444" width="11" style="2" bestFit="1" customWidth="1"/>
    <col min="7445" max="7446" width="8.2695312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2695312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4" width="8.453125" style="2" bestFit="1" customWidth="1"/>
    <col min="7695" max="7695" width="8.6328125" style="2" customWidth="1"/>
    <col min="7696" max="7696" width="14.36328125" style="2" bestFit="1" customWidth="1"/>
    <col min="7697" max="7697" width="13.453125" style="2" customWidth="1"/>
    <col min="7698" max="7698" width="6" style="2" customWidth="1"/>
    <col min="7699" max="7699" width="17.26953125" style="2" customWidth="1"/>
    <col min="7700" max="7700" width="11" style="2" bestFit="1" customWidth="1"/>
    <col min="7701" max="7702" width="8.2695312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2695312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50" width="8.453125" style="2" bestFit="1" customWidth="1"/>
    <col min="7951" max="7951" width="8.6328125" style="2" customWidth="1"/>
    <col min="7952" max="7952" width="14.36328125" style="2" bestFit="1" customWidth="1"/>
    <col min="7953" max="7953" width="13.453125" style="2" customWidth="1"/>
    <col min="7954" max="7954" width="6" style="2" customWidth="1"/>
    <col min="7955" max="7955" width="17.26953125" style="2" customWidth="1"/>
    <col min="7956" max="7956" width="11" style="2" bestFit="1" customWidth="1"/>
    <col min="7957" max="7958" width="8.2695312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2695312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6" width="8.453125" style="2" bestFit="1" customWidth="1"/>
    <col min="8207" max="8207" width="8.6328125" style="2" customWidth="1"/>
    <col min="8208" max="8208" width="14.36328125" style="2" bestFit="1" customWidth="1"/>
    <col min="8209" max="8209" width="13.453125" style="2" customWidth="1"/>
    <col min="8210" max="8210" width="6" style="2" customWidth="1"/>
    <col min="8211" max="8211" width="17.26953125" style="2" customWidth="1"/>
    <col min="8212" max="8212" width="11" style="2" bestFit="1" customWidth="1"/>
    <col min="8213" max="8214" width="8.2695312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2695312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2" width="8.453125" style="2" bestFit="1" customWidth="1"/>
    <col min="8463" max="8463" width="8.6328125" style="2" customWidth="1"/>
    <col min="8464" max="8464" width="14.36328125" style="2" bestFit="1" customWidth="1"/>
    <col min="8465" max="8465" width="13.453125" style="2" customWidth="1"/>
    <col min="8466" max="8466" width="6" style="2" customWidth="1"/>
    <col min="8467" max="8467" width="17.26953125" style="2" customWidth="1"/>
    <col min="8468" max="8468" width="11" style="2" bestFit="1" customWidth="1"/>
    <col min="8469" max="8470" width="8.2695312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2695312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8" width="8.453125" style="2" bestFit="1" customWidth="1"/>
    <col min="8719" max="8719" width="8.6328125" style="2" customWidth="1"/>
    <col min="8720" max="8720" width="14.36328125" style="2" bestFit="1" customWidth="1"/>
    <col min="8721" max="8721" width="13.453125" style="2" customWidth="1"/>
    <col min="8722" max="8722" width="6" style="2" customWidth="1"/>
    <col min="8723" max="8723" width="17.26953125" style="2" customWidth="1"/>
    <col min="8724" max="8724" width="11" style="2" bestFit="1" customWidth="1"/>
    <col min="8725" max="8726" width="8.2695312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2695312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4" width="8.453125" style="2" bestFit="1" customWidth="1"/>
    <col min="8975" max="8975" width="8.6328125" style="2" customWidth="1"/>
    <col min="8976" max="8976" width="14.36328125" style="2" bestFit="1" customWidth="1"/>
    <col min="8977" max="8977" width="13.453125" style="2" customWidth="1"/>
    <col min="8978" max="8978" width="6" style="2" customWidth="1"/>
    <col min="8979" max="8979" width="17.26953125" style="2" customWidth="1"/>
    <col min="8980" max="8980" width="11" style="2" bestFit="1" customWidth="1"/>
    <col min="8981" max="8982" width="8.2695312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2695312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30" width="8.453125" style="2" bestFit="1" customWidth="1"/>
    <col min="9231" max="9231" width="8.6328125" style="2" customWidth="1"/>
    <col min="9232" max="9232" width="14.36328125" style="2" bestFit="1" customWidth="1"/>
    <col min="9233" max="9233" width="13.453125" style="2" customWidth="1"/>
    <col min="9234" max="9234" width="6" style="2" customWidth="1"/>
    <col min="9235" max="9235" width="17.26953125" style="2" customWidth="1"/>
    <col min="9236" max="9236" width="11" style="2" bestFit="1" customWidth="1"/>
    <col min="9237" max="9238" width="8.2695312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2695312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6" width="8.453125" style="2" bestFit="1" customWidth="1"/>
    <col min="9487" max="9487" width="8.6328125" style="2" customWidth="1"/>
    <col min="9488" max="9488" width="14.36328125" style="2" bestFit="1" customWidth="1"/>
    <col min="9489" max="9489" width="13.453125" style="2" customWidth="1"/>
    <col min="9490" max="9490" width="6" style="2" customWidth="1"/>
    <col min="9491" max="9491" width="17.26953125" style="2" customWidth="1"/>
    <col min="9492" max="9492" width="11" style="2" bestFit="1" customWidth="1"/>
    <col min="9493" max="9494" width="8.2695312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2695312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2" width="8.453125" style="2" bestFit="1" customWidth="1"/>
    <col min="9743" max="9743" width="8.6328125" style="2" customWidth="1"/>
    <col min="9744" max="9744" width="14.36328125" style="2" bestFit="1" customWidth="1"/>
    <col min="9745" max="9745" width="13.453125" style="2" customWidth="1"/>
    <col min="9746" max="9746" width="6" style="2" customWidth="1"/>
    <col min="9747" max="9747" width="17.26953125" style="2" customWidth="1"/>
    <col min="9748" max="9748" width="11" style="2" bestFit="1" customWidth="1"/>
    <col min="9749" max="9750" width="8.2695312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2695312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8" width="8.453125" style="2" bestFit="1" customWidth="1"/>
    <col min="9999" max="9999" width="8.6328125" style="2" customWidth="1"/>
    <col min="10000" max="10000" width="14.36328125" style="2" bestFit="1" customWidth="1"/>
    <col min="10001" max="10001" width="13.453125" style="2" customWidth="1"/>
    <col min="10002" max="10002" width="6" style="2" customWidth="1"/>
    <col min="10003" max="10003" width="17.26953125" style="2" customWidth="1"/>
    <col min="10004" max="10004" width="11" style="2" bestFit="1" customWidth="1"/>
    <col min="10005" max="10006" width="8.2695312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2695312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4" width="8.453125" style="2" bestFit="1" customWidth="1"/>
    <col min="10255" max="10255" width="8.6328125" style="2" customWidth="1"/>
    <col min="10256" max="10256" width="14.36328125" style="2" bestFit="1" customWidth="1"/>
    <col min="10257" max="10257" width="13.453125" style="2" customWidth="1"/>
    <col min="10258" max="10258" width="6" style="2" customWidth="1"/>
    <col min="10259" max="10259" width="17.26953125" style="2" customWidth="1"/>
    <col min="10260" max="10260" width="11" style="2" bestFit="1" customWidth="1"/>
    <col min="10261" max="10262" width="8.2695312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2695312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10" width="8.453125" style="2" bestFit="1" customWidth="1"/>
    <col min="10511" max="10511" width="8.6328125" style="2" customWidth="1"/>
    <col min="10512" max="10512" width="14.36328125" style="2" bestFit="1" customWidth="1"/>
    <col min="10513" max="10513" width="13.453125" style="2" customWidth="1"/>
    <col min="10514" max="10514" width="6" style="2" customWidth="1"/>
    <col min="10515" max="10515" width="17.26953125" style="2" customWidth="1"/>
    <col min="10516" max="10516" width="11" style="2" bestFit="1" customWidth="1"/>
    <col min="10517" max="10518" width="8.2695312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2695312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6" width="8.453125" style="2" bestFit="1" customWidth="1"/>
    <col min="10767" max="10767" width="8.6328125" style="2" customWidth="1"/>
    <col min="10768" max="10768" width="14.36328125" style="2" bestFit="1" customWidth="1"/>
    <col min="10769" max="10769" width="13.453125" style="2" customWidth="1"/>
    <col min="10770" max="10770" width="6" style="2" customWidth="1"/>
    <col min="10771" max="10771" width="17.26953125" style="2" customWidth="1"/>
    <col min="10772" max="10772" width="11" style="2" bestFit="1" customWidth="1"/>
    <col min="10773" max="10774" width="8.2695312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2695312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2" width="8.453125" style="2" bestFit="1" customWidth="1"/>
    <col min="11023" max="11023" width="8.6328125" style="2" customWidth="1"/>
    <col min="11024" max="11024" width="14.36328125" style="2" bestFit="1" customWidth="1"/>
    <col min="11025" max="11025" width="13.453125" style="2" customWidth="1"/>
    <col min="11026" max="11026" width="6" style="2" customWidth="1"/>
    <col min="11027" max="11027" width="17.26953125" style="2" customWidth="1"/>
    <col min="11028" max="11028" width="11" style="2" bestFit="1" customWidth="1"/>
    <col min="11029" max="11030" width="8.2695312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2695312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8" width="8.453125" style="2" bestFit="1" customWidth="1"/>
    <col min="11279" max="11279" width="8.6328125" style="2" customWidth="1"/>
    <col min="11280" max="11280" width="14.36328125" style="2" bestFit="1" customWidth="1"/>
    <col min="11281" max="11281" width="13.453125" style="2" customWidth="1"/>
    <col min="11282" max="11282" width="6" style="2" customWidth="1"/>
    <col min="11283" max="11283" width="17.26953125" style="2" customWidth="1"/>
    <col min="11284" max="11284" width="11" style="2" bestFit="1" customWidth="1"/>
    <col min="11285" max="11286" width="8.2695312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2695312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4" width="8.453125" style="2" bestFit="1" customWidth="1"/>
    <col min="11535" max="11535" width="8.6328125" style="2" customWidth="1"/>
    <col min="11536" max="11536" width="14.36328125" style="2" bestFit="1" customWidth="1"/>
    <col min="11537" max="11537" width="13.453125" style="2" customWidth="1"/>
    <col min="11538" max="11538" width="6" style="2" customWidth="1"/>
    <col min="11539" max="11539" width="17.26953125" style="2" customWidth="1"/>
    <col min="11540" max="11540" width="11" style="2" bestFit="1" customWidth="1"/>
    <col min="11541" max="11542" width="8.2695312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2695312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90" width="8.453125" style="2" bestFit="1" customWidth="1"/>
    <col min="11791" max="11791" width="8.6328125" style="2" customWidth="1"/>
    <col min="11792" max="11792" width="14.36328125" style="2" bestFit="1" customWidth="1"/>
    <col min="11793" max="11793" width="13.453125" style="2" customWidth="1"/>
    <col min="11794" max="11794" width="6" style="2" customWidth="1"/>
    <col min="11795" max="11795" width="17.26953125" style="2" customWidth="1"/>
    <col min="11796" max="11796" width="11" style="2" bestFit="1" customWidth="1"/>
    <col min="11797" max="11798" width="8.2695312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2695312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6" width="8.453125" style="2" bestFit="1" customWidth="1"/>
    <col min="12047" max="12047" width="8.6328125" style="2" customWidth="1"/>
    <col min="12048" max="12048" width="14.36328125" style="2" bestFit="1" customWidth="1"/>
    <col min="12049" max="12049" width="13.453125" style="2" customWidth="1"/>
    <col min="12050" max="12050" width="6" style="2" customWidth="1"/>
    <col min="12051" max="12051" width="17.26953125" style="2" customWidth="1"/>
    <col min="12052" max="12052" width="11" style="2" bestFit="1" customWidth="1"/>
    <col min="12053" max="12054" width="8.2695312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2695312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2" width="8.453125" style="2" bestFit="1" customWidth="1"/>
    <col min="12303" max="12303" width="8.6328125" style="2" customWidth="1"/>
    <col min="12304" max="12304" width="14.36328125" style="2" bestFit="1" customWidth="1"/>
    <col min="12305" max="12305" width="13.453125" style="2" customWidth="1"/>
    <col min="12306" max="12306" width="6" style="2" customWidth="1"/>
    <col min="12307" max="12307" width="17.26953125" style="2" customWidth="1"/>
    <col min="12308" max="12308" width="11" style="2" bestFit="1" customWidth="1"/>
    <col min="12309" max="12310" width="8.2695312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2695312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8" width="8.453125" style="2" bestFit="1" customWidth="1"/>
    <col min="12559" max="12559" width="8.6328125" style="2" customWidth="1"/>
    <col min="12560" max="12560" width="14.36328125" style="2" bestFit="1" customWidth="1"/>
    <col min="12561" max="12561" width="13.453125" style="2" customWidth="1"/>
    <col min="12562" max="12562" width="6" style="2" customWidth="1"/>
    <col min="12563" max="12563" width="17.26953125" style="2" customWidth="1"/>
    <col min="12564" max="12564" width="11" style="2" bestFit="1" customWidth="1"/>
    <col min="12565" max="12566" width="8.2695312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2695312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4" width="8.453125" style="2" bestFit="1" customWidth="1"/>
    <col min="12815" max="12815" width="8.6328125" style="2" customWidth="1"/>
    <col min="12816" max="12816" width="14.36328125" style="2" bestFit="1" customWidth="1"/>
    <col min="12817" max="12817" width="13.453125" style="2" customWidth="1"/>
    <col min="12818" max="12818" width="6" style="2" customWidth="1"/>
    <col min="12819" max="12819" width="17.26953125" style="2" customWidth="1"/>
    <col min="12820" max="12820" width="11" style="2" bestFit="1" customWidth="1"/>
    <col min="12821" max="12822" width="8.2695312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2695312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70" width="8.453125" style="2" bestFit="1" customWidth="1"/>
    <col min="13071" max="13071" width="8.6328125" style="2" customWidth="1"/>
    <col min="13072" max="13072" width="14.36328125" style="2" bestFit="1" customWidth="1"/>
    <col min="13073" max="13073" width="13.453125" style="2" customWidth="1"/>
    <col min="13074" max="13074" width="6" style="2" customWidth="1"/>
    <col min="13075" max="13075" width="17.26953125" style="2" customWidth="1"/>
    <col min="13076" max="13076" width="11" style="2" bestFit="1" customWidth="1"/>
    <col min="13077" max="13078" width="8.2695312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2695312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6" width="8.453125" style="2" bestFit="1" customWidth="1"/>
    <col min="13327" max="13327" width="8.6328125" style="2" customWidth="1"/>
    <col min="13328" max="13328" width="14.36328125" style="2" bestFit="1" customWidth="1"/>
    <col min="13329" max="13329" width="13.453125" style="2" customWidth="1"/>
    <col min="13330" max="13330" width="6" style="2" customWidth="1"/>
    <col min="13331" max="13331" width="17.26953125" style="2" customWidth="1"/>
    <col min="13332" max="13332" width="11" style="2" bestFit="1" customWidth="1"/>
    <col min="13333" max="13334" width="8.2695312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2695312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2" width="8.453125" style="2" bestFit="1" customWidth="1"/>
    <col min="13583" max="13583" width="8.6328125" style="2" customWidth="1"/>
    <col min="13584" max="13584" width="14.36328125" style="2" bestFit="1" customWidth="1"/>
    <col min="13585" max="13585" width="13.453125" style="2" customWidth="1"/>
    <col min="13586" max="13586" width="6" style="2" customWidth="1"/>
    <col min="13587" max="13587" width="17.26953125" style="2" customWidth="1"/>
    <col min="13588" max="13588" width="11" style="2" bestFit="1" customWidth="1"/>
    <col min="13589" max="13590" width="8.2695312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2695312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8" width="8.453125" style="2" bestFit="1" customWidth="1"/>
    <col min="13839" max="13839" width="8.6328125" style="2" customWidth="1"/>
    <col min="13840" max="13840" width="14.36328125" style="2" bestFit="1" customWidth="1"/>
    <col min="13841" max="13841" width="13.453125" style="2" customWidth="1"/>
    <col min="13842" max="13842" width="6" style="2" customWidth="1"/>
    <col min="13843" max="13843" width="17.26953125" style="2" customWidth="1"/>
    <col min="13844" max="13844" width="11" style="2" bestFit="1" customWidth="1"/>
    <col min="13845" max="13846" width="8.2695312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2695312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4" width="8.453125" style="2" bestFit="1" customWidth="1"/>
    <col min="14095" max="14095" width="8.6328125" style="2" customWidth="1"/>
    <col min="14096" max="14096" width="14.36328125" style="2" bestFit="1" customWidth="1"/>
    <col min="14097" max="14097" width="13.453125" style="2" customWidth="1"/>
    <col min="14098" max="14098" width="6" style="2" customWidth="1"/>
    <col min="14099" max="14099" width="17.26953125" style="2" customWidth="1"/>
    <col min="14100" max="14100" width="11" style="2" bestFit="1" customWidth="1"/>
    <col min="14101" max="14102" width="8.2695312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2695312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50" width="8.453125" style="2" bestFit="1" customWidth="1"/>
    <col min="14351" max="14351" width="8.6328125" style="2" customWidth="1"/>
    <col min="14352" max="14352" width="14.36328125" style="2" bestFit="1" customWidth="1"/>
    <col min="14353" max="14353" width="13.453125" style="2" customWidth="1"/>
    <col min="14354" max="14354" width="6" style="2" customWidth="1"/>
    <col min="14355" max="14355" width="17.26953125" style="2" customWidth="1"/>
    <col min="14356" max="14356" width="11" style="2" bestFit="1" customWidth="1"/>
    <col min="14357" max="14358" width="8.2695312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2695312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6" width="8.453125" style="2" bestFit="1" customWidth="1"/>
    <col min="14607" max="14607" width="8.6328125" style="2" customWidth="1"/>
    <col min="14608" max="14608" width="14.36328125" style="2" bestFit="1" customWidth="1"/>
    <col min="14609" max="14609" width="13.453125" style="2" customWidth="1"/>
    <col min="14610" max="14610" width="6" style="2" customWidth="1"/>
    <col min="14611" max="14611" width="17.26953125" style="2" customWidth="1"/>
    <col min="14612" max="14612" width="11" style="2" bestFit="1" customWidth="1"/>
    <col min="14613" max="14614" width="8.2695312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2695312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2" width="8.453125" style="2" bestFit="1" customWidth="1"/>
    <col min="14863" max="14863" width="8.6328125" style="2" customWidth="1"/>
    <col min="14864" max="14864" width="14.36328125" style="2" bestFit="1" customWidth="1"/>
    <col min="14865" max="14865" width="13.453125" style="2" customWidth="1"/>
    <col min="14866" max="14866" width="6" style="2" customWidth="1"/>
    <col min="14867" max="14867" width="17.26953125" style="2" customWidth="1"/>
    <col min="14868" max="14868" width="11" style="2" bestFit="1" customWidth="1"/>
    <col min="14869" max="14870" width="8.2695312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2695312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8" width="8.453125" style="2" bestFit="1" customWidth="1"/>
    <col min="15119" max="15119" width="8.6328125" style="2" customWidth="1"/>
    <col min="15120" max="15120" width="14.36328125" style="2" bestFit="1" customWidth="1"/>
    <col min="15121" max="15121" width="13.453125" style="2" customWidth="1"/>
    <col min="15122" max="15122" width="6" style="2" customWidth="1"/>
    <col min="15123" max="15123" width="17.26953125" style="2" customWidth="1"/>
    <col min="15124" max="15124" width="11" style="2" bestFit="1" customWidth="1"/>
    <col min="15125" max="15126" width="8.2695312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2695312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4" width="8.453125" style="2" bestFit="1" customWidth="1"/>
    <col min="15375" max="15375" width="8.6328125" style="2" customWidth="1"/>
    <col min="15376" max="15376" width="14.36328125" style="2" bestFit="1" customWidth="1"/>
    <col min="15377" max="15377" width="13.453125" style="2" customWidth="1"/>
    <col min="15378" max="15378" width="6" style="2" customWidth="1"/>
    <col min="15379" max="15379" width="17.26953125" style="2" customWidth="1"/>
    <col min="15380" max="15380" width="11" style="2" bestFit="1" customWidth="1"/>
    <col min="15381" max="15382" width="8.2695312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2695312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30" width="8.453125" style="2" bestFit="1" customWidth="1"/>
    <col min="15631" max="15631" width="8.6328125" style="2" customWidth="1"/>
    <col min="15632" max="15632" width="14.36328125" style="2" bestFit="1" customWidth="1"/>
    <col min="15633" max="15633" width="13.453125" style="2" customWidth="1"/>
    <col min="15634" max="15634" width="6" style="2" customWidth="1"/>
    <col min="15635" max="15635" width="17.26953125" style="2" customWidth="1"/>
    <col min="15636" max="15636" width="11" style="2" bestFit="1" customWidth="1"/>
    <col min="15637" max="15638" width="8.2695312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2695312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6" width="8.453125" style="2" bestFit="1" customWidth="1"/>
    <col min="15887" max="15887" width="8.6328125" style="2" customWidth="1"/>
    <col min="15888" max="15888" width="14.36328125" style="2" bestFit="1" customWidth="1"/>
    <col min="15889" max="15889" width="13.453125" style="2" customWidth="1"/>
    <col min="15890" max="15890" width="6" style="2" customWidth="1"/>
    <col min="15891" max="15891" width="17.26953125" style="2" customWidth="1"/>
    <col min="15892" max="15892" width="11" style="2" bestFit="1" customWidth="1"/>
    <col min="15893" max="15894" width="8.2695312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2695312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2" width="8.453125" style="2" bestFit="1" customWidth="1"/>
    <col min="16143" max="16143" width="8.6328125" style="2" customWidth="1"/>
    <col min="16144" max="16144" width="14.36328125" style="2" bestFit="1" customWidth="1"/>
    <col min="16145" max="16145" width="13.453125" style="2" customWidth="1"/>
    <col min="16146" max="16146" width="6" style="2" customWidth="1"/>
    <col min="16147" max="16147" width="17.26953125" style="2" customWidth="1"/>
    <col min="16148" max="16148" width="11" style="2" bestFit="1" customWidth="1"/>
    <col min="16149" max="16150" width="8.26953125" style="2" bestFit="1" customWidth="1"/>
    <col min="16151" max="16384" width="8.7265625" style="2"/>
  </cols>
  <sheetData>
    <row r="1" spans="1:33" ht="21.75" customHeight="1">
      <c r="A1" s="1"/>
      <c r="B1" s="1"/>
      <c r="R1" s="4"/>
    </row>
    <row r="2" spans="1:33" ht="16">
      <c r="E2" s="2"/>
      <c r="F2" s="5"/>
      <c r="J2" s="6" t="s">
        <v>0</v>
      </c>
      <c r="K2" s="7"/>
      <c r="L2" s="7"/>
      <c r="M2" s="7"/>
      <c r="N2" s="7"/>
      <c r="O2" s="7"/>
      <c r="P2" s="7"/>
      <c r="Q2" s="7"/>
      <c r="R2" s="8"/>
      <c r="S2" s="8"/>
      <c r="T2" s="8"/>
      <c r="U2" s="8"/>
      <c r="V2" s="8"/>
    </row>
    <row r="3" spans="1:33" ht="23.25" customHeight="1">
      <c r="A3" s="9" t="s">
        <v>1</v>
      </c>
      <c r="B3" s="10"/>
      <c r="E3" s="2"/>
      <c r="J3" s="7"/>
      <c r="R3" s="11"/>
      <c r="S3" s="12" t="s">
        <v>2</v>
      </c>
      <c r="T3" s="12"/>
      <c r="U3" s="12"/>
      <c r="V3" s="12"/>
      <c r="W3" s="12"/>
      <c r="X3" s="12"/>
      <c r="Z3" s="13" t="s">
        <v>3</v>
      </c>
      <c r="AA3" s="14"/>
      <c r="AB3" s="15" t="s">
        <v>4</v>
      </c>
      <c r="AC3" s="16"/>
      <c r="AD3" s="16"/>
      <c r="AE3" s="17" t="s">
        <v>5</v>
      </c>
      <c r="AF3" s="16"/>
      <c r="AG3" s="18"/>
    </row>
    <row r="4" spans="1:33" ht="14.25" customHeight="1" thickBot="1">
      <c r="A4" s="19" t="s">
        <v>6</v>
      </c>
      <c r="B4" s="20" t="s">
        <v>7</v>
      </c>
      <c r="C4" s="21"/>
      <c r="D4" s="22"/>
      <c r="E4" s="23"/>
      <c r="F4" s="20" t="s">
        <v>8</v>
      </c>
      <c r="G4" s="24"/>
      <c r="H4" s="25" t="s">
        <v>9</v>
      </c>
      <c r="I4" s="26" t="s">
        <v>10</v>
      </c>
      <c r="J4" s="27" t="s">
        <v>11</v>
      </c>
      <c r="K4" s="28" t="s">
        <v>12</v>
      </c>
      <c r="L4" s="29"/>
      <c r="M4" s="29"/>
      <c r="N4" s="29"/>
      <c r="O4" s="30"/>
      <c r="P4" s="25" t="s">
        <v>13</v>
      </c>
      <c r="Q4" s="31" t="s">
        <v>14</v>
      </c>
      <c r="R4" s="32"/>
      <c r="S4" s="33"/>
      <c r="T4" s="34" t="s">
        <v>15</v>
      </c>
      <c r="U4" s="35" t="s">
        <v>16</v>
      </c>
      <c r="V4" s="25" t="s">
        <v>17</v>
      </c>
      <c r="W4" s="36" t="s">
        <v>18</v>
      </c>
      <c r="X4" s="37"/>
      <c r="Z4" s="38" t="s">
        <v>19</v>
      </c>
      <c r="AA4" s="38" t="s">
        <v>20</v>
      </c>
      <c r="AB4" s="39" t="s">
        <v>21</v>
      </c>
      <c r="AC4" s="40" t="s">
        <v>22</v>
      </c>
      <c r="AD4" s="40" t="s">
        <v>23</v>
      </c>
      <c r="AE4" s="39" t="s">
        <v>21</v>
      </c>
      <c r="AF4" s="40" t="s">
        <v>22</v>
      </c>
      <c r="AG4" s="40" t="s">
        <v>24</v>
      </c>
    </row>
    <row r="5" spans="1:33" ht="11.25" customHeight="1">
      <c r="A5" s="41"/>
      <c r="B5" s="42"/>
      <c r="C5" s="43"/>
      <c r="D5" s="44"/>
      <c r="E5" s="45"/>
      <c r="F5" s="46"/>
      <c r="G5" s="47"/>
      <c r="H5" s="41"/>
      <c r="I5" s="41"/>
      <c r="J5" s="42"/>
      <c r="K5" s="48" t="s">
        <v>25</v>
      </c>
      <c r="L5" s="49" t="s">
        <v>26</v>
      </c>
      <c r="M5" s="50" t="s">
        <v>27</v>
      </c>
      <c r="N5" s="51" t="s">
        <v>28</v>
      </c>
      <c r="O5" s="52" t="s">
        <v>29</v>
      </c>
      <c r="P5" s="53"/>
      <c r="Q5" s="54"/>
      <c r="R5" s="55"/>
      <c r="S5" s="56"/>
      <c r="T5" s="57"/>
      <c r="U5" s="58"/>
      <c r="V5" s="41"/>
      <c r="W5" s="25" t="s">
        <v>22</v>
      </c>
      <c r="X5" s="25" t="s">
        <v>23</v>
      </c>
      <c r="Z5" s="38"/>
      <c r="AA5" s="38"/>
      <c r="AB5" s="59"/>
      <c r="AC5" s="60"/>
      <c r="AD5" s="60"/>
      <c r="AE5" s="59"/>
      <c r="AF5" s="60"/>
      <c r="AG5" s="60"/>
    </row>
    <row r="6" spans="1:33" ht="11.25" customHeight="1">
      <c r="A6" s="41"/>
      <c r="B6" s="42"/>
      <c r="C6" s="43"/>
      <c r="D6" s="19" t="s">
        <v>30</v>
      </c>
      <c r="E6" s="61" t="s">
        <v>31</v>
      </c>
      <c r="F6" s="19" t="s">
        <v>30</v>
      </c>
      <c r="G6" s="26" t="s">
        <v>32</v>
      </c>
      <c r="H6" s="41"/>
      <c r="I6" s="41"/>
      <c r="J6" s="42"/>
      <c r="K6" s="62"/>
      <c r="L6" s="63"/>
      <c r="M6" s="62"/>
      <c r="N6" s="64"/>
      <c r="O6" s="64"/>
      <c r="P6" s="53"/>
      <c r="Q6" s="25" t="s">
        <v>33</v>
      </c>
      <c r="R6" s="25" t="s">
        <v>34</v>
      </c>
      <c r="S6" s="19" t="s">
        <v>35</v>
      </c>
      <c r="T6" s="65" t="s">
        <v>36</v>
      </c>
      <c r="U6" s="58"/>
      <c r="V6" s="41"/>
      <c r="W6" s="66"/>
      <c r="X6" s="66"/>
      <c r="Z6" s="38"/>
      <c r="AA6" s="38"/>
      <c r="AB6" s="59"/>
      <c r="AC6" s="60"/>
      <c r="AD6" s="60"/>
      <c r="AE6" s="59"/>
      <c r="AF6" s="60"/>
      <c r="AG6" s="60"/>
    </row>
    <row r="7" spans="1:33">
      <c r="A7" s="41"/>
      <c r="B7" s="42"/>
      <c r="C7" s="43"/>
      <c r="D7" s="41"/>
      <c r="E7" s="41"/>
      <c r="F7" s="41"/>
      <c r="G7" s="41"/>
      <c r="H7" s="41"/>
      <c r="I7" s="41"/>
      <c r="J7" s="42"/>
      <c r="K7" s="62"/>
      <c r="L7" s="63"/>
      <c r="M7" s="62"/>
      <c r="N7" s="64"/>
      <c r="O7" s="64"/>
      <c r="P7" s="53"/>
      <c r="Q7" s="53"/>
      <c r="R7" s="53"/>
      <c r="S7" s="41"/>
      <c r="T7" s="67"/>
      <c r="U7" s="58"/>
      <c r="V7" s="41"/>
      <c r="W7" s="66"/>
      <c r="X7" s="66"/>
      <c r="Z7" s="38"/>
      <c r="AA7" s="38"/>
      <c r="AB7" s="59"/>
      <c r="AC7" s="60"/>
      <c r="AD7" s="60"/>
      <c r="AE7" s="59"/>
      <c r="AF7" s="60"/>
      <c r="AG7" s="60"/>
    </row>
    <row r="8" spans="1:33">
      <c r="A8" s="68"/>
      <c r="B8" s="46"/>
      <c r="C8" s="69"/>
      <c r="D8" s="68"/>
      <c r="E8" s="68"/>
      <c r="F8" s="68"/>
      <c r="G8" s="68"/>
      <c r="H8" s="68"/>
      <c r="I8" s="68"/>
      <c r="J8" s="46"/>
      <c r="K8" s="70"/>
      <c r="L8" s="71"/>
      <c r="M8" s="70"/>
      <c r="N8" s="72"/>
      <c r="O8" s="72"/>
      <c r="P8" s="73"/>
      <c r="Q8" s="73"/>
      <c r="R8" s="73"/>
      <c r="S8" s="68"/>
      <c r="T8" s="74"/>
      <c r="U8" s="75"/>
      <c r="V8" s="68"/>
      <c r="W8" s="76"/>
      <c r="X8" s="76"/>
      <c r="Z8" s="77"/>
      <c r="AA8" s="77"/>
      <c r="AB8" s="78"/>
      <c r="AC8" s="79"/>
      <c r="AD8" s="79"/>
      <c r="AE8" s="78"/>
      <c r="AF8" s="79"/>
      <c r="AG8" s="79"/>
    </row>
    <row r="9" spans="1:33" ht="43.5" customHeight="1">
      <c r="A9" s="80" t="s">
        <v>37</v>
      </c>
      <c r="B9" s="81"/>
      <c r="C9" s="82" t="s">
        <v>38</v>
      </c>
      <c r="D9" s="83" t="s">
        <v>39</v>
      </c>
      <c r="E9" s="84" t="s">
        <v>40</v>
      </c>
      <c r="F9" s="85" t="s">
        <v>41</v>
      </c>
      <c r="G9" s="86">
        <v>1.9970000000000001</v>
      </c>
      <c r="H9" s="87" t="s">
        <v>42</v>
      </c>
      <c r="I9" s="88" t="s">
        <v>43</v>
      </c>
      <c r="J9" s="89">
        <v>5</v>
      </c>
      <c r="K9" s="90">
        <v>14.3</v>
      </c>
      <c r="L9" s="91">
        <f>IF(K9&gt;0,1/K9*37.7*68.6,"")</f>
        <v>180.85454545454544</v>
      </c>
      <c r="M9" s="92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10.4</v>
      </c>
      <c r="N9" s="93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14</v>
      </c>
      <c r="O9" s="94" t="str">
        <f>IF(Z9="","",IF(AE9="",TEXT(AB9,"#,##0.0"),(IF(AB9-AE9&gt;0,CONCATENATE(TEXT(AE9,"#,##0.0"),"~",TEXT(AB9,"#,##0.0")),TEXT(AB9,"#,##0.0")))))</f>
        <v>20.6~20.9</v>
      </c>
      <c r="P9" s="83" t="s">
        <v>44</v>
      </c>
      <c r="Q9" s="85" t="s">
        <v>45</v>
      </c>
      <c r="R9" s="83" t="s">
        <v>46</v>
      </c>
      <c r="S9" s="95"/>
      <c r="T9" s="96"/>
      <c r="U9" s="97">
        <f>IFERROR(IF(K9&lt;M9,"",(ROUNDDOWN(K9/M9*100,0))),"")</f>
        <v>137</v>
      </c>
      <c r="V9" s="98">
        <f>IFERROR(IF(K9&lt;N9,"",(ROUNDDOWN(K9/N9*100,0))),"")</f>
        <v>102</v>
      </c>
      <c r="W9" s="98" t="str">
        <f>IF(AC9&lt;55,"",IF(AA9="",AC9,IF(AF9-AC9&gt;0,CONCATENATE(AC9,"~",AF9),AC9)))</f>
        <v>68~69</v>
      </c>
      <c r="X9" s="99" t="str">
        <f>IF(AC9&lt;55,"",AD9)</f>
        <v>★1.5</v>
      </c>
      <c r="Z9" s="100">
        <v>2010</v>
      </c>
      <c r="AA9" s="100">
        <v>2030</v>
      </c>
      <c r="AB9" s="101">
        <f>IF(Z9="","",ROUNDUP(ROUND(IF(Z9&gt;=2759,9.5,IF(Z9&lt;2759,(-2.47/1000000*Z9*Z9)-(8.52/10000*Z9)+30.65)),1)*1.1,1))</f>
        <v>20.9</v>
      </c>
      <c r="AC9" s="102">
        <f>IF(K9="","",ROUNDDOWN(K9/AB9*100,0))</f>
        <v>68</v>
      </c>
      <c r="AD9" s="10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01">
        <f>IF(AA9="","",ROUNDUP(ROUND(IF(AA9&gt;=2759,9.5,IF(AA9&lt;2759,(-2.47/1000000*AA9*AA9)-(8.52/10000*AA9)+30.65)),1)*1.1,1))</f>
        <v>20.6</v>
      </c>
      <c r="AF9" s="102">
        <f>IF(AE9="","",IF(K9="","",ROUNDDOWN(K9/AE9*100,0)))</f>
        <v>69</v>
      </c>
      <c r="AG9" s="10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★1.5</v>
      </c>
    </row>
    <row r="10" spans="1:33" ht="43.5" customHeight="1">
      <c r="A10" s="103"/>
      <c r="B10" s="81"/>
      <c r="C10" s="82" t="s">
        <v>47</v>
      </c>
      <c r="D10" s="83" t="s">
        <v>48</v>
      </c>
      <c r="E10" s="104" t="s">
        <v>49</v>
      </c>
      <c r="F10" s="85" t="s">
        <v>41</v>
      </c>
      <c r="G10" s="86">
        <v>1.9970000000000001</v>
      </c>
      <c r="H10" s="87" t="s">
        <v>42</v>
      </c>
      <c r="I10" s="88" t="s">
        <v>50</v>
      </c>
      <c r="J10" s="89">
        <v>5</v>
      </c>
      <c r="K10" s="90">
        <v>14.3</v>
      </c>
      <c r="L10" s="91">
        <f>IF(K10&gt;0,1/K10*37.7*68.6,"")</f>
        <v>180.85454545454544</v>
      </c>
      <c r="M10" s="92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11.299999999999999</v>
      </c>
      <c r="N10" s="93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14.9</v>
      </c>
      <c r="O10" s="94" t="str">
        <f>IF(Z10="","",IF(AE10="",TEXT(AB10,"#,##0.0"),(IF(AB10-AE10&gt;0,CONCATENATE(TEXT(AE10,"#,##0.0"),"~",TEXT(AB10,"#,##0.0")),TEXT(AB10,"#,##0.0")))))</f>
        <v>21.3~22.2</v>
      </c>
      <c r="P10" s="83" t="s">
        <v>44</v>
      </c>
      <c r="Q10" s="85" t="s">
        <v>45</v>
      </c>
      <c r="R10" s="83" t="s">
        <v>46</v>
      </c>
      <c r="S10" s="95"/>
      <c r="T10" s="96"/>
      <c r="U10" s="97">
        <f>IFERROR(IF(K10&lt;M10,"",(ROUNDDOWN(K10/M10*100,0))),"")</f>
        <v>126</v>
      </c>
      <c r="V10" s="98" t="str">
        <f>IFERROR(IF(K10&lt;N10,"",(ROUNDDOWN(K10/N10*100,0))),"")</f>
        <v/>
      </c>
      <c r="W10" s="98" t="str">
        <f>IF(AC10&lt;55,"",IF(AA10="",AC10,IF(AF10-AC10&gt;0,CONCATENATE(AC10,"~",AF10),AC10)))</f>
        <v>64~67</v>
      </c>
      <c r="X10" s="99" t="str">
        <f>IF(AC10&lt;55,"",AD10)</f>
        <v>★1.0</v>
      </c>
      <c r="Z10" s="100">
        <v>1900</v>
      </c>
      <c r="AA10" s="100">
        <v>1980</v>
      </c>
      <c r="AB10" s="101">
        <f>IF(Z10="","",ROUNDUP(ROUND(IF(Z10&gt;=2759,9.5,IF(Z10&lt;2759,(-2.47/1000000*Z10*Z10)-(8.52/10000*Z10)+30.65)),1)*1.1,1))</f>
        <v>22.200000000000003</v>
      </c>
      <c r="AC10" s="102">
        <f>IF(K10="","",ROUNDDOWN(K10/AB10*100,0))</f>
        <v>64</v>
      </c>
      <c r="AD10" s="102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★1.0</v>
      </c>
      <c r="AE10" s="101">
        <f>IF(AA10="","",ROUNDUP(ROUND(IF(AA10&gt;=2759,9.5,IF(AA10&lt;2759,(-2.47/1000000*AA10*AA10)-(8.52/10000*AA10)+30.65)),1)*1.1,1))</f>
        <v>21.3</v>
      </c>
      <c r="AF10" s="102">
        <f>IF(AE10="","",IF(K10="","",ROUNDDOWN(K10/AE10*100,0)))</f>
        <v>67</v>
      </c>
      <c r="AG10" s="102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★1.5</v>
      </c>
    </row>
    <row r="11" spans="1:33" ht="4.5" customHeight="1">
      <c r="E11" s="2"/>
      <c r="J11" s="105"/>
      <c r="M11" s="106"/>
    </row>
    <row r="12" spans="1:33" ht="16" customHeight="1">
      <c r="C12" s="107" t="s">
        <v>51</v>
      </c>
      <c r="E12" s="2"/>
    </row>
    <row r="13" spans="1:33">
      <c r="E13" s="2"/>
    </row>
    <row r="14" spans="1:33">
      <c r="E14" s="2"/>
    </row>
    <row r="15" spans="1:33">
      <c r="E15" s="2"/>
    </row>
    <row r="16" spans="1:33">
      <c r="E16" s="2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43" ht="33.65" customHeight="1"/>
    <row r="56" spans="5:5">
      <c r="E56" s="108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2024-06-27T08:42:10Z</dcterms:created>
  <dcterms:modified xsi:type="dcterms:W3CDTF">2024-06-27T08:45:05Z</dcterms:modified>
</cp:coreProperties>
</file>