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7＜国内＞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'1-7＜国内＞'!$A$8:$U$21</definedName>
    <definedName name="Module1.社内配布用印刷">[1]!Module1.社内配布用印刷</definedName>
    <definedName name="Module1.提出用印刷">[1]!Module1.提出用印刷</definedName>
    <definedName name="_xlnm.Print_Area" localSheetId="0">'1-7＜国内＞'!$A$2:$U$24</definedName>
    <definedName name="_xlnm.Print_Titles" localSheetId="0">'1-7＜国内＞'!$3:$8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U21" i="1" s="1"/>
  <c r="M21" i="1"/>
  <c r="T21" i="1" s="1"/>
  <c r="L21" i="1"/>
  <c r="I21" i="1"/>
  <c r="U20" i="1"/>
  <c r="T20" i="1"/>
  <c r="N20" i="1"/>
  <c r="M20" i="1"/>
  <c r="L20" i="1"/>
  <c r="I20" i="1"/>
  <c r="N19" i="1"/>
  <c r="U19" i="1" s="1"/>
  <c r="M19" i="1"/>
  <c r="T19" i="1" s="1"/>
  <c r="L19" i="1"/>
  <c r="I19" i="1"/>
  <c r="U18" i="1"/>
  <c r="T18" i="1"/>
  <c r="N18" i="1"/>
  <c r="M18" i="1"/>
  <c r="L18" i="1"/>
  <c r="I18" i="1"/>
  <c r="N17" i="1"/>
  <c r="U17" i="1" s="1"/>
  <c r="M17" i="1"/>
  <c r="T17" i="1" s="1"/>
  <c r="L17" i="1"/>
  <c r="I17" i="1"/>
  <c r="U16" i="1"/>
  <c r="T16" i="1"/>
  <c r="N16" i="1"/>
  <c r="M16" i="1"/>
  <c r="L16" i="1"/>
  <c r="I16" i="1"/>
  <c r="N15" i="1"/>
  <c r="U15" i="1" s="1"/>
  <c r="M15" i="1"/>
  <c r="T15" i="1" s="1"/>
  <c r="L15" i="1"/>
  <c r="I15" i="1"/>
  <c r="U14" i="1"/>
  <c r="T14" i="1"/>
  <c r="N14" i="1"/>
  <c r="M14" i="1"/>
  <c r="L14" i="1"/>
  <c r="I14" i="1"/>
  <c r="N13" i="1"/>
  <c r="U13" i="1" s="1"/>
  <c r="M13" i="1"/>
  <c r="T13" i="1" s="1"/>
  <c r="L13" i="1"/>
  <c r="I13" i="1"/>
  <c r="U12" i="1"/>
  <c r="T12" i="1"/>
  <c r="N12" i="1"/>
  <c r="M12" i="1"/>
  <c r="L12" i="1"/>
  <c r="I12" i="1"/>
  <c r="N11" i="1"/>
  <c r="U11" i="1" s="1"/>
  <c r="M11" i="1"/>
  <c r="T11" i="1" s="1"/>
  <c r="L11" i="1"/>
  <c r="I11" i="1"/>
  <c r="U10" i="1"/>
  <c r="T10" i="1"/>
  <c r="N10" i="1"/>
  <c r="M10" i="1"/>
  <c r="L10" i="1"/>
  <c r="I10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<sst xmlns="http://schemas.openxmlformats.org/spreadsheetml/2006/main" count="130" uniqueCount="66">
  <si>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</si>
  <si>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マツダ株式会社</t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</si>
  <si>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</si>
  <si>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</si>
  <si>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</si>
  <si>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</si>
  <si>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</si>
  <si>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</si>
  <si>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</si>
  <si>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</si>
  <si>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</si>
  <si>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</si>
  <si>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</si>
  <si>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</si>
  <si>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</si>
  <si>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</si>
  <si>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</si>
  <si>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</si>
  <si>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</si>
  <si>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</si>
  <si>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</si>
  <si>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</si>
  <si>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</si>
  <si>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</si>
  <si>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</si>
  <si>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</si>
  <si>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</si>
  <si>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</si>
  <si>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</si>
  <si>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</si>
  <si>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マツダ</t>
  </si>
  <si>
    <t>MAZDA 2</t>
  </si>
  <si>
    <t>3DA-DJ5FS</t>
  </si>
  <si>
    <t>0201,0202,0203,0204,
0205,0206,0207,0208</t>
  </si>
  <si>
    <t>S5</t>
  </si>
  <si>
    <t>6MT</t>
  </si>
  <si>
    <t>I,D,FI,TC,IC,P,EP,CN</t>
  </si>
  <si>
    <t>CCO+EGR+DF</t>
  </si>
  <si>
    <t>F</t>
  </si>
  <si>
    <t>0251,0252,0253,0254,
0255,0256,0257,0258</t>
  </si>
  <si>
    <t>6AT(E･LTC)</t>
  </si>
  <si>
    <t>3DA-DJ5AS</t>
  </si>
  <si>
    <t>A</t>
  </si>
  <si>
    <t>CX-5</t>
  </si>
  <si>
    <t>3DA-KF2P</t>
  </si>
  <si>
    <t>0501,0502</t>
  </si>
  <si>
    <t>SH</t>
  </si>
  <si>
    <t>0601,0602,0603</t>
  </si>
  <si>
    <t>0551,0552,0553</t>
  </si>
  <si>
    <t>0554</t>
  </si>
  <si>
    <t>0651,0652,0653,0654,
0655,0656</t>
  </si>
  <si>
    <t>CX-60</t>
  </si>
  <si>
    <t>3DA-KH3P</t>
  </si>
  <si>
    <t>0001,0002,0003,0004</t>
  </si>
  <si>
    <t>T3</t>
  </si>
  <si>
    <t>8AT(E)</t>
  </si>
  <si>
    <t>I,D,FI,TC,IC,P,EP,CN,AM</t>
  </si>
  <si>
    <t>R</t>
  </si>
  <si>
    <t>0101,0102,0103,0104,
0105</t>
  </si>
  <si>
    <t>0106</t>
  </si>
  <si>
    <t>CX-8</t>
  </si>
  <si>
    <t>3DA-KG2P</t>
  </si>
  <si>
    <t>0425,0426,0427,0428,
0429,0430,0431,0432,
0433,0434,0435,0436</t>
  </si>
  <si>
    <t>6又は7</t>
  </si>
  <si>
    <t>0525,0526,0527,0528,
0529,0530,0531,0532,
0533,0534,0535,0536</t>
  </si>
  <si>
    <t>（注）「燃費基準相当値」の欄には、燃費基準値をディーゼル車用に換算した値を記載しています。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</si>
</sst>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);[Red]\(0\)"/>
    <numFmt numFmtId="178" formatCode="0.0"/>
    <numFmt numFmtId="179" formatCode="0_ "/>
  </numFmts>
  <fonts count="13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4" fillId="0" borderId="0" xfId="0" applyFont="1" applyFill="1" applyAlignment="1"/>
    <xf numFmtId="0" fontId="7" fillId="0" borderId="0" xfId="1" applyFont="1" applyFill="1" applyBorder="1" applyAlignment="1"/>
    <xf numFmtId="0" fontId="9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vertical="center"/>
    </xf>
    <xf numFmtId="0" fontId="4" fillId="5" borderId="24" xfId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 wrapText="1"/>
    </xf>
    <xf numFmtId="49" fontId="4" fillId="5" borderId="28" xfId="2" applyNumberFormat="1" applyFont="1" applyFill="1" applyBorder="1" applyAlignment="1">
      <alignment horizontal="center" vertical="center" wrapText="1"/>
    </xf>
    <xf numFmtId="0" fontId="4" fillId="5" borderId="28" xfId="2" applyNumberFormat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9" xfId="1" applyNumberFormat="1" applyFont="1" applyFill="1" applyBorder="1" applyAlignment="1">
      <alignment horizontal="center" vertical="center"/>
    </xf>
    <xf numFmtId="176" fontId="12" fillId="4" borderId="25" xfId="1" applyNumberFormat="1" applyFont="1" applyFill="1" applyBorder="1" applyAlignment="1">
      <alignment horizontal="center" vertical="center"/>
    </xf>
    <xf numFmtId="177" fontId="12" fillId="4" borderId="29" xfId="1" applyNumberFormat="1" applyFont="1" applyFill="1" applyBorder="1" applyAlignment="1">
      <alignment horizontal="center" vertical="center" wrapText="1"/>
    </xf>
    <xf numFmtId="178" fontId="12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8" fontId="12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179" fontId="4" fillId="4" borderId="31" xfId="0" applyNumberFormat="1" applyFont="1" applyFill="1" applyBorder="1" applyAlignment="1">
      <alignment horizontal="center" vertical="center"/>
    </xf>
    <xf numFmtId="179" fontId="4" fillId="4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5" borderId="11" xfId="1" applyFont="1" applyFill="1" applyBorder="1" applyAlignment="1">
      <alignment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vertical="center"/>
    </xf>
    <xf numFmtId="176" fontId="12" fillId="4" borderId="32" xfId="1" applyNumberFormat="1" applyFont="1" applyFill="1" applyBorder="1" applyAlignment="1">
      <alignment horizontal="center" vertical="center"/>
    </xf>
    <xf numFmtId="177" fontId="12" fillId="4" borderId="33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/>
  </cellXfs>
  <cellStyles count="3">
    <cellStyle name="標準" xfId="0" builtinId="0"/>
    <cellStyle name="標準 2" xfId="1"/>
    <cellStyle name="標準_H14ﾍﾞｰ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4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25" style="3" bestFit="1" customWidth="1"/>
    <col min="6" max="6" width="13.125" style="2" bestFit="1" customWidth="1"/>
    <col min="7" max="7" width="7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7.875" style="2" bestFit="1" customWidth="1"/>
    <col min="16" max="16" width="11.375" style="2" bestFit="1" customWidth="1"/>
    <col min="17" max="17" width="6" style="2" customWidth="1"/>
    <col min="18" max="18" width="19.375" style="2" customWidth="1"/>
    <col min="19" max="19" width="11" style="2" bestFit="1" customWidth="1"/>
    <col min="20" max="21" width="8.25" style="2" bestFit="1" customWidth="1"/>
    <col min="22" max="22" width="9" style="2"/>
    <col min="23" max="24" width="10.625" style="5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19.375" style="2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19.375" style="2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19.375" style="2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19.375" style="2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19.375" style="2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19.375" style="2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19.375" style="2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19.375" style="2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19.375" style="2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19.375" style="2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19.375" style="2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19.375" style="2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19.375" style="2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19.375" style="2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19.375" style="2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19.375" style="2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19.375" style="2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19.375" style="2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19.375" style="2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19.375" style="2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19.375" style="2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19.375" style="2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19.375" style="2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19.375" style="2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19.375" style="2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19.375" style="2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19.375" style="2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19.375" style="2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19.375" style="2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19.375" style="2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19.375" style="2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19.375" style="2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19.375" style="2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19.375" style="2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19.375" style="2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19.375" style="2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19.375" style="2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19.375" style="2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19.375" style="2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19.375" style="2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19.375" style="2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19.375" style="2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19.375" style="2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19.375" style="2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19.375" style="2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19.375" style="2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19.375" style="2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19.375" style="2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19.375" style="2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19.375" style="2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19.375" style="2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19.375" style="2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19.375" style="2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19.375" style="2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19.375" style="2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19.375" style="2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19.375" style="2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19.375" style="2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19.375" style="2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19.375" style="2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19.375" style="2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19.375" style="2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19.375" style="2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s="6" customFormat="1" ht="15" x14ac:dyDescent="0.2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8"/>
      <c r="Q2" s="9" t="s">
        <v>1</v>
      </c>
      <c r="R2" s="9"/>
      <c r="S2" s="9"/>
      <c r="T2" s="9"/>
      <c r="U2" s="9"/>
      <c r="W2" s="10"/>
      <c r="X2" s="10"/>
    </row>
    <row r="3" spans="1:24" s="6" customFormat="1" ht="23.25" customHeight="1" x14ac:dyDescent="0.25">
      <c r="A3" s="11" t="s">
        <v>2</v>
      </c>
      <c r="B3" s="12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13"/>
      <c r="R3" s="14" t="s">
        <v>3</v>
      </c>
      <c r="S3" s="14"/>
      <c r="T3" s="14"/>
      <c r="U3" s="14"/>
      <c r="W3" s="15" t="s">
        <v>4</v>
      </c>
      <c r="X3" s="16"/>
    </row>
    <row r="4" spans="1:24" s="6" customFormat="1" ht="14.25" customHeight="1" thickBot="1" x14ac:dyDescent="0.25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4" t="s">
        <v>9</v>
      </c>
      <c r="J4" s="25" t="s">
        <v>10</v>
      </c>
      <c r="K4" s="26" t="s">
        <v>11</v>
      </c>
      <c r="L4" s="27"/>
      <c r="M4" s="27"/>
      <c r="N4" s="28"/>
      <c r="O4" s="23" t="s">
        <v>12</v>
      </c>
      <c r="P4" s="29" t="s">
        <v>13</v>
      </c>
      <c r="Q4" s="30"/>
      <c r="R4" s="31"/>
      <c r="S4" s="32" t="s">
        <v>14</v>
      </c>
      <c r="T4" s="33" t="s">
        <v>15</v>
      </c>
      <c r="U4" s="23" t="s">
        <v>16</v>
      </c>
      <c r="W4" s="34" t="s">
        <v>17</v>
      </c>
      <c r="X4" s="34" t="s">
        <v>18</v>
      </c>
    </row>
    <row r="5" spans="1:24" s="6" customFormat="1" ht="11.25" customHeight="1" x14ac:dyDescent="0.2">
      <c r="A5" s="35"/>
      <c r="B5" s="36"/>
      <c r="C5" s="37"/>
      <c r="D5" s="38"/>
      <c r="E5" s="39"/>
      <c r="F5" s="40"/>
      <c r="G5" s="41"/>
      <c r="H5" s="35"/>
      <c r="I5" s="35"/>
      <c r="J5" s="36"/>
      <c r="K5" s="42" t="s">
        <v>19</v>
      </c>
      <c r="L5" s="43" t="s">
        <v>20</v>
      </c>
      <c r="M5" s="44" t="s">
        <v>21</v>
      </c>
      <c r="N5" s="45" t="s">
        <v>22</v>
      </c>
      <c r="O5" s="46"/>
      <c r="P5" s="47"/>
      <c r="Q5" s="48"/>
      <c r="R5" s="49"/>
      <c r="S5" s="50"/>
      <c r="T5" s="51"/>
      <c r="U5" s="35"/>
      <c r="W5" s="34"/>
      <c r="X5" s="34"/>
    </row>
    <row r="6" spans="1:24" s="6" customFormat="1" x14ac:dyDescent="0.2">
      <c r="A6" s="35"/>
      <c r="B6" s="36"/>
      <c r="C6" s="37"/>
      <c r="D6" s="17" t="s">
        <v>23</v>
      </c>
      <c r="E6" s="52" t="s">
        <v>24</v>
      </c>
      <c r="F6" s="17" t="s">
        <v>23</v>
      </c>
      <c r="G6" s="24" t="s">
        <v>25</v>
      </c>
      <c r="H6" s="35"/>
      <c r="I6" s="35"/>
      <c r="J6" s="36"/>
      <c r="K6" s="53"/>
      <c r="L6" s="54"/>
      <c r="M6" s="53"/>
      <c r="N6" s="55"/>
      <c r="O6" s="46"/>
      <c r="P6" s="23" t="s">
        <v>26</v>
      </c>
      <c r="Q6" s="23" t="s">
        <v>27</v>
      </c>
      <c r="R6" s="17" t="s">
        <v>28</v>
      </c>
      <c r="S6" s="56" t="s">
        <v>29</v>
      </c>
      <c r="T6" s="51"/>
      <c r="U6" s="35"/>
      <c r="W6" s="34"/>
      <c r="X6" s="34"/>
    </row>
    <row r="7" spans="1:24" s="6" customFormat="1" x14ac:dyDescent="0.2">
      <c r="A7" s="35"/>
      <c r="B7" s="36"/>
      <c r="C7" s="37"/>
      <c r="D7" s="35"/>
      <c r="E7" s="35"/>
      <c r="F7" s="35"/>
      <c r="G7" s="35"/>
      <c r="H7" s="35"/>
      <c r="I7" s="35"/>
      <c r="J7" s="36"/>
      <c r="K7" s="53"/>
      <c r="L7" s="54"/>
      <c r="M7" s="53"/>
      <c r="N7" s="55"/>
      <c r="O7" s="46"/>
      <c r="P7" s="46"/>
      <c r="Q7" s="46"/>
      <c r="R7" s="35"/>
      <c r="S7" s="57"/>
      <c r="T7" s="51"/>
      <c r="U7" s="35"/>
      <c r="W7" s="34"/>
      <c r="X7" s="34"/>
    </row>
    <row r="8" spans="1:24" s="6" customFormat="1" x14ac:dyDescent="0.2">
      <c r="A8" s="58"/>
      <c r="B8" s="40"/>
      <c r="C8" s="59"/>
      <c r="D8" s="58"/>
      <c r="E8" s="58"/>
      <c r="F8" s="58"/>
      <c r="G8" s="58"/>
      <c r="H8" s="58"/>
      <c r="I8" s="58"/>
      <c r="J8" s="40"/>
      <c r="K8" s="60"/>
      <c r="L8" s="61"/>
      <c r="M8" s="60"/>
      <c r="N8" s="62"/>
      <c r="O8" s="63"/>
      <c r="P8" s="63"/>
      <c r="Q8" s="63"/>
      <c r="R8" s="58"/>
      <c r="S8" s="64"/>
      <c r="T8" s="65"/>
      <c r="U8" s="58"/>
      <c r="W8" s="66"/>
      <c r="X8" s="66"/>
    </row>
    <row r="9" spans="1:24" s="6" customFormat="1" ht="24" customHeight="1" x14ac:dyDescent="0.2">
      <c r="A9" s="67" t="s">
        <v>30</v>
      </c>
      <c r="B9" s="68"/>
      <c r="C9" s="69" t="s">
        <v>31</v>
      </c>
      <c r="D9" s="70" t="s">
        <v>32</v>
      </c>
      <c r="E9" s="71" t="s">
        <v>33</v>
      </c>
      <c r="F9" s="72" t="s">
        <v>34</v>
      </c>
      <c r="G9" s="73">
        <v>1.498</v>
      </c>
      <c r="H9" s="74" t="s">
        <v>35</v>
      </c>
      <c r="I9" s="75" t="str">
        <f t="shared" ref="I9:I21" si="0">IF(W9="","",(IF(X9-W9&gt;0,CONCATENATE(TEXT(W9,"#,##0"),"~",TEXT(X9,"#,##0")),TEXT(W9,"#,##0"))))</f>
        <v>1,100~1,110</v>
      </c>
      <c r="J9" s="76">
        <v>5</v>
      </c>
      <c r="K9" s="77">
        <v>27</v>
      </c>
      <c r="L9" s="78">
        <f t="shared" ref="L9:L21" si="1">IF(K9&gt;0,1/K9*37.7*68.6,"")</f>
        <v>95.785925925925923</v>
      </c>
      <c r="M9" s="79">
        <f t="shared" ref="M9:M21" si="2"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20.6</v>
      </c>
      <c r="N9" s="80">
        <f t="shared" ref="N9:N21" si="3"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24</v>
      </c>
      <c r="O9" s="81" t="s">
        <v>36</v>
      </c>
      <c r="P9" s="81" t="s">
        <v>37</v>
      </c>
      <c r="Q9" s="81" t="s">
        <v>38</v>
      </c>
      <c r="R9" s="82"/>
      <c r="S9" s="83"/>
      <c r="T9" s="84">
        <f t="shared" ref="T9:T21" si="4">IFERROR(IF(K9&lt;M9,"",(ROUNDDOWN(K9/M9*100,0))),"")</f>
        <v>131</v>
      </c>
      <c r="U9" s="85">
        <f t="shared" ref="U9:U21" si="5">IFERROR(IF(K9&lt;N9,"",(ROUNDDOWN(K9/N9*100,0))),"")</f>
        <v>112</v>
      </c>
      <c r="W9" s="86">
        <v>1100</v>
      </c>
      <c r="X9" s="86">
        <v>1110</v>
      </c>
    </row>
    <row r="10" spans="1:24" s="6" customFormat="1" ht="24" customHeight="1" x14ac:dyDescent="0.2">
      <c r="A10" s="87"/>
      <c r="B10" s="88"/>
      <c r="C10" s="89"/>
      <c r="D10" s="70" t="s">
        <v>32</v>
      </c>
      <c r="E10" s="71" t="s">
        <v>39</v>
      </c>
      <c r="F10" s="72" t="s">
        <v>34</v>
      </c>
      <c r="G10" s="73">
        <v>1.498</v>
      </c>
      <c r="H10" s="74" t="s">
        <v>40</v>
      </c>
      <c r="I10" s="75" t="str">
        <f t="shared" si="0"/>
        <v>1,140~1,150</v>
      </c>
      <c r="J10" s="76">
        <v>5</v>
      </c>
      <c r="K10" s="77">
        <v>24.2</v>
      </c>
      <c r="L10" s="78">
        <f t="shared" si="1"/>
        <v>106.86859504132232</v>
      </c>
      <c r="M10" s="79">
        <f t="shared" si="2"/>
        <v>20.6</v>
      </c>
      <c r="N10" s="80">
        <f t="shared" si="3"/>
        <v>24</v>
      </c>
      <c r="O10" s="81" t="s">
        <v>36</v>
      </c>
      <c r="P10" s="81" t="s">
        <v>37</v>
      </c>
      <c r="Q10" s="81" t="s">
        <v>38</v>
      </c>
      <c r="R10" s="82"/>
      <c r="S10" s="83"/>
      <c r="T10" s="84">
        <f t="shared" si="4"/>
        <v>117</v>
      </c>
      <c r="U10" s="85">
        <f t="shared" si="5"/>
        <v>100</v>
      </c>
      <c r="W10" s="86">
        <v>1140</v>
      </c>
      <c r="X10" s="86">
        <v>1150</v>
      </c>
    </row>
    <row r="11" spans="1:24" s="6" customFormat="1" ht="24" customHeight="1" x14ac:dyDescent="0.2">
      <c r="A11" s="87"/>
      <c r="B11" s="90"/>
      <c r="C11" s="91"/>
      <c r="D11" s="70" t="s">
        <v>41</v>
      </c>
      <c r="E11" s="71" t="s">
        <v>33</v>
      </c>
      <c r="F11" s="72" t="s">
        <v>34</v>
      </c>
      <c r="G11" s="73">
        <v>1.498</v>
      </c>
      <c r="H11" s="74" t="s">
        <v>40</v>
      </c>
      <c r="I11" s="75" t="str">
        <f t="shared" si="0"/>
        <v>1,230~1,240</v>
      </c>
      <c r="J11" s="76">
        <v>5</v>
      </c>
      <c r="K11" s="77">
        <v>21.9</v>
      </c>
      <c r="L11" s="78">
        <f t="shared" si="1"/>
        <v>118.09223744292238</v>
      </c>
      <c r="M11" s="79">
        <f t="shared" si="2"/>
        <v>19</v>
      </c>
      <c r="N11" s="80">
        <f t="shared" si="3"/>
        <v>22.400000000000002</v>
      </c>
      <c r="O11" s="81" t="s">
        <v>36</v>
      </c>
      <c r="P11" s="81" t="s">
        <v>37</v>
      </c>
      <c r="Q11" s="81" t="s">
        <v>42</v>
      </c>
      <c r="R11" s="82"/>
      <c r="S11" s="83"/>
      <c r="T11" s="84">
        <f t="shared" si="4"/>
        <v>115</v>
      </c>
      <c r="U11" s="85" t="str">
        <f t="shared" si="5"/>
        <v/>
      </c>
      <c r="W11" s="86">
        <v>1230</v>
      </c>
      <c r="X11" s="86">
        <v>1240</v>
      </c>
    </row>
    <row r="12" spans="1:24" s="6" customFormat="1" ht="24" customHeight="1" x14ac:dyDescent="0.2">
      <c r="A12" s="87"/>
      <c r="B12" s="68"/>
      <c r="C12" s="69" t="s">
        <v>43</v>
      </c>
      <c r="D12" s="70" t="s">
        <v>44</v>
      </c>
      <c r="E12" s="71" t="s">
        <v>45</v>
      </c>
      <c r="F12" s="72" t="s">
        <v>46</v>
      </c>
      <c r="G12" s="73">
        <v>2.1880000000000002</v>
      </c>
      <c r="H12" s="74" t="s">
        <v>35</v>
      </c>
      <c r="I12" s="75" t="str">
        <f t="shared" si="0"/>
        <v>1,620~1,640</v>
      </c>
      <c r="J12" s="76">
        <v>5</v>
      </c>
      <c r="K12" s="77">
        <v>21</v>
      </c>
      <c r="L12" s="78">
        <f t="shared" si="1"/>
        <v>123.15333333333332</v>
      </c>
      <c r="M12" s="79">
        <f t="shared" si="2"/>
        <v>14.6</v>
      </c>
      <c r="N12" s="80">
        <f t="shared" si="3"/>
        <v>18.200000000000003</v>
      </c>
      <c r="O12" s="81" t="s">
        <v>36</v>
      </c>
      <c r="P12" s="81" t="s">
        <v>37</v>
      </c>
      <c r="Q12" s="81" t="s">
        <v>38</v>
      </c>
      <c r="R12" s="82"/>
      <c r="S12" s="83"/>
      <c r="T12" s="84">
        <f t="shared" si="4"/>
        <v>143</v>
      </c>
      <c r="U12" s="85">
        <f t="shared" si="5"/>
        <v>115</v>
      </c>
      <c r="W12" s="86">
        <v>1620</v>
      </c>
      <c r="X12" s="86">
        <v>1640</v>
      </c>
    </row>
    <row r="13" spans="1:24" s="6" customFormat="1" ht="24" customHeight="1" x14ac:dyDescent="0.2">
      <c r="A13" s="87"/>
      <c r="B13" s="88"/>
      <c r="C13" s="89"/>
      <c r="D13" s="70" t="s">
        <v>44</v>
      </c>
      <c r="E13" s="71" t="s">
        <v>47</v>
      </c>
      <c r="F13" s="72" t="s">
        <v>46</v>
      </c>
      <c r="G13" s="73">
        <v>2.1880000000000002</v>
      </c>
      <c r="H13" s="74" t="s">
        <v>35</v>
      </c>
      <c r="I13" s="75" t="str">
        <f t="shared" si="0"/>
        <v>1,680~1,700</v>
      </c>
      <c r="J13" s="76">
        <v>5</v>
      </c>
      <c r="K13" s="77">
        <v>20</v>
      </c>
      <c r="L13" s="78">
        <f t="shared" si="1"/>
        <v>129.31100000000001</v>
      </c>
      <c r="M13" s="79">
        <f t="shared" si="2"/>
        <v>13.5</v>
      </c>
      <c r="N13" s="80">
        <f t="shared" si="3"/>
        <v>17</v>
      </c>
      <c r="O13" s="81" t="s">
        <v>36</v>
      </c>
      <c r="P13" s="81" t="s">
        <v>37</v>
      </c>
      <c r="Q13" s="81" t="s">
        <v>42</v>
      </c>
      <c r="R13" s="82"/>
      <c r="S13" s="83"/>
      <c r="T13" s="84">
        <f t="shared" si="4"/>
        <v>148</v>
      </c>
      <c r="U13" s="85">
        <f t="shared" si="5"/>
        <v>117</v>
      </c>
      <c r="W13" s="86">
        <v>1680</v>
      </c>
      <c r="X13" s="86">
        <v>1700</v>
      </c>
    </row>
    <row r="14" spans="1:24" s="6" customFormat="1" ht="24" customHeight="1" x14ac:dyDescent="0.2">
      <c r="A14" s="87"/>
      <c r="B14" s="88"/>
      <c r="C14" s="89"/>
      <c r="D14" s="70" t="s">
        <v>44</v>
      </c>
      <c r="E14" s="71" t="s">
        <v>48</v>
      </c>
      <c r="F14" s="72" t="s">
        <v>46</v>
      </c>
      <c r="G14" s="73">
        <v>2.1880000000000002</v>
      </c>
      <c r="H14" s="74" t="s">
        <v>40</v>
      </c>
      <c r="I14" s="75" t="str">
        <f t="shared" si="0"/>
        <v>1,630~1,650</v>
      </c>
      <c r="J14" s="76">
        <v>5</v>
      </c>
      <c r="K14" s="77">
        <v>19</v>
      </c>
      <c r="L14" s="78">
        <f t="shared" si="1"/>
        <v>136.11684210526315</v>
      </c>
      <c r="M14" s="79">
        <f t="shared" si="2"/>
        <v>14.6</v>
      </c>
      <c r="N14" s="80">
        <f t="shared" si="3"/>
        <v>18.200000000000003</v>
      </c>
      <c r="O14" s="81" t="s">
        <v>36</v>
      </c>
      <c r="P14" s="81" t="s">
        <v>37</v>
      </c>
      <c r="Q14" s="81" t="s">
        <v>38</v>
      </c>
      <c r="R14" s="82"/>
      <c r="S14" s="83"/>
      <c r="T14" s="84">
        <f t="shared" si="4"/>
        <v>130</v>
      </c>
      <c r="U14" s="85">
        <f t="shared" si="5"/>
        <v>104</v>
      </c>
      <c r="W14" s="86">
        <v>1630</v>
      </c>
      <c r="X14" s="86">
        <v>1650</v>
      </c>
    </row>
    <row r="15" spans="1:24" s="6" customFormat="1" ht="24" customHeight="1" x14ac:dyDescent="0.2">
      <c r="A15" s="87"/>
      <c r="B15" s="88"/>
      <c r="C15" s="89"/>
      <c r="D15" s="70" t="s">
        <v>44</v>
      </c>
      <c r="E15" s="71" t="s">
        <v>49</v>
      </c>
      <c r="F15" s="72" t="s">
        <v>46</v>
      </c>
      <c r="G15" s="73">
        <v>2.1880000000000002</v>
      </c>
      <c r="H15" s="74" t="s">
        <v>40</v>
      </c>
      <c r="I15" s="75" t="str">
        <f t="shared" si="0"/>
        <v>1,660</v>
      </c>
      <c r="J15" s="76">
        <v>5</v>
      </c>
      <c r="K15" s="77">
        <v>18.5</v>
      </c>
      <c r="L15" s="78">
        <f t="shared" si="1"/>
        <v>139.79567567567568</v>
      </c>
      <c r="M15" s="79">
        <f t="shared" si="2"/>
        <v>13.5</v>
      </c>
      <c r="N15" s="80">
        <f t="shared" si="3"/>
        <v>17</v>
      </c>
      <c r="O15" s="81" t="s">
        <v>36</v>
      </c>
      <c r="P15" s="81" t="s">
        <v>37</v>
      </c>
      <c r="Q15" s="81" t="s">
        <v>38</v>
      </c>
      <c r="R15" s="82"/>
      <c r="S15" s="83"/>
      <c r="T15" s="84">
        <f t="shared" si="4"/>
        <v>137</v>
      </c>
      <c r="U15" s="85">
        <f t="shared" si="5"/>
        <v>108</v>
      </c>
      <c r="W15" s="86">
        <v>1660</v>
      </c>
      <c r="X15" s="86"/>
    </row>
    <row r="16" spans="1:24" s="6" customFormat="1" ht="24" customHeight="1" x14ac:dyDescent="0.2">
      <c r="A16" s="87"/>
      <c r="B16" s="90"/>
      <c r="C16" s="91"/>
      <c r="D16" s="70" t="s">
        <v>44</v>
      </c>
      <c r="E16" s="71" t="s">
        <v>50</v>
      </c>
      <c r="F16" s="72" t="s">
        <v>46</v>
      </c>
      <c r="G16" s="73">
        <v>2.1880000000000002</v>
      </c>
      <c r="H16" s="74" t="s">
        <v>40</v>
      </c>
      <c r="I16" s="75" t="str">
        <f t="shared" si="0"/>
        <v>1,690~1,720</v>
      </c>
      <c r="J16" s="76">
        <v>5</v>
      </c>
      <c r="K16" s="77">
        <v>18</v>
      </c>
      <c r="L16" s="78">
        <f t="shared" si="1"/>
        <v>143.67888888888888</v>
      </c>
      <c r="M16" s="79">
        <f t="shared" si="2"/>
        <v>13.5</v>
      </c>
      <c r="N16" s="80">
        <f t="shared" si="3"/>
        <v>17</v>
      </c>
      <c r="O16" s="81" t="s">
        <v>36</v>
      </c>
      <c r="P16" s="81" t="s">
        <v>37</v>
      </c>
      <c r="Q16" s="81" t="s">
        <v>42</v>
      </c>
      <c r="R16" s="82"/>
      <c r="S16" s="83"/>
      <c r="T16" s="84">
        <f t="shared" si="4"/>
        <v>133</v>
      </c>
      <c r="U16" s="85">
        <f t="shared" si="5"/>
        <v>105</v>
      </c>
      <c r="W16" s="86">
        <v>1690</v>
      </c>
      <c r="X16" s="86">
        <v>1720</v>
      </c>
    </row>
    <row r="17" spans="1:24" s="6" customFormat="1" ht="24" customHeight="1" x14ac:dyDescent="0.2">
      <c r="A17" s="87"/>
      <c r="B17" s="68"/>
      <c r="C17" s="69" t="s">
        <v>51</v>
      </c>
      <c r="D17" s="70" t="s">
        <v>52</v>
      </c>
      <c r="E17" s="71" t="s">
        <v>53</v>
      </c>
      <c r="F17" s="72" t="s">
        <v>54</v>
      </c>
      <c r="G17" s="73">
        <v>3.2829999999999999</v>
      </c>
      <c r="H17" s="74" t="s">
        <v>55</v>
      </c>
      <c r="I17" s="75" t="str">
        <f t="shared" si="0"/>
        <v>1,790~1,840</v>
      </c>
      <c r="J17" s="76">
        <v>5</v>
      </c>
      <c r="K17" s="77">
        <v>20.5</v>
      </c>
      <c r="L17" s="78">
        <f t="shared" si="1"/>
        <v>126.15707317073172</v>
      </c>
      <c r="M17" s="79">
        <f t="shared" si="2"/>
        <v>12.299999999999999</v>
      </c>
      <c r="N17" s="80">
        <f t="shared" si="3"/>
        <v>15.9</v>
      </c>
      <c r="O17" s="81" t="s">
        <v>56</v>
      </c>
      <c r="P17" s="81" t="s">
        <v>37</v>
      </c>
      <c r="Q17" s="81" t="s">
        <v>57</v>
      </c>
      <c r="R17" s="82"/>
      <c r="S17" s="83"/>
      <c r="T17" s="84">
        <f t="shared" si="4"/>
        <v>166</v>
      </c>
      <c r="U17" s="85">
        <f t="shared" si="5"/>
        <v>128</v>
      </c>
      <c r="W17" s="86">
        <v>1790</v>
      </c>
      <c r="X17" s="86">
        <v>1840</v>
      </c>
    </row>
    <row r="18" spans="1:24" s="6" customFormat="1" ht="24" customHeight="1" x14ac:dyDescent="0.2">
      <c r="A18" s="87"/>
      <c r="B18" s="88"/>
      <c r="C18" s="89"/>
      <c r="D18" s="70" t="s">
        <v>52</v>
      </c>
      <c r="E18" s="71" t="s">
        <v>58</v>
      </c>
      <c r="F18" s="72" t="s">
        <v>54</v>
      </c>
      <c r="G18" s="73">
        <v>3.2829999999999999</v>
      </c>
      <c r="H18" s="74" t="s">
        <v>55</v>
      </c>
      <c r="I18" s="75" t="str">
        <f t="shared" si="0"/>
        <v>1,840~1,870</v>
      </c>
      <c r="J18" s="76">
        <v>5</v>
      </c>
      <c r="K18" s="77">
        <v>20.3</v>
      </c>
      <c r="L18" s="78">
        <f t="shared" si="1"/>
        <v>127.39999999999999</v>
      </c>
      <c r="M18" s="79">
        <f t="shared" si="2"/>
        <v>12.299999999999999</v>
      </c>
      <c r="N18" s="80">
        <f t="shared" si="3"/>
        <v>15.9</v>
      </c>
      <c r="O18" s="81" t="s">
        <v>56</v>
      </c>
      <c r="P18" s="81" t="s">
        <v>37</v>
      </c>
      <c r="Q18" s="81" t="s">
        <v>42</v>
      </c>
      <c r="R18" s="82"/>
      <c r="S18" s="83"/>
      <c r="T18" s="84">
        <f t="shared" si="4"/>
        <v>165</v>
      </c>
      <c r="U18" s="85">
        <f t="shared" si="5"/>
        <v>127</v>
      </c>
      <c r="W18" s="86">
        <v>1840</v>
      </c>
      <c r="X18" s="86">
        <v>1870</v>
      </c>
    </row>
    <row r="19" spans="1:24" s="6" customFormat="1" ht="24" customHeight="1" x14ac:dyDescent="0.2">
      <c r="A19" s="87"/>
      <c r="B19" s="90"/>
      <c r="C19" s="91"/>
      <c r="D19" s="70" t="s">
        <v>52</v>
      </c>
      <c r="E19" s="71" t="s">
        <v>59</v>
      </c>
      <c r="F19" s="72" t="s">
        <v>54</v>
      </c>
      <c r="G19" s="73">
        <v>3.2829999999999999</v>
      </c>
      <c r="H19" s="74" t="s">
        <v>55</v>
      </c>
      <c r="I19" s="75" t="str">
        <f t="shared" si="0"/>
        <v>1,890</v>
      </c>
      <c r="J19" s="76">
        <v>5</v>
      </c>
      <c r="K19" s="77">
        <v>20</v>
      </c>
      <c r="L19" s="78">
        <f t="shared" si="1"/>
        <v>129.31100000000001</v>
      </c>
      <c r="M19" s="79">
        <f t="shared" si="2"/>
        <v>11.299999999999999</v>
      </c>
      <c r="N19" s="80">
        <f t="shared" si="3"/>
        <v>14.9</v>
      </c>
      <c r="O19" s="81" t="s">
        <v>56</v>
      </c>
      <c r="P19" s="81" t="s">
        <v>37</v>
      </c>
      <c r="Q19" s="81" t="s">
        <v>42</v>
      </c>
      <c r="R19" s="82"/>
      <c r="S19" s="83"/>
      <c r="T19" s="84">
        <f t="shared" si="4"/>
        <v>176</v>
      </c>
      <c r="U19" s="85">
        <f t="shared" si="5"/>
        <v>134</v>
      </c>
      <c r="W19" s="86">
        <v>1890</v>
      </c>
      <c r="X19" s="86"/>
    </row>
    <row r="20" spans="1:24" s="6" customFormat="1" ht="33.75" x14ac:dyDescent="0.2">
      <c r="A20" s="87"/>
      <c r="B20" s="68"/>
      <c r="C20" s="69" t="s">
        <v>60</v>
      </c>
      <c r="D20" s="70" t="s">
        <v>61</v>
      </c>
      <c r="E20" s="71" t="s">
        <v>62</v>
      </c>
      <c r="F20" s="72" t="s">
        <v>46</v>
      </c>
      <c r="G20" s="73">
        <v>2.1880000000000002</v>
      </c>
      <c r="H20" s="74" t="s">
        <v>40</v>
      </c>
      <c r="I20" s="75" t="str">
        <f t="shared" si="0"/>
        <v>1,810~1,850</v>
      </c>
      <c r="J20" s="76" t="s">
        <v>63</v>
      </c>
      <c r="K20" s="77">
        <v>17.600000000000001</v>
      </c>
      <c r="L20" s="78">
        <f t="shared" si="1"/>
        <v>146.94431818181818</v>
      </c>
      <c r="M20" s="79">
        <f t="shared" si="2"/>
        <v>12.299999999999999</v>
      </c>
      <c r="N20" s="80">
        <f t="shared" si="3"/>
        <v>15.9</v>
      </c>
      <c r="O20" s="81" t="s">
        <v>36</v>
      </c>
      <c r="P20" s="81" t="s">
        <v>37</v>
      </c>
      <c r="Q20" s="81" t="s">
        <v>38</v>
      </c>
      <c r="R20" s="82"/>
      <c r="S20" s="83"/>
      <c r="T20" s="84">
        <f t="shared" si="4"/>
        <v>143</v>
      </c>
      <c r="U20" s="85">
        <f t="shared" si="5"/>
        <v>110</v>
      </c>
      <c r="W20" s="86">
        <v>1810</v>
      </c>
      <c r="X20" s="86">
        <v>1850</v>
      </c>
    </row>
    <row r="21" spans="1:24" s="6" customFormat="1" ht="34.5" thickBot="1" x14ac:dyDescent="0.25">
      <c r="A21" s="70"/>
      <c r="B21" s="90"/>
      <c r="C21" s="91"/>
      <c r="D21" s="70" t="s">
        <v>61</v>
      </c>
      <c r="E21" s="71" t="s">
        <v>64</v>
      </c>
      <c r="F21" s="72" t="s">
        <v>46</v>
      </c>
      <c r="G21" s="73">
        <v>2.1880000000000002</v>
      </c>
      <c r="H21" s="74" t="s">
        <v>40</v>
      </c>
      <c r="I21" s="75" t="str">
        <f t="shared" si="0"/>
        <v>1,880~1,930</v>
      </c>
      <c r="J21" s="76" t="s">
        <v>63</v>
      </c>
      <c r="K21" s="92">
        <v>17</v>
      </c>
      <c r="L21" s="93">
        <f t="shared" si="1"/>
        <v>152.13058823529411</v>
      </c>
      <c r="M21" s="79">
        <f t="shared" si="2"/>
        <v>11.299999999999999</v>
      </c>
      <c r="N21" s="80">
        <f t="shared" si="3"/>
        <v>14.9</v>
      </c>
      <c r="O21" s="81" t="s">
        <v>36</v>
      </c>
      <c r="P21" s="81" t="s">
        <v>37</v>
      </c>
      <c r="Q21" s="81" t="s">
        <v>42</v>
      </c>
      <c r="R21" s="82"/>
      <c r="S21" s="83"/>
      <c r="T21" s="84">
        <f t="shared" si="4"/>
        <v>150</v>
      </c>
      <c r="U21" s="85">
        <f t="shared" si="5"/>
        <v>114</v>
      </c>
      <c r="W21" s="86">
        <v>1880</v>
      </c>
      <c r="X21" s="86">
        <v>1930</v>
      </c>
    </row>
    <row r="22" spans="1:24" s="6" customFormat="1" ht="10.5" customHeight="1" x14ac:dyDescent="0.2">
      <c r="A22" s="2"/>
      <c r="D22" s="2"/>
      <c r="E22" s="2"/>
      <c r="F22" s="2"/>
      <c r="G22" s="2"/>
      <c r="H22" s="2"/>
      <c r="I22" s="2"/>
      <c r="J22" s="94"/>
      <c r="K22" s="2"/>
      <c r="L22" s="2"/>
      <c r="M22" s="2"/>
      <c r="N22" s="2"/>
      <c r="O22" s="2"/>
      <c r="P22" s="2"/>
      <c r="Q22" s="2"/>
      <c r="R22" s="2"/>
      <c r="W22" s="5"/>
      <c r="X22" s="5"/>
    </row>
    <row r="23" spans="1:24" s="6" customFormat="1" ht="10.5" customHeight="1" x14ac:dyDescent="0.2">
      <c r="A23" s="2"/>
      <c r="B23" s="6" t="s">
        <v>65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W23" s="5"/>
      <c r="X23" s="5"/>
    </row>
    <row r="24" spans="1:24" s="6" customFormat="1" ht="10.5" customHeight="1" x14ac:dyDescent="0.2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W24" s="5"/>
      <c r="X24" s="5"/>
    </row>
  </sheetData>
  <sheetProtection selectLockedCells="1"/>
  <mergeCells count="30">
    <mergeCell ref="D6:D8"/>
    <mergeCell ref="E6:E8"/>
    <mergeCell ref="F6:F8"/>
    <mergeCell ref="G6:G8"/>
    <mergeCell ref="P6:P8"/>
    <mergeCell ref="Q6:Q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U4:U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1-7＜国内＞</vt:lpstr>
      <vt:lpstr>'1-7＜国内＞'!Print_Area</vt:lpstr>
      <vt:lpstr>'1-7＜国内＞'!Print_Titles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2023-06-26T11:29:09Z</dcterms:created>
  <dcterms:modified xsi:type="dcterms:W3CDTF">2023-06-26T11:30:16Z</dcterms:modified>
</cp:coreProperties>
</file>