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Ｒ03対応\国土交通省関係\3.中間公表レビューシート\030625事業番号_更新、作成責任者_人事異動反映　他\0628各担当へ依頼\海保（206-218）\"/>
    </mc:Choice>
  </mc:AlternateContent>
  <bookViews>
    <workbookView xWindow="0" yWindow="0" windowWidth="23040" windowHeight="9096"/>
  </bookViews>
  <sheets>
    <sheet name="行政事業レビューシート" sheetId="1" r:id="rId1"/>
    <sheet name="入力規則等" sheetId="2" state="hidden" r:id="rId2"/>
    <sheet name="別紙1" sheetId="3" state="hidden" r:id="rId3"/>
    <sheet name="別紙2" sheetId="4" state="hidden" r:id="rId4"/>
    <sheet name="別紙3" sheetId="5"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498C49F5_DD3B_408E_9509_D958B4FD859F_.wvu.Cols" localSheetId="0" hidden="1">行政事業レビューシート!$AY:$AY</definedName>
    <definedName name="Z_498C49F5_DD3B_408E_9509_D958B4FD859F_.wvu.Cols" localSheetId="1" hidden="1">入力規則等!$C:$D,入力規則等!$H:$I,入力規則等!$M:$N,入力規則等!$R:$S</definedName>
    <definedName name="Z_498C49F5_DD3B_408E_9509_D958B4FD859F_.wvu.Cols" localSheetId="2" hidden="1">別紙1!$AY:$AY</definedName>
    <definedName name="Z_498C49F5_DD3B_408E_9509_D958B4FD859F_.wvu.Cols" localSheetId="3" hidden="1">別紙2!$AY:$AY</definedName>
    <definedName name="Z_498C49F5_DD3B_408E_9509_D958B4FD859F_.wvu.Cols" localSheetId="4" hidden="1">別紙3!$AY:$AY</definedName>
    <definedName name="Z_498C49F5_DD3B_408E_9509_D958B4FD859F_.wvu.FilterData" localSheetId="4" hidden="1">別紙3!$AP$1:$AP$1320</definedName>
    <definedName name="Z_498C49F5_DD3B_408E_9509_D958B4FD859F_.wvu.PrintArea" localSheetId="0" hidden="1">行政事業レビューシート!$A$1:$AX$1139</definedName>
    <definedName name="Z_498C49F5_DD3B_408E_9509_D958B4FD859F_.wvu.PrintArea" localSheetId="2" hidden="1">別紙1!$A$1:$AX$71</definedName>
    <definedName name="Z_498C49F5_DD3B_408E_9509_D958B4FD859F_.wvu.PrintArea" localSheetId="3" hidden="1">別紙2!$A$1:$AX$265</definedName>
    <definedName name="Z_498C49F5_DD3B_408E_9509_D958B4FD859F_.wvu.PrintArea" localSheetId="4" hidden="1">別紙3!$A$1:$AX$1320</definedName>
  </definedNames>
  <calcPr calcId="162913"/>
  <customWorkbookViews>
    <customWorkbookView name="JCG User - 個人用ビュー" guid="{498C49F5-DD3B-408E-9509-D958B4FD859F}"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P29" i="1" l="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213" i="1" l="1"/>
  <c r="AY235" i="1"/>
  <c r="AY616" i="1"/>
  <c r="AY606" i="1"/>
  <c r="AY417" i="1"/>
  <c r="AY255" i="1"/>
  <c r="AY369" i="1"/>
  <c r="AY271" i="1"/>
  <c r="AY645" i="1"/>
  <c r="AY459" i="1"/>
  <c r="AY50"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<sst xmlns="http://schemas.openxmlformats.org/spreadsheetml/2006/main" count="3628" uniqueCount="1042">
  <si>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</si>
  <si>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</si>
  <si>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</si>
  <si>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</si>
  <si>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</si>
  <si>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</si>
  <si>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</si>
  <si>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</si>
  <si>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</si>
  <si>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</si>
  <si>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</si>
  <si>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</si>
  <si>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</si>
  <si>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</si>
  <si>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</si>
  <si>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</si>
  <si>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</si>
  <si>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</si>
  <si>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</si>
  <si>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</si>
  <si>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</si>
  <si>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</si>
  <si>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</si>
  <si>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</si>
  <si>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</si>
  <si>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</si>
  <si>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</si>
  <si>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</si>
  <si>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</si>
  <si>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</si>
  <si>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</si>
  <si>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</si>
  <si>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</si>
  <si>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</si>
  <si>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</si>
  <si>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</si>
  <si>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</si>
  <si>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</si>
  <si>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</si>
  <si>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</si>
  <si>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</si>
  <si>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</si>
  <si>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</si>
  <si>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</si>
  <si>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</si>
  <si>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</si>
  <si>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</si>
  <si>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</si>
  <si>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</si>
  <si>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</si>
  <si>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</si>
  <si>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</si>
  <si>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</si>
  <si>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</si>
  <si>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</si>
  <si>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</si>
  <si>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</si>
  <si>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</si>
  <si>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</si>
  <si>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</si>
  <si>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</si>
  <si>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</si>
  <si>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</si>
  <si>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</si>
  <si>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</si>
  <si>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</si>
  <si>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</si>
  <si>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</si>
  <si>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</si>
  <si>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</si>
  <si>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</si>
  <si>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</si>
  <si>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</si>
  <si>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</si>
  <si>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</si>
  <si>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</si>
  <si>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</si>
  <si>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</si>
  <si>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</si>
  <si>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</si>
  <si>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</si>
  <si>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</si>
  <si>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</si>
  <si>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</si>
  <si>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</si>
  <si>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</si>
  <si>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</si>
  <si>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</si>
  <si>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</si>
  <si>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</si>
  <si>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</si>
  <si>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</si>
  <si>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</si>
  <si>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</si>
  <si>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</si>
  <si>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</si>
  <si>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</si>
  <si>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</si>
  <si>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</si>
  <si>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</si>
  <si>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</si>
  <si>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</si>
  <si>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</si>
  <si>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</si>
  <si>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</si>
  <si>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</si>
  <si>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</si>
  <si>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</si>
  <si>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</si>
  <si>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</si>
  <si>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</si>
  <si>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</si>
  <si>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</si>
  <si>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</si>
  <si>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</si>
  <si>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</si>
  <si>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</si>
  <si>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</si>
  <si>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</si>
  <si>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</si>
  <si>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</si>
  <si>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</si>
  <si>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</si>
  <si>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</si>
  <si>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</si>
  <si>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</si>
  <si>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</si>
  <si>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</si>
  <si>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</si>
  <si>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</si>
  <si>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</si>
  <si>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</si>
  <si>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</si>
  <si>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</si>
  <si>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</si>
  <si>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</si>
  <si>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</si>
  <si>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</si>
  <si>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</si>
  <si>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</si>
  <si>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</si>
  <si>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</si>
  <si>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</si>
  <si>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</si>
  <si>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</si>
  <si>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</si>
  <si>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</si>
  <si>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</si>
  <si>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</si>
  <si>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</si>
  <si>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</si>
  <si>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</si>
  <si>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</si>
  <si>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</si>
  <si>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</si>
  <si>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</si>
  <si>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</si>
  <si>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</si>
  <si>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</si>
  <si>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</si>
  <si>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</si>
  <si>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</si>
  <si>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</si>
  <si>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</si>
  <si>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</si>
  <si>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</si>
  <si>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</si>
  <si>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</si>
  <si>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</si>
  <si>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</si>
  <si>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</si>
  <si>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</si>
  <si>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</si>
  <si>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</si>
  <si>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</si>
  <si>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</si>
  <si>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</si>
  <si>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</si>
  <si>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</si>
  <si>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</si>
  <si>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</si>
  <si>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</si>
  <si>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</si>
  <si>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</si>
  <si>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</si>
  <si>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</si>
  <si>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</si>
  <si>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</si>
  <si>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</si>
  <si>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</si>
  <si>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</si>
  <si>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</si>
  <si>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</si>
  <si>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</si>
  <si>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</si>
  <si>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</si>
  <si>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</si>
  <si>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</si>
  <si>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</si>
  <si>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</si>
  <si>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</si>
  <si>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</si>
  <si>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</si>
  <si>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</si>
  <si>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</si>
  <si>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</si>
  <si>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</si>
  <si>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</si>
  <si>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</si>
  <si>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</si>
  <si>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</si>
  <si>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</si>
  <si>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</si>
  <si>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</si>
  <si>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</si>
  <si>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</si>
  <si>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</si>
  <si>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</si>
  <si>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</si>
  <si>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</si>
  <si>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</si>
  <si>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</si>
  <si>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</si>
  <si>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</si>
  <si>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</si>
  <si>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</si>
  <si>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</si>
  <si>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</si>
  <si>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</si>
  <si>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</si>
  <si>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</si>
  <si>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</si>
  <si>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</si>
  <si>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</si>
  <si>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</si>
  <si>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</si>
  <si>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</si>
  <si>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</si>
  <si>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</si>
  <si>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</si>
  <si>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</si>
  <si>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</si>
  <si>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</si>
  <si>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</si>
  <si>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</si>
  <si>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</si>
  <si>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</si>
  <si>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</si>
  <si>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</si>
  <si>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</si>
  <si>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</si>
  <si>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</si>
  <si>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</si>
  <si>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</si>
  <si>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</si>
  <si>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</si>
  <si>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</si>
  <si>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</si>
  <si>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</si>
  <si>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</si>
  <si>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</si>
  <si>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</si>
  <si>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</si>
  <si>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</si>
  <si>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</si>
  <si>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</si>
  <si>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</si>
  <si>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</si>
  <si>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</si>
  <si>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</si>
  <si>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</si>
  <si>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</si>
  <si>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</si>
  <si>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</si>
  <si>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</si>
  <si>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</si>
  <si>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</si>
  <si>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</si>
  <si>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</si>
  <si>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</si>
  <si>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</si>
  <si>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</si>
  <si>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</si>
  <si>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</si>
  <si>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</si>
  <si>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</si>
  <si>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</si>
  <si>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</si>
  <si>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</si>
  <si>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</si>
  <si>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</si>
  <si>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</si>
  <si>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</si>
  <si>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</si>
  <si>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</si>
  <si>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</si>
  <si>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</si>
  <si>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</si>
  <si>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</si>
  <si>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</si>
  <si>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</si>
  <si>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</si>
  <si>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</si>
  <si>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</si>
  <si>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</si>
  <si>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</si>
  <si>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</si>
  <si>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</si>
  <si>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</si>
  <si>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</si>
  <si>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</si>
  <si>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</si>
  <si>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</si>
  <si>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</si>
  <si>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</si>
  <si>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</si>
  <si>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</si>
  <si>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</si>
  <si>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</si>
  <si>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</si>
  <si>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</si>
  <si>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</si>
  <si>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</si>
  <si>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</si>
  <si>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</si>
  <si>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</si>
  <si>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</si>
  <si>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</si>
  <si>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</si>
  <si>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</si>
  <si>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</si>
  <si>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</si>
  <si>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</si>
  <si>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</si>
  <si>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</si>
  <si>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</si>
  <si>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</si>
  <si>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</si>
  <si>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</si>
  <si>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</si>
  <si>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</si>
  <si>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</si>
  <si>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</si>
  <si>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</si>
  <si>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</si>
  <si>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</si>
  <si>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</si>
  <si>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</si>
  <si>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</si>
  <si>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</si>
  <si>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</si>
  <si>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</si>
  <si>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</si>
  <si>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</si>
  <si>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</si>
  <si>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</si>
  <si>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</si>
  <si>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</si>
  <si>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</si>
  <si>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</si>
  <si>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</si>
  <si>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</si>
  <si>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</si>
  <si>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</si>
  <si>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</si>
  <si>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</si>
  <si>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</si>
  <si>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</si>
  <si>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</si>
  <si>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</si>
  <si>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</si>
  <si>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</si>
  <si>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</si>
  <si>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</si>
  <si>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</si>
  <si>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</si>
  <si>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</si>
  <si>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</si>
  <si>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</si>
  <si>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</si>
  <si>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</si>
  <si>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</si>
  <si>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</si>
  <si>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</si>
  <si>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</si>
  <si>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</si>
  <si>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</si>
  <si>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</si>
  <si>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</si>
  <si>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</si>
  <si>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</si>
  <si>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</si>
  <si>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</si>
  <si>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</si>
  <si>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</si>
  <si>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</si>
  <si>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</si>
  <si>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</si>
  <si>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</si>
  <si>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</si>
  <si>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</si>
  <si>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</si>
  <si>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</si>
  <si>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</si>
  <si>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</si>
  <si>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</si>
  <si>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</si>
  <si>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</si>
  <si>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</si>
  <si>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</si>
  <si>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</si>
  <si>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</si>
  <si>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</si>
  <si>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</si>
  <si>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</si>
  <si>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</si>
  <si>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</si>
  <si>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</si>
  <si>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</si>
  <si>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</si>
  <si>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</si>
  <si>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</si>
  <si>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</si>
  <si>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</si>
  <si>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</si>
  <si>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</si>
  <si>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</si>
  <si>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</si>
  <si>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</si>
  <si>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</si>
  <si>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</si>
  <si>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</si>
  <si>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</si>
  <si>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</si>
  <si>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</si>
  <si>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</si>
  <si>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</si>
  <si>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</si>
  <si>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</si>
  <si>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</si>
  <si>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</si>
  <si>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</si>
  <si>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</si>
  <si>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</si>
  <si>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</si>
  <si>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</si>
  <si>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</si>
  <si>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</si>
  <si>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</si>
  <si>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</si>
  <si>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</si>
  <si>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</si>
  <si>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</si>
  <si>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</si>
  <si>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</si>
  <si>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</si>
  <si>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</si>
  <si>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</si>
  <si>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</si>
  <si>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</si>
  <si>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</si>
  <si>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</si>
  <si>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</si>
  <si>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</si>
  <si>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</si>
  <si>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</si>
  <si>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</si>
  <si>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</si>
  <si>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</si>
  <si>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</si>
  <si>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</si>
  <si>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</si>
  <si>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</si>
  <si>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</si>
  <si>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</si>
  <si>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</si>
  <si>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</si>
  <si>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</si>
  <si>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</si>
  <si>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</si>
  <si>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</si>
  <si>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</si>
  <si>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</si>
  <si>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</si>
  <si>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</si>
  <si>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</si>
  <si>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</si>
  <si>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</si>
  <si>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</si>
  <si>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</si>
  <si>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</si>
  <si>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</si>
  <si>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</si>
  <si>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</si>
  <si>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</si>
  <si>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</si>
  <si>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</si>
  <si>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</si>
  <si>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</si>
  <si>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</si>
  <si>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</si>
  <si>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</si>
  <si>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</si>
  <si>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</si>
  <si>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</si>
  <si>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</si>
  <si>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</si>
  <si>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</si>
  <si>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</si>
  <si>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</si>
  <si>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</si>
  <si>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</si>
  <si>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</si>
  <si>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</si>
  <si>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</si>
  <si>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</si>
  <si>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</si>
  <si>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</si>
  <si>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</si>
  <si>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</si>
  <si>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</si>
  <si>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</si>
  <si>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</si>
  <si>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</si>
  <si>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</si>
  <si>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</si>
  <si>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</si>
  <si>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</si>
  <si>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</si>
  <si>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</si>
  <si>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</si>
  <si>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</si>
  <si>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</si>
  <si>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</si>
  <si>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</si>
  <si>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</si>
  <si>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</si>
  <si>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</si>
  <si>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</si>
  <si>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</si>
  <si>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</si>
  <si>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</si>
  <si>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</si>
  <si>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</si>
  <si>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</si>
  <si>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</si>
  <si>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</si>
  <si>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</si>
  <si>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</si>
  <si>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</si>
  <si>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</si>
  <si>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</si>
  <si>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</si>
  <si>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</si>
  <si>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</si>
  <si>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</si>
  <si>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</si>
  <si>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</si>
  <si>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</si>
  <si>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</si>
  <si>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</si>
  <si>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</si>
  <si>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</si>
  <si>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</si>
  <si>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</si>
  <si>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</si>
  <si>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</si>
  <si>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</si>
  <si>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</si>
  <si>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</si>
  <si>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</si>
  <si>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</si>
  <si>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</si>
  <si>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</si>
  <si>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</si>
  <si>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</si>
  <si>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</si>
  <si>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</si>
  <si>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</si>
  <si>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</si>
  <si>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</si>
  <si>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</si>
  <si>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</si>
  <si>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</si>
  <si>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</si>
  <si>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</si>
  <si>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</si>
  <si>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</si>
  <si>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</si>
  <si>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</si>
  <si>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</si>
  <si>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</si>
  <si>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</si>
  <si>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</si>
  <si>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</si>
  <si>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</si>
  <si>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</si>
  <si>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</si>
  <si>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</si>
  <si>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</si>
  <si>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</si>
  <si>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</si>
  <si>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</si>
  <si>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</si>
  <si>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</si>
  <si>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</si>
  <si>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</si>
  <si>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</si>
  <si>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</si>
  <si>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</si>
  <si>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</si>
  <si>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</si>
  <si>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</si>
  <si>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</si>
  <si>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</si>
  <si>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</si>
  <si>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</si>
  <si>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</si>
  <si>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</si>
  <si>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</si>
  <si>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</si>
  <si>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</si>
  <si>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</si>
  <si>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</si>
  <si>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</si>
  <si>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</si>
  <si>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</si>
  <si>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</si>
  <si>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</si>
  <si>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</si>
  <si>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</si>
  <si>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</si>
  <si>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</si>
  <si>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</si>
  <si>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</si>
  <si>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</si>
  <si>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</si>
  <si>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</si>
  <si>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</si>
  <si>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</si>
  <si>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</si>
  <si>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</si>
  <si>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</si>
  <si>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</si>
  <si>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</si>
  <si>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</si>
  <si>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</si>
  <si>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</si>
  <si>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</si>
  <si>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</si>
  <si>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</si>
  <si>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</si>
  <si>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</si>
  <si>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</si>
  <si>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</si>
  <si>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</si>
  <si>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</si>
  <si>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</si>
  <si>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</si>
  <si>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</si>
  <si>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</si>
  <si>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</si>
  <si>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</si>
  <si>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</si>
  <si>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</si>
  <si>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</si>
  <si>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</si>
  <si>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</si>
  <si>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</si>
  <si>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</si>
  <si>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</si>
  <si>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</si>
  <si>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</si>
  <si>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</si>
  <si>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</si>
  <si>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</si>
  <si>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</si>
  <si>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</si>
  <si>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</si>
  <si>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</si>
  <si>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</si>
  <si>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</si>
  <si>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</si>
  <si>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</si>
  <si>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</si>
  <si>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</si>
  <si>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</si>
  <si>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</si>
  <si>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</si>
  <si>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</si>
  <si>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</si>
  <si>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</si>
  <si>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</si>
  <si>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</si>
  <si>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</si>
  <si>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</si>
  <si>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</si>
  <si>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</si>
  <si>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</si>
  <si>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</si>
  <si>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</si>
  <si>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</si>
  <si>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</si>
  <si>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</si>
  <si>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巡視船艇の整備に関する経費</t>
  </si>
  <si>
    <t>海上保安庁装備技術部</t>
  </si>
  <si>
    <t>昭和23年度</t>
  </si>
  <si>
    <t>終了予定なし</t>
  </si>
  <si>
    <t>船舶課</t>
  </si>
  <si>
    <t>海上保安庁法第5条第1項第29号</t>
  </si>
  <si>
    <t>-</t>
  </si>
  <si>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</si>
  <si>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</si>
  <si>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船舶建造費</t>
  </si>
  <si>
    <t>船舶建造庁費</t>
  </si>
  <si>
    <t>船舶建造旅費</t>
  </si>
  <si>
    <t>海難事故における要救助率を95%以上とする。</t>
  </si>
  <si>
    <t>要救助海難の救助率</t>
  </si>
  <si>
    <t>新規に整備された巡視船艇の海上保安業務使用率</t>
  </si>
  <si>
    <t>海上保安庁調べ</t>
  </si>
  <si>
    <t>新規整備された巡視船艇の業務使用隻数</t>
  </si>
  <si>
    <t>隻</t>
  </si>
  <si>
    <t>　億　/　隻</t>
    <phoneticPr fontId="5"/>
  </si>
  <si>
    <t>大型巡視船
732.1／4 = 183.0</t>
  </si>
  <si>
    <t>中型巡視船　73.6／2 = 36.8</t>
  </si>
  <si>
    <t>小型巡視船 93.1／4　= 23.3</t>
  </si>
  <si>
    <t>①大型巡視艇 48.4／4 = 12.1
②小型巡視艇　32.9／7 = 4.7
①～②の平均値=7.3</t>
  </si>
  <si>
    <t>5　安全で安心できる交通の確保、治安・生活安全の確保</t>
  </si>
  <si>
    <t>18　船舶交通の安全と海上の治安を確保する</t>
  </si>
  <si>
    <t>515</t>
  </si>
  <si>
    <t>493</t>
  </si>
  <si>
    <t>536</t>
  </si>
  <si>
    <t>203</t>
  </si>
  <si>
    <t>196</t>
  </si>
  <si>
    <t>200</t>
  </si>
  <si>
    <t>212</t>
  </si>
  <si>
    <t>202</t>
  </si>
  <si>
    <t>○</t>
  </si>
  <si>
    <t>国交</t>
  </si>
  <si>
    <t>課長　大橋　将太</t>
    <rPh sb="3" eb="5">
      <t>オオハシ</t>
    </rPh>
    <rPh sb="6" eb="8">
      <t>ショウタ</t>
    </rPh>
    <phoneticPr fontId="5"/>
  </si>
  <si>
    <t>-</t>
    <phoneticPr fontId="5"/>
  </si>
  <si>
    <t>-</t>
    <phoneticPr fontId="5"/>
  </si>
  <si>
    <t>-</t>
    <phoneticPr fontId="5"/>
  </si>
  <si>
    <t>-</t>
    <phoneticPr fontId="5"/>
  </si>
  <si>
    <t>大型巡視船
332.9/3=
111.0</t>
    <rPh sb="0" eb="2">
      <t>オオガタ</t>
    </rPh>
    <rPh sb="2" eb="5">
      <t>ジュンシセン</t>
    </rPh>
    <phoneticPr fontId="5"/>
  </si>
  <si>
    <t>有</t>
  </si>
  <si>
    <t>‐</t>
  </si>
  <si>
    <t>同上</t>
    <phoneticPr fontId="5"/>
  </si>
  <si>
    <t>船舶建造費</t>
    <rPh sb="0" eb="2">
      <t>センパク</t>
    </rPh>
    <rPh sb="2" eb="5">
      <t>ケンゾウヒ</t>
    </rPh>
    <phoneticPr fontId="5"/>
  </si>
  <si>
    <t>大型測量船1隻建造</t>
    <rPh sb="0" eb="2">
      <t>オオガタ</t>
    </rPh>
    <rPh sb="2" eb="5">
      <t>ソクリョウセン</t>
    </rPh>
    <rPh sb="6" eb="7">
      <t>セキ</t>
    </rPh>
    <rPh sb="7" eb="9">
      <t>ケンゾウ</t>
    </rPh>
    <phoneticPr fontId="5"/>
  </si>
  <si>
    <t>艤装員待機施設提供等</t>
    <rPh sb="0" eb="3">
      <t>ギソウイン</t>
    </rPh>
    <rPh sb="3" eb="5">
      <t>タイキ</t>
    </rPh>
    <rPh sb="5" eb="7">
      <t>シセツ</t>
    </rPh>
    <rPh sb="7" eb="9">
      <t>テイキョウ</t>
    </rPh>
    <rPh sb="9" eb="10">
      <t>トウ</t>
    </rPh>
    <phoneticPr fontId="5"/>
  </si>
  <si>
    <t>船舶建造費</t>
    <rPh sb="0" eb="5">
      <t>センパクケンゾウヒ</t>
    </rPh>
    <phoneticPr fontId="5"/>
  </si>
  <si>
    <t>ヘリコプター搭載型（6,500トン型）巡視船1隻建造</t>
    <rPh sb="6" eb="8">
      <t>トウサイ</t>
    </rPh>
    <rPh sb="8" eb="9">
      <t>ガタ</t>
    </rPh>
    <rPh sb="17" eb="18">
      <t>ガタ</t>
    </rPh>
    <rPh sb="19" eb="22">
      <t>ジュンシセン</t>
    </rPh>
    <rPh sb="23" eb="24">
      <t>セキ</t>
    </rPh>
    <rPh sb="24" eb="26">
      <t>ケンゾウ</t>
    </rPh>
    <phoneticPr fontId="5"/>
  </si>
  <si>
    <t>遠隔監視採証装置1式ほか7点買入</t>
    <rPh sb="0" eb="4">
      <t>エンカクカンシ</t>
    </rPh>
    <rPh sb="4" eb="6">
      <t>サイショウ</t>
    </rPh>
    <rPh sb="6" eb="8">
      <t>ソウチ</t>
    </rPh>
    <rPh sb="9" eb="10">
      <t>シキ</t>
    </rPh>
    <rPh sb="13" eb="14">
      <t>テン</t>
    </rPh>
    <rPh sb="14" eb="16">
      <t>カイイレ</t>
    </rPh>
    <phoneticPr fontId="5"/>
  </si>
  <si>
    <t>遠隔監視採証装置1式ほか9点買入</t>
    <rPh sb="0" eb="4">
      <t>エンカクカンシ</t>
    </rPh>
    <rPh sb="4" eb="6">
      <t>サイショウ</t>
    </rPh>
    <rPh sb="6" eb="8">
      <t>ソウチ</t>
    </rPh>
    <rPh sb="9" eb="10">
      <t>シキ</t>
    </rPh>
    <rPh sb="13" eb="14">
      <t>テン</t>
    </rPh>
    <rPh sb="14" eb="16">
      <t>カイイレ</t>
    </rPh>
    <phoneticPr fontId="5"/>
  </si>
  <si>
    <t>遠隔監視採証装置1式ほか4点買入</t>
    <rPh sb="0" eb="4">
      <t>エンカクカンシ</t>
    </rPh>
    <rPh sb="4" eb="6">
      <t>サイショウ</t>
    </rPh>
    <rPh sb="6" eb="8">
      <t>ソウチ</t>
    </rPh>
    <rPh sb="9" eb="10">
      <t>シキ</t>
    </rPh>
    <rPh sb="13" eb="14">
      <t>テン</t>
    </rPh>
    <rPh sb="14" eb="16">
      <t>カイイレ</t>
    </rPh>
    <phoneticPr fontId="5"/>
  </si>
  <si>
    <t>大型巡視船（練習船）1隻建造</t>
    <rPh sb="0" eb="2">
      <t>オオガタ</t>
    </rPh>
    <rPh sb="2" eb="5">
      <t>ジュンシセン</t>
    </rPh>
    <rPh sb="6" eb="9">
      <t>レンシュウセン</t>
    </rPh>
    <rPh sb="11" eb="12">
      <t>セキ</t>
    </rPh>
    <rPh sb="12" eb="14">
      <t>ケンゾウ</t>
    </rPh>
    <phoneticPr fontId="5"/>
  </si>
  <si>
    <t>船舶建造に関する業務</t>
    <rPh sb="0" eb="2">
      <t>センパク</t>
    </rPh>
    <rPh sb="2" eb="4">
      <t>ケンゾウ</t>
    </rPh>
    <rPh sb="5" eb="6">
      <t>カン</t>
    </rPh>
    <rPh sb="8" eb="10">
      <t>ギョウム</t>
    </rPh>
    <phoneticPr fontId="5"/>
  </si>
  <si>
    <t>海上保安庁</t>
    <rPh sb="0" eb="2">
      <t>カイジョウ</t>
    </rPh>
    <rPh sb="2" eb="5">
      <t>ホアンチョウ</t>
    </rPh>
    <phoneticPr fontId="5"/>
  </si>
  <si>
    <t>第十管区海上保安本部</t>
    <rPh sb="0" eb="1">
      <t>ダイ</t>
    </rPh>
    <rPh sb="1" eb="2">
      <t>ジュウ</t>
    </rPh>
    <rPh sb="2" eb="4">
      <t>カンク</t>
    </rPh>
    <rPh sb="4" eb="6">
      <t>カイジョウ</t>
    </rPh>
    <rPh sb="6" eb="10">
      <t>ホアンホンブ</t>
    </rPh>
    <phoneticPr fontId="5"/>
  </si>
  <si>
    <t>第十一管区海上保安本部</t>
    <rPh sb="0" eb="1">
      <t>ダイ</t>
    </rPh>
    <rPh sb="1" eb="3">
      <t>ジュウイチ</t>
    </rPh>
    <rPh sb="3" eb="5">
      <t>カンク</t>
    </rPh>
    <rPh sb="5" eb="7">
      <t>カイジョウ</t>
    </rPh>
    <rPh sb="7" eb="10">
      <t>ホアンホン</t>
    </rPh>
    <rPh sb="10" eb="11">
      <t>ブ</t>
    </rPh>
    <phoneticPr fontId="5"/>
  </si>
  <si>
    <t>第七管区海上保安本保</t>
    <rPh sb="0" eb="1">
      <t>ダイ</t>
    </rPh>
    <rPh sb="1" eb="2">
      <t>ナナ</t>
    </rPh>
    <rPh sb="2" eb="4">
      <t>カンク</t>
    </rPh>
    <rPh sb="4" eb="6">
      <t>カイジョウ</t>
    </rPh>
    <rPh sb="6" eb="8">
      <t>ホアン</t>
    </rPh>
    <rPh sb="8" eb="10">
      <t>ホンボ</t>
    </rPh>
    <phoneticPr fontId="5"/>
  </si>
  <si>
    <t>第三管区海上保安本部</t>
    <rPh sb="0" eb="1">
      <t>ダイ</t>
    </rPh>
    <rPh sb="1" eb="4">
      <t>サンカンク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</si>
  <si>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10">
      <t>ホアンホンブ</t>
    </rPh>
    <phoneticPr fontId="5"/>
  </si>
  <si>
    <t>第八管区海上保安本部</t>
    <rPh sb="0" eb="1">
      <t>ダイ</t>
    </rPh>
    <rPh sb="1" eb="2">
      <t>ハチ</t>
    </rPh>
    <rPh sb="2" eb="4">
      <t>カンク</t>
    </rPh>
    <rPh sb="4" eb="6">
      <t>カイジョウ</t>
    </rPh>
    <rPh sb="6" eb="10">
      <t>ホアンホンブ</t>
    </rPh>
    <phoneticPr fontId="5"/>
  </si>
  <si>
    <t>第一管区海上保安本部</t>
    <rPh sb="0" eb="1">
      <t>ダイ</t>
    </rPh>
    <rPh sb="1" eb="2">
      <t>イチ</t>
    </rPh>
    <rPh sb="2" eb="4">
      <t>カンク</t>
    </rPh>
    <rPh sb="4" eb="6">
      <t>カイジョウ</t>
    </rPh>
    <rPh sb="6" eb="10">
      <t>ホアンホンブ</t>
    </rPh>
    <phoneticPr fontId="5"/>
  </si>
  <si>
    <t>第五管区海上保安本部</t>
    <rPh sb="0" eb="1">
      <t>ダイ</t>
    </rPh>
    <rPh sb="1" eb="2">
      <t>ゴ</t>
    </rPh>
    <rPh sb="2" eb="4">
      <t>カンク</t>
    </rPh>
    <rPh sb="4" eb="6">
      <t>カイジョウ</t>
    </rPh>
    <rPh sb="6" eb="10">
      <t>ホアンホンブ</t>
    </rPh>
    <phoneticPr fontId="5"/>
  </si>
  <si>
    <t>第四管区海上保安本部</t>
    <rPh sb="0" eb="1">
      <t>ダイ</t>
    </rPh>
    <rPh sb="1" eb="4">
      <t>ヨンカンク</t>
    </rPh>
    <rPh sb="4" eb="6">
      <t>カイジョウ</t>
    </rPh>
    <rPh sb="6" eb="10">
      <t>ホアンホンブ</t>
    </rPh>
    <phoneticPr fontId="5"/>
  </si>
  <si>
    <t>-</t>
    <phoneticPr fontId="5"/>
  </si>
  <si>
    <t>-</t>
    <phoneticPr fontId="5"/>
  </si>
  <si>
    <t>船舶建造に関する業務</t>
    <phoneticPr fontId="5"/>
  </si>
  <si>
    <t>船舶建造に関する業務</t>
    <phoneticPr fontId="5"/>
  </si>
  <si>
    <t>船舶建造に関する業務</t>
    <phoneticPr fontId="5"/>
  </si>
  <si>
    <t>船舶建造に関する業務</t>
    <phoneticPr fontId="5"/>
  </si>
  <si>
    <t>その他</t>
    <rPh sb="2" eb="3">
      <t>タ</t>
    </rPh>
    <phoneticPr fontId="5"/>
  </si>
  <si>
    <t>その他</t>
    <phoneticPr fontId="5"/>
  </si>
  <si>
    <t>その他</t>
    <phoneticPr fontId="5"/>
  </si>
  <si>
    <t>その他</t>
    <phoneticPr fontId="5"/>
  </si>
  <si>
    <t>その他</t>
    <phoneticPr fontId="5"/>
  </si>
  <si>
    <t>-</t>
    <phoneticPr fontId="5"/>
  </si>
  <si>
    <t>-</t>
    <phoneticPr fontId="5"/>
  </si>
  <si>
    <t>-</t>
    <phoneticPr fontId="5"/>
  </si>
  <si>
    <t>-</t>
    <phoneticPr fontId="5"/>
  </si>
  <si>
    <t>-</t>
    <phoneticPr fontId="5"/>
  </si>
  <si>
    <t>三菱造船株式会社</t>
  </si>
  <si>
    <t>三菱造船株式会社</t>
    <rPh sb="0" eb="2">
      <t>ミツビシ</t>
    </rPh>
    <rPh sb="2" eb="4">
      <t>ゾウセン</t>
    </rPh>
    <rPh sb="4" eb="6">
      <t>カブシキ</t>
    </rPh>
    <rPh sb="6" eb="8">
      <t>カイシャ</t>
    </rPh>
    <phoneticPr fontId="5"/>
  </si>
  <si>
    <t>大型測量船1隻建造</t>
    <rPh sb="0" eb="2">
      <t>オオガタ</t>
    </rPh>
    <rPh sb="2" eb="5">
      <t>ソクリョウセン</t>
    </rPh>
    <rPh sb="6" eb="7">
      <t>セキ</t>
    </rPh>
    <rPh sb="7" eb="9">
      <t>ケンゾウ</t>
    </rPh>
    <phoneticPr fontId="5"/>
  </si>
  <si>
    <t>艤装員待機施設提供等</t>
    <rPh sb="0" eb="3">
      <t>ギソウイン</t>
    </rPh>
    <rPh sb="3" eb="5">
      <t>タイキ</t>
    </rPh>
    <rPh sb="5" eb="7">
      <t>シセツ</t>
    </rPh>
    <rPh sb="7" eb="9">
      <t>テイキョウ</t>
    </rPh>
    <rPh sb="9" eb="10">
      <t>トウ</t>
    </rPh>
    <phoneticPr fontId="5"/>
  </si>
  <si>
    <t>一般競争契約
（最低価格）</t>
    <phoneticPr fontId="5"/>
  </si>
  <si>
    <t>一般競争契約
（最低価格）</t>
    <phoneticPr fontId="5"/>
  </si>
  <si>
    <t>一般競争契約
（最低価格）</t>
    <phoneticPr fontId="5"/>
  </si>
  <si>
    <t>株式会社IHI原動機</t>
    <rPh sb="0" eb="2">
      <t>カブシキ</t>
    </rPh>
    <rPh sb="2" eb="4">
      <t>カイシャ</t>
    </rPh>
    <rPh sb="7" eb="10">
      <t>ゲンドウキ</t>
    </rPh>
    <phoneticPr fontId="5"/>
  </si>
  <si>
    <t>6,600ｋｗディーゼル機関（6,500トン型巡視船用）4基ほか4点製造</t>
    <rPh sb="12" eb="14">
      <t>キカン</t>
    </rPh>
    <rPh sb="22" eb="23">
      <t>ガタ</t>
    </rPh>
    <rPh sb="23" eb="26">
      <t>ジュンシセン</t>
    </rPh>
    <rPh sb="26" eb="27">
      <t>ヨウ</t>
    </rPh>
    <rPh sb="29" eb="30">
      <t>キ</t>
    </rPh>
    <rPh sb="33" eb="34">
      <t>テン</t>
    </rPh>
    <rPh sb="34" eb="36">
      <t>セイゾウ</t>
    </rPh>
    <phoneticPr fontId="5"/>
  </si>
  <si>
    <t>株式会社IHI原動機</t>
    <phoneticPr fontId="5"/>
  </si>
  <si>
    <t>株式会社IHI原動機</t>
    <phoneticPr fontId="5"/>
  </si>
  <si>
    <t>6,600ｋｗディーゼル機関2基ほか6点製造　</t>
    <rPh sb="19" eb="20">
      <t>テン</t>
    </rPh>
    <rPh sb="20" eb="22">
      <t>セイゾウ</t>
    </rPh>
    <phoneticPr fontId="5"/>
  </si>
  <si>
    <t>4,500ｋｗディーゼル機関2基ほか6点製造</t>
    <phoneticPr fontId="5"/>
  </si>
  <si>
    <t>富永物産株式会社</t>
    <rPh sb="0" eb="2">
      <t>トミナガ</t>
    </rPh>
    <rPh sb="2" eb="4">
      <t>ブッサン</t>
    </rPh>
    <rPh sb="4" eb="6">
      <t>カブシキ</t>
    </rPh>
    <rPh sb="6" eb="8">
      <t>カイシャ</t>
    </rPh>
    <phoneticPr fontId="5"/>
  </si>
  <si>
    <t>富永物産株式会社</t>
    <phoneticPr fontId="5"/>
  </si>
  <si>
    <t>3,700ｋｗディーゼル機関3基ほか6点買入</t>
    <rPh sb="12" eb="14">
      <t>キカン</t>
    </rPh>
    <rPh sb="15" eb="16">
      <t>キ</t>
    </rPh>
    <rPh sb="19" eb="20">
      <t>テン</t>
    </rPh>
    <rPh sb="20" eb="22">
      <t>カイイレ</t>
    </rPh>
    <phoneticPr fontId="5"/>
  </si>
  <si>
    <t>749ｋｗディーゼル機関8台ほか6点買入</t>
    <rPh sb="10" eb="12">
      <t>キカン</t>
    </rPh>
    <rPh sb="13" eb="14">
      <t>ダイ</t>
    </rPh>
    <rPh sb="17" eb="18">
      <t>テン</t>
    </rPh>
    <rPh sb="18" eb="20">
      <t>カイイレ</t>
    </rPh>
    <phoneticPr fontId="5"/>
  </si>
  <si>
    <t>川崎重工業株式会社</t>
    <rPh sb="0" eb="2">
      <t>カワサキ</t>
    </rPh>
    <rPh sb="2" eb="5">
      <t>ジュウコウギョウ</t>
    </rPh>
    <rPh sb="5" eb="7">
      <t>カブシキ</t>
    </rPh>
    <rPh sb="7" eb="9">
      <t>カイシャ</t>
    </rPh>
    <phoneticPr fontId="5"/>
  </si>
  <si>
    <t>可変ピッチプロペラ装置（6,500トン型巡視船用）1式ほか4点製造</t>
    <phoneticPr fontId="5"/>
  </si>
  <si>
    <t>サイスガジェット株式会社</t>
  </si>
  <si>
    <t>エアガンプレート1式買入</t>
    <phoneticPr fontId="5"/>
  </si>
  <si>
    <t>深海用音波探査装置1式買入　</t>
    <phoneticPr fontId="5"/>
  </si>
  <si>
    <t>株式会社サービスエンジニアリング</t>
  </si>
  <si>
    <t>オイルフィルタカートリッジ2式ほか20点買入</t>
    <phoneticPr fontId="5"/>
  </si>
  <si>
    <t>高圧空気発生装置1式買入</t>
    <phoneticPr fontId="5"/>
  </si>
  <si>
    <t>株式会社東陽テクニカ</t>
  </si>
  <si>
    <t>エアガン1式ほか8点買入</t>
    <phoneticPr fontId="5"/>
  </si>
  <si>
    <t>海上重力計1式買入</t>
    <phoneticPr fontId="5"/>
  </si>
  <si>
    <t>浅海用音波探査装置1式買入　</t>
    <phoneticPr fontId="5"/>
  </si>
  <si>
    <t>表層探査装置1式ほか1点買入</t>
    <phoneticPr fontId="5"/>
  </si>
  <si>
    <t>日本無線株式会社</t>
    <phoneticPr fontId="5"/>
  </si>
  <si>
    <t>巡視船衛星高速データ伝送装置1式ほか2点買入</t>
    <phoneticPr fontId="5"/>
  </si>
  <si>
    <t>巡視船艇150MHz帯送受信機4式ほか4点買入</t>
    <phoneticPr fontId="5"/>
  </si>
  <si>
    <t>大型巡視船通信装置1式ほか25点製造</t>
    <phoneticPr fontId="5"/>
  </si>
  <si>
    <t>電気指令装置（800Ｗ型）1式ほか7点買入</t>
    <phoneticPr fontId="5"/>
  </si>
  <si>
    <t>電気指令装置（800Ｗ型）1式ほか7点買入</t>
    <phoneticPr fontId="5"/>
  </si>
  <si>
    <t>電気指令装置（800Ｗ型）2式ほか3点買入</t>
    <phoneticPr fontId="5"/>
  </si>
  <si>
    <t>ヘリコプター搭載型巡視船（6,500トン型）通信装置1式ほか9点製造</t>
    <phoneticPr fontId="5"/>
  </si>
  <si>
    <t>株式会社ハイドロシステム開発</t>
    <phoneticPr fontId="5"/>
  </si>
  <si>
    <t>マルチビーム測深装置（機動測量艇用）1式買入</t>
    <phoneticPr fontId="5"/>
  </si>
  <si>
    <t>マルチビーム測深装置（大型測量船用）1式買入</t>
    <phoneticPr fontId="5"/>
  </si>
  <si>
    <t>中浅海用多層音波流速計1式ほか1点買入</t>
    <phoneticPr fontId="5"/>
  </si>
  <si>
    <t>ヤンマーパワーテクノロジー株式会社</t>
    <rPh sb="13" eb="17">
      <t>カブシキガイシャ</t>
    </rPh>
    <phoneticPr fontId="5"/>
  </si>
  <si>
    <t>ヤンマーパワーテクノロジー株式会社</t>
    <rPh sb="13" eb="15">
      <t>カブシキ</t>
    </rPh>
    <rPh sb="15" eb="17">
      <t>カイシャ</t>
    </rPh>
    <phoneticPr fontId="5"/>
  </si>
  <si>
    <t>1,125ｋＶＡディーゼル発電装置4台ほか5点買入</t>
    <phoneticPr fontId="5"/>
  </si>
  <si>
    <t>測量艇1隻製造</t>
    <phoneticPr fontId="5"/>
  </si>
  <si>
    <t>ヘリコプター搭載型（6,500トン型）巡視船1隻建造</t>
    <phoneticPr fontId="5"/>
  </si>
  <si>
    <t>遠隔監視採証装置1式ほか7点買入</t>
    <phoneticPr fontId="5"/>
  </si>
  <si>
    <t>遠隔監視採証装置1式ほか7点買入</t>
    <phoneticPr fontId="5"/>
  </si>
  <si>
    <t>遠隔監視採証装置1式ほか9　点買入</t>
    <phoneticPr fontId="5"/>
  </si>
  <si>
    <t>遠隔監視採証装置1式ほか4点買入</t>
    <phoneticPr fontId="5"/>
  </si>
  <si>
    <t>宿泊所借入れ</t>
    <phoneticPr fontId="5"/>
  </si>
  <si>
    <t>宿泊所借入れ</t>
    <phoneticPr fontId="5"/>
  </si>
  <si>
    <t>-</t>
    <phoneticPr fontId="5"/>
  </si>
  <si>
    <t>-</t>
    <phoneticPr fontId="5"/>
  </si>
  <si>
    <t>-</t>
    <phoneticPr fontId="5"/>
  </si>
  <si>
    <t>-</t>
    <phoneticPr fontId="5"/>
  </si>
  <si>
    <t>墨田川造船株式会社</t>
    <phoneticPr fontId="5"/>
  </si>
  <si>
    <t>180トン型巡視船1隻建造</t>
    <phoneticPr fontId="5"/>
  </si>
  <si>
    <t>ジャパンマリンユナイテッド株式会社</t>
    <phoneticPr fontId="5"/>
  </si>
  <si>
    <t>小型巡視船（180トン型・潜水仕様）1隻建造</t>
    <phoneticPr fontId="5"/>
  </si>
  <si>
    <t>日本無線株式会社</t>
    <phoneticPr fontId="5"/>
  </si>
  <si>
    <t>日本無線株式会社</t>
    <phoneticPr fontId="5"/>
  </si>
  <si>
    <t>日本無線株式会社</t>
    <phoneticPr fontId="5"/>
  </si>
  <si>
    <t>日本無線株式会社</t>
    <phoneticPr fontId="5"/>
  </si>
  <si>
    <t>日本無線株式会社</t>
    <phoneticPr fontId="5"/>
  </si>
  <si>
    <t>ヘリコプターテレビ伝送デジタル船上受信装置2式</t>
    <phoneticPr fontId="5"/>
  </si>
  <si>
    <t>警備救難情報表示装置（6,500トン型巡視船用）1式ほか2点</t>
    <phoneticPr fontId="5"/>
  </si>
  <si>
    <t>電気指令装置（800W型）1式ほか7点買入</t>
    <phoneticPr fontId="5"/>
  </si>
  <si>
    <t>電気指令装置（800W型）1式ほか7点買入</t>
    <phoneticPr fontId="5"/>
  </si>
  <si>
    <t>電気指令装置（800Ｗ型）2式ほか3点買入</t>
    <phoneticPr fontId="5"/>
  </si>
  <si>
    <t>ヘリコプターテレビ伝送デジタル船上受信装置1式ほか4点買入</t>
    <phoneticPr fontId="5"/>
  </si>
  <si>
    <t>ヘリコプターテレビ伝送デジタル船上受信装置2式ほか4点買入</t>
    <phoneticPr fontId="5"/>
  </si>
  <si>
    <t>警備救難情報表示装置（6,500トン型巡視船用）1式ほか2点買入</t>
    <phoneticPr fontId="5"/>
  </si>
  <si>
    <t>小物標遠距離探知レーダ1式ほか4点製造</t>
    <phoneticPr fontId="5"/>
  </si>
  <si>
    <t>大型巡視船通信装置1式ほか25点製造</t>
    <phoneticPr fontId="5"/>
  </si>
  <si>
    <t>電気指令装置（800W型）1式ほか7点買入</t>
    <phoneticPr fontId="5"/>
  </si>
  <si>
    <t>かもめプロペラ株式会社</t>
    <phoneticPr fontId="5"/>
  </si>
  <si>
    <t>可変ピッチプロペラ装置1式ほか4点製造</t>
    <phoneticPr fontId="5"/>
  </si>
  <si>
    <t>-</t>
    <phoneticPr fontId="5"/>
  </si>
  <si>
    <t>衛星映像伝送システム船上型デジタル送受信装置1式ほか3点製造</t>
    <phoneticPr fontId="5"/>
  </si>
  <si>
    <t>日本電気株式会社</t>
    <phoneticPr fontId="5"/>
  </si>
  <si>
    <t>300ｋＶＡディーゼル発電装置2台ほか4点買入</t>
    <phoneticPr fontId="5"/>
  </si>
  <si>
    <t>850ｋVAディーゼル発電装置3台ほか5点買入</t>
    <phoneticPr fontId="5"/>
  </si>
  <si>
    <t>1,125ｋVAディーゼル発電装置4台ほか5点買入</t>
    <phoneticPr fontId="5"/>
  </si>
  <si>
    <t>住友重機械工業株式会社</t>
    <phoneticPr fontId="5"/>
  </si>
  <si>
    <t>住友重機械工業株式会社</t>
    <phoneticPr fontId="5"/>
  </si>
  <si>
    <t>B</t>
    <phoneticPr fontId="5"/>
  </si>
  <si>
    <t>住友重機械工業株式会社</t>
    <phoneticPr fontId="5"/>
  </si>
  <si>
    <t>住友重機械工業株式会社</t>
    <phoneticPr fontId="5"/>
  </si>
  <si>
    <t>20ミリ機関砲（遠隔操縦機能付）1式ほか11点製造</t>
    <phoneticPr fontId="5"/>
  </si>
  <si>
    <t>40ミリ機関砲予備品運送</t>
    <phoneticPr fontId="5"/>
  </si>
  <si>
    <t>20ミリ機関砲（遠隔操縦機能付）1式ほか11点製造</t>
    <phoneticPr fontId="5"/>
  </si>
  <si>
    <t>-</t>
    <phoneticPr fontId="5"/>
  </si>
  <si>
    <t>ＪＲＣＳ株式会社</t>
  </si>
  <si>
    <t>配電盤（500トン型巡視船用）1式ほか4点製造</t>
    <phoneticPr fontId="5"/>
  </si>
  <si>
    <t>配電盤（大型巡視船用）1式ほか4点製造</t>
    <phoneticPr fontId="5"/>
  </si>
  <si>
    <t>-</t>
    <phoneticPr fontId="5"/>
  </si>
  <si>
    <t>株式会社カナデン</t>
    <phoneticPr fontId="5"/>
  </si>
  <si>
    <t>電子光学式照準装置1式ほか3点買入</t>
    <phoneticPr fontId="5"/>
  </si>
  <si>
    <t>航空機データ伝送装置（ADR-1）2式ほか1点買入</t>
    <phoneticPr fontId="5"/>
  </si>
  <si>
    <t>航空機データ伝送装置（ADR-1）2式ほか1点買入</t>
    <phoneticPr fontId="5"/>
  </si>
  <si>
    <t>-</t>
    <phoneticPr fontId="5"/>
  </si>
  <si>
    <t>-</t>
    <phoneticPr fontId="5"/>
  </si>
  <si>
    <t>-</t>
    <phoneticPr fontId="5"/>
  </si>
  <si>
    <r>
      <t>ヘリコプター搭載型（6,500トン型）巡視船</t>
    </r>
    <r>
      <rPr>
        <sz val="11"/>
        <rFont val="ＭＳ Ｐゴシック"/>
        <family val="3"/>
        <charset val="128"/>
      </rPr>
      <t>1</t>
    </r>
    <r>
      <rPr>
        <sz val="11"/>
        <rFont val="ＭＳ Ｐゴシック"/>
        <family val="3"/>
        <charset val="128"/>
      </rPr>
      <t>隻建造</t>
    </r>
    <phoneticPr fontId="5"/>
  </si>
  <si>
    <t>大型巡視船（練習船）1隻建造</t>
    <rPh sb="12" eb="14">
      <t>ケンゾウ</t>
    </rPh>
    <phoneticPr fontId="5"/>
  </si>
  <si>
    <t>-</t>
    <phoneticPr fontId="5"/>
  </si>
  <si>
    <t>三井Ｅ＆Ｓ造船株式会社</t>
    <phoneticPr fontId="5"/>
  </si>
  <si>
    <t>三井Ｅ＆Ｓ造船株式会社</t>
    <phoneticPr fontId="5"/>
  </si>
  <si>
    <t>1,000トン型巡視船（ヘリ甲板付）1隻建造</t>
    <phoneticPr fontId="5"/>
  </si>
  <si>
    <t>小型巡視船（180トン型・北方仕様）1隻建造</t>
    <phoneticPr fontId="5"/>
  </si>
  <si>
    <t>大型巡視船（1,000トン型・ヘリ甲板付）1隻建造</t>
    <phoneticPr fontId="5"/>
  </si>
  <si>
    <t>40ミリ機関砲（JCG40G)4式ほか20点製造</t>
    <phoneticPr fontId="5"/>
  </si>
  <si>
    <t>40ミリ機関砲（JCG40G)2式ほか27点製造</t>
    <phoneticPr fontId="5"/>
  </si>
  <si>
    <t>13ミリ機銃2式ほか5点製造</t>
    <phoneticPr fontId="5"/>
  </si>
  <si>
    <t>20ミリ機関砲（ＪＣＧ20Ｇ－ＦＣＳ）4式ほか5点製造</t>
    <phoneticPr fontId="5"/>
  </si>
  <si>
    <t>40ミリ機関砲（ＪＣＧ40Ｇ）5式ほか5点製造</t>
    <phoneticPr fontId="5"/>
  </si>
  <si>
    <t>-</t>
    <phoneticPr fontId="5"/>
  </si>
  <si>
    <t>ジャパンマリンユナイテッド株式会社</t>
    <phoneticPr fontId="5"/>
  </si>
  <si>
    <t>1,000トン型巡視船（ヘリ甲板付）1隻建造</t>
    <phoneticPr fontId="5"/>
  </si>
  <si>
    <t>中型巡視船（500トン型）1隻建造</t>
    <phoneticPr fontId="5"/>
  </si>
  <si>
    <t>株式会社木曽造船</t>
  </si>
  <si>
    <t>20メートル型巡視艇（沿海仕様）2隻建造</t>
    <phoneticPr fontId="5"/>
  </si>
  <si>
    <t>20メートル型巡視艇（沿海仕様）2隻建造</t>
    <phoneticPr fontId="5"/>
  </si>
  <si>
    <t>20メートル型巡視艇（沿海仕様）2隻建造</t>
    <rPh sb="18" eb="20">
      <t>ケンゾウ</t>
    </rPh>
    <phoneticPr fontId="5"/>
  </si>
  <si>
    <t>20メートル型巡視艇（沿海仕様）2隻建造（進水時前金）</t>
    <phoneticPr fontId="5"/>
  </si>
  <si>
    <t>株式会社カナデン</t>
    <phoneticPr fontId="5"/>
  </si>
  <si>
    <t>武器管制装置3式ほか4点製造</t>
    <phoneticPr fontId="5"/>
  </si>
  <si>
    <t>武器管制装置2式ほか4点製造</t>
    <phoneticPr fontId="5"/>
  </si>
  <si>
    <t>武器管制装置2式ほか4点製造</t>
    <phoneticPr fontId="5"/>
  </si>
  <si>
    <t>ヤンマーパワーテクノロジー株式会社</t>
    <rPh sb="13" eb="17">
      <t>カブシキカイシャ</t>
    </rPh>
    <phoneticPr fontId="5"/>
  </si>
  <si>
    <t>警備艇2隻製造</t>
    <phoneticPr fontId="5"/>
  </si>
  <si>
    <t>長崎造船株式会社</t>
  </si>
  <si>
    <t>20メートル型巡視艇（沿海仕様）1隻建造</t>
    <phoneticPr fontId="5"/>
  </si>
  <si>
    <t>20メートル型巡視艇（沿海仕様）1隻建造</t>
    <phoneticPr fontId="5"/>
  </si>
  <si>
    <t>20メートル型巡視艇（沿海仕様）1隻建造</t>
    <phoneticPr fontId="5"/>
  </si>
  <si>
    <t>-</t>
    <phoneticPr fontId="5"/>
  </si>
  <si>
    <t>本瓦造船株式会社</t>
  </si>
  <si>
    <t>20メートル型巡視艇（沿海仕様）1隻建造</t>
    <phoneticPr fontId="5"/>
  </si>
  <si>
    <t>20メートル型巡視艇（沿海仕様）1隻建造</t>
    <phoneticPr fontId="5"/>
  </si>
  <si>
    <t>-</t>
    <phoneticPr fontId="5"/>
  </si>
  <si>
    <t>日本電気株式会社</t>
    <rPh sb="4" eb="6">
      <t>カブシキ</t>
    </rPh>
    <rPh sb="6" eb="8">
      <t>カイシャ</t>
    </rPh>
    <phoneticPr fontId="5"/>
  </si>
  <si>
    <t>衛星映像伝送システム船上型デジタル送受信装置1式ほか4点製造</t>
    <phoneticPr fontId="5"/>
  </si>
  <si>
    <t>☑</t>
  </si>
  <si>
    <t>三菱造船株式会社</t>
    <phoneticPr fontId="5"/>
  </si>
  <si>
    <t>三菱造船株式会社</t>
    <phoneticPr fontId="5"/>
  </si>
  <si>
    <t>株式会社木曽造船</t>
    <phoneticPr fontId="5"/>
  </si>
  <si>
    <t>株式会社木曽造船</t>
    <phoneticPr fontId="5"/>
  </si>
  <si>
    <t>株式会社木曽造船</t>
    <phoneticPr fontId="5"/>
  </si>
  <si>
    <t>三菱造船株式会社</t>
    <phoneticPr fontId="5"/>
  </si>
  <si>
    <t>三菱重工業株式会社</t>
    <phoneticPr fontId="5"/>
  </si>
  <si>
    <t>三菱重工業株式会社</t>
    <phoneticPr fontId="5"/>
  </si>
  <si>
    <t>三井Ｅ＆Ｓ造船株式会社</t>
    <phoneticPr fontId="5"/>
  </si>
  <si>
    <t>住友重機械工業株式会社</t>
    <phoneticPr fontId="5"/>
  </si>
  <si>
    <t>住友重機械工業株式会社</t>
    <phoneticPr fontId="5"/>
  </si>
  <si>
    <t>株式会社ＩＨＩ原動機</t>
    <rPh sb="0" eb="2">
      <t>カブシキ</t>
    </rPh>
    <rPh sb="2" eb="4">
      <t>カイシャ</t>
    </rPh>
    <phoneticPr fontId="5"/>
  </si>
  <si>
    <t>三井Ｅ＆Ｓ造船株式会社</t>
    <phoneticPr fontId="5"/>
  </si>
  <si>
    <t>住友重機械工業株式会社</t>
    <phoneticPr fontId="5"/>
  </si>
  <si>
    <t>墨田川造船株式会社</t>
    <phoneticPr fontId="5"/>
  </si>
  <si>
    <t>墨田川造船株式会社</t>
    <phoneticPr fontId="5"/>
  </si>
  <si>
    <t>株式会社ＩＨＩ原動機</t>
    <phoneticPr fontId="5"/>
  </si>
  <si>
    <t>ジャパンマリンユナイテッド株式会社</t>
    <phoneticPr fontId="5"/>
  </si>
  <si>
    <t>住友重機械工業株式会社</t>
    <phoneticPr fontId="5"/>
  </si>
  <si>
    <t>株式会社カナデン</t>
    <phoneticPr fontId="5"/>
  </si>
  <si>
    <t>株式会社カナデン</t>
    <phoneticPr fontId="5"/>
  </si>
  <si>
    <t>ヘリコプター搭載型（6,500トン型）巡視船1隻建造</t>
    <phoneticPr fontId="5"/>
  </si>
  <si>
    <t>ヘリコプター搭載型（6,500トン型）巡視船1隻建造</t>
    <phoneticPr fontId="5"/>
  </si>
  <si>
    <t>大型測量船1隻建造</t>
    <phoneticPr fontId="5"/>
  </si>
  <si>
    <t>大型測量船1隻建造</t>
    <phoneticPr fontId="5"/>
  </si>
  <si>
    <t>1,000トン型巡視船（ヘリ甲板付）1隻建造</t>
    <rPh sb="19" eb="20">
      <t>セキ</t>
    </rPh>
    <phoneticPr fontId="5"/>
  </si>
  <si>
    <t>大型巡視船（練習船）1隻建造</t>
    <phoneticPr fontId="5"/>
  </si>
  <si>
    <t>40ミリ機関砲（JCG40G)2式ほか27点製造</t>
    <phoneticPr fontId="5"/>
  </si>
  <si>
    <t>6,600ｋＷディーゼル機関（6,500トン型巡視船用）4基ほか4点製</t>
    <phoneticPr fontId="5"/>
  </si>
  <si>
    <t>大型巡視船（1,000トン型・ヘリ甲板付）1隻建造</t>
    <phoneticPr fontId="5"/>
  </si>
  <si>
    <t>20ミリ機関砲（遠隔操縦機能付）1式ほか11点製造</t>
    <phoneticPr fontId="5"/>
  </si>
  <si>
    <t>20ミリ機関砲（遠隔操縦機能付）1式ほか11点製造</t>
    <phoneticPr fontId="5"/>
  </si>
  <si>
    <t>180トン型巡視船1隻建造</t>
    <phoneticPr fontId="5"/>
  </si>
  <si>
    <t>180トン型巡視船1隻建造</t>
    <phoneticPr fontId="5"/>
  </si>
  <si>
    <t>6,600kWディーゼル機関2基ほか6点製造</t>
    <phoneticPr fontId="5"/>
  </si>
  <si>
    <t>1,000トン型巡視船（ヘリ甲板付）1隻建造</t>
    <phoneticPr fontId="5"/>
  </si>
  <si>
    <t>40ミリ機関砲（JCG40G)4式ほか20点製造</t>
    <phoneticPr fontId="5"/>
  </si>
  <si>
    <t>武器管制装置2式ほか4点製造</t>
    <phoneticPr fontId="5"/>
  </si>
  <si>
    <t>小型巡視船（180トン型・北方仕様）1隻建造</t>
    <phoneticPr fontId="5"/>
  </si>
  <si>
    <t>20メートル型巡視艇（沿海仕様）2隻建造</t>
    <phoneticPr fontId="5"/>
  </si>
  <si>
    <t>20メートル型巡視艇（沿海仕様）2隻建造</t>
    <phoneticPr fontId="5"/>
  </si>
  <si>
    <t>ジャパンマリンユナイテッド株式会社</t>
    <phoneticPr fontId="5"/>
  </si>
  <si>
    <t>株式会社カナデン</t>
    <phoneticPr fontId="5"/>
  </si>
  <si>
    <t>川崎重工業株式会社</t>
    <phoneticPr fontId="5"/>
  </si>
  <si>
    <t>小型巡視船（180トン型・潜水仕様）1隻建造</t>
    <phoneticPr fontId="5"/>
  </si>
  <si>
    <t>武器管制装置2式ほか4点製造</t>
    <phoneticPr fontId="5"/>
  </si>
  <si>
    <t>武器管制装置2式ほか4点製造</t>
    <phoneticPr fontId="5"/>
  </si>
  <si>
    <t>可変ピッチプロペラ装置（6,500トン型巡視船用）1式ほか4点製造</t>
    <phoneticPr fontId="5"/>
  </si>
  <si>
    <t>-</t>
    <phoneticPr fontId="5"/>
  </si>
  <si>
    <t>-</t>
    <phoneticPr fontId="5"/>
  </si>
  <si>
    <t>C</t>
  </si>
  <si>
    <t>B</t>
    <phoneticPr fontId="5"/>
  </si>
  <si>
    <t>A</t>
    <phoneticPr fontId="5"/>
  </si>
  <si>
    <t>A</t>
    <phoneticPr fontId="5"/>
  </si>
  <si>
    <t>C</t>
    <phoneticPr fontId="5"/>
  </si>
  <si>
    <t>A</t>
    <phoneticPr fontId="5"/>
  </si>
  <si>
    <t>C</t>
    <phoneticPr fontId="5"/>
  </si>
  <si>
    <t>C</t>
    <phoneticPr fontId="5"/>
  </si>
  <si>
    <t>C</t>
    <phoneticPr fontId="5"/>
  </si>
  <si>
    <t>C</t>
    <phoneticPr fontId="5"/>
  </si>
  <si>
    <t>C</t>
    <phoneticPr fontId="5"/>
  </si>
  <si>
    <t>C</t>
    <phoneticPr fontId="5"/>
  </si>
  <si>
    <t>A</t>
    <phoneticPr fontId="5"/>
  </si>
  <si>
    <t>①大型巡視艇 31.3／2 = 15.7
②小型巡視艇　34.6／7 = 4.9
①～②の平均値=10.3</t>
    <phoneticPr fontId="5"/>
  </si>
  <si>
    <t>-</t>
    <phoneticPr fontId="5"/>
  </si>
  <si>
    <t>小型巡視船27.3/1＝27.3</t>
    <rPh sb="0" eb="2">
      <t>コガタ</t>
    </rPh>
    <rPh sb="2" eb="5">
      <t>ジュンシセン</t>
    </rPh>
    <phoneticPr fontId="5"/>
  </si>
  <si>
    <t>小型巡視艇32.8/6=5.5</t>
    <rPh sb="0" eb="2">
      <t>コガタ</t>
    </rPh>
    <rPh sb="2" eb="5">
      <t>ジュンシテイ</t>
    </rPh>
    <phoneticPr fontId="5"/>
  </si>
  <si>
    <t>　億　/　隻</t>
    <phoneticPr fontId="5"/>
  </si>
  <si>
    <t>-</t>
    <phoneticPr fontId="5"/>
  </si>
  <si>
    <t>大型巡視船
197.2/1=
197.2</t>
    <rPh sb="0" eb="2">
      <t>オオガタ</t>
    </rPh>
    <rPh sb="2" eb="5">
      <t>ジュンシセン</t>
    </rPh>
    <phoneticPr fontId="5"/>
  </si>
  <si>
    <t>-</t>
    <phoneticPr fontId="5"/>
  </si>
  <si>
    <t>-</t>
    <phoneticPr fontId="5"/>
  </si>
  <si>
    <t>小型巡視艇57.4/11
＝5.2</t>
    <rPh sb="0" eb="2">
      <t>コガタ</t>
    </rPh>
    <rPh sb="2" eb="5">
      <t>ジュンシテイ</t>
    </rPh>
    <phoneticPr fontId="5"/>
  </si>
  <si>
    <t>監視取締艇2.3/5
＝0.4</t>
    <rPh sb="0" eb="2">
      <t>カンシ</t>
    </rPh>
    <rPh sb="2" eb="4">
      <t>トリシマ</t>
    </rPh>
    <rPh sb="4" eb="5">
      <t>テイ</t>
    </rPh>
    <phoneticPr fontId="5"/>
  </si>
  <si>
    <t>-</t>
    <phoneticPr fontId="5"/>
  </si>
  <si>
    <t>-</t>
    <phoneticPr fontId="5"/>
  </si>
  <si>
    <t>-</t>
    <phoneticPr fontId="5"/>
  </si>
  <si>
    <t>-</t>
    <phoneticPr fontId="5"/>
  </si>
  <si>
    <t>-</t>
    <phoneticPr fontId="5"/>
  </si>
  <si>
    <t>-</t>
    <phoneticPr fontId="5"/>
  </si>
  <si>
    <t>新規に整備された巡視船艇の海上保安業務使用率100%を目標とする。</t>
    <rPh sb="10" eb="11">
      <t>フネ</t>
    </rPh>
    <rPh sb="19" eb="21">
      <t>シヨウ</t>
    </rPh>
    <phoneticPr fontId="5"/>
  </si>
  <si>
    <t>予算総額　／　隻数
（巡視船艇１隻あたりの事業総額　単位：億円）</t>
    <rPh sb="14" eb="15">
      <t>テイ</t>
    </rPh>
    <phoneticPr fontId="5"/>
  </si>
  <si>
    <t>予算総額　／　隻数
（巡視船艇１隻あたりの事業総額　単位：億円）</t>
    <rPh sb="13" eb="14">
      <t>セン</t>
    </rPh>
    <rPh sb="14" eb="15">
      <t>テイ</t>
    </rPh>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</si>
  <si>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</si>
  <si>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</si>
  <si>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</si>
  <si>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</si>
  <si>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</si>
  <si>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</si>
  <si>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</si>
  <si>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</si>
  <si>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</si>
  <si>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海上保安庁ホームページ「海の事故情報（令和２年　海難の現況と対策）」
&lt;&gt;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</si>
  <si>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という指標を本事業の成果の一つとしている。</t>
    <phoneticPr fontId="5"/>
  </si>
  <si>
    <t>-</t>
    <phoneticPr fontId="5"/>
  </si>
  <si>
    <t>-</t>
    <phoneticPr fontId="5"/>
  </si>
  <si>
    <t>-</t>
    <phoneticPr fontId="5"/>
  </si>
  <si>
    <t>-</t>
    <phoneticPr fontId="5"/>
  </si>
  <si>
    <t>-</t>
    <phoneticPr fontId="5"/>
  </si>
  <si>
    <t>-</t>
    <phoneticPr fontId="5"/>
  </si>
  <si>
    <t>-</t>
    <phoneticPr fontId="5"/>
  </si>
  <si>
    <t>A.三菱造船株式会社</t>
    <rPh sb="2" eb="6">
      <t>ミツビ</t>
    </rPh>
    <rPh sb="6" eb="10">
      <t>カブシキガイシャ</t>
    </rPh>
    <phoneticPr fontId="5"/>
  </si>
  <si>
    <t>B.三菱造船株式会社</t>
    <rPh sb="2" eb="10">
      <t>ミツビシゾウセンカブシキガイシャ</t>
    </rPh>
    <phoneticPr fontId="5"/>
  </si>
  <si>
    <t>C.三菱造船株式会社</t>
    <rPh sb="2" eb="10">
      <t>ミツビシゾウセンカブシキガイシャ</t>
    </rPh>
    <phoneticPr fontId="5"/>
  </si>
  <si>
    <t>D.海上保安庁</t>
    <rPh sb="2" eb="7">
      <t>カイジョウホアンチョウ</t>
    </rPh>
    <phoneticPr fontId="5"/>
  </si>
  <si>
    <t>本事業は質的・量的に拡大する海上保安業務を遂行する上で必要となる巡視船艇の整備を行なうものであり、国が実施しなければならず、かつ、優先度が高い</t>
    <phoneticPr fontId="5"/>
  </si>
  <si>
    <t>同上</t>
    <rPh sb="0" eb="2">
      <t>ドウジョウ</t>
    </rPh>
    <phoneticPr fontId="5"/>
  </si>
  <si>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phoneticPr fontId="5"/>
  </si>
  <si>
    <t>事業の実施にあたっては、整備の重点化を図るとともに、仕様書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9">
      <t>シヨウショ</t>
    </rPh>
    <rPh sb="30" eb="32">
      <t>ミナオ</t>
    </rPh>
    <rPh sb="33" eb="34">
      <t>トウ</t>
    </rPh>
    <rPh sb="41" eb="43">
      <t>シュクゲン</t>
    </rPh>
    <rPh sb="44" eb="45">
      <t>ツト</t>
    </rPh>
    <rPh sb="53" eb="55">
      <t>ジギョウ</t>
    </rPh>
    <rPh sb="55" eb="57">
      <t>モクテキ</t>
    </rPh>
    <rPh sb="58" eb="59">
      <t>ソ</t>
    </rPh>
    <rPh sb="61" eb="63">
      <t>ヨサン</t>
    </rPh>
    <rPh sb="64" eb="66">
      <t>シッコウ</t>
    </rPh>
    <rPh sb="67" eb="69">
      <t>ジッシ</t>
    </rPh>
    <rPh sb="76" eb="78">
      <t>シッコウ</t>
    </rPh>
    <rPh sb="78" eb="80">
      <t>ジョウキョウ</t>
    </rPh>
    <rPh sb="81" eb="83">
      <t>テキセツ</t>
    </rPh>
    <rPh sb="84" eb="86">
      <t>ハアク</t>
    </rPh>
    <rPh sb="87" eb="89">
      <t>カクニン</t>
    </rPh>
    <phoneticPr fontId="5"/>
  </si>
  <si>
    <t>成果実績は成果目標を達成している。</t>
    <rPh sb="0" eb="2">
      <t>セイカ</t>
    </rPh>
    <rPh sb="2" eb="4">
      <t>ジッセキ</t>
    </rPh>
    <rPh sb="5" eb="7">
      <t>セイカ</t>
    </rPh>
    <rPh sb="7" eb="9">
      <t>モクヒョウ</t>
    </rPh>
    <rPh sb="10" eb="12">
      <t>タッセイ</t>
    </rPh>
    <phoneticPr fontId="5"/>
  </si>
  <si>
    <t>現在、海上保安体制の整備について、要救助海難の救助室、テロ活動による被害発生件数といった業績指標を基に政策評価を実施しているがｍ、これら業務指標の目標を達成するには巡視船艇の計画的な整備が必要であり、十分活用され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シツ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8" eb="70">
      <t>ギョウム</t>
    </rPh>
    <rPh sb="70" eb="72">
      <t>シヒョウ</t>
    </rPh>
    <rPh sb="73" eb="75">
      <t>モクヒョウ</t>
    </rPh>
    <rPh sb="76" eb="78">
      <t>タッセイ</t>
    </rPh>
    <rPh sb="82" eb="85">
      <t>ジュンシセン</t>
    </rPh>
    <rPh sb="85" eb="86">
      <t>テイ</t>
    </rPh>
    <rPh sb="87" eb="89">
      <t>ケイカク</t>
    </rPh>
    <rPh sb="89" eb="90">
      <t>テキ</t>
    </rPh>
    <rPh sb="91" eb="93">
      <t>セイビ</t>
    </rPh>
    <rPh sb="94" eb="96">
      <t>ヒツヨウ</t>
    </rPh>
    <rPh sb="100" eb="102">
      <t>ジュウブン</t>
    </rPh>
    <rPh sb="102" eb="104">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</si>
  <si>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phoneticPr fontId="5"/>
  </si>
  <si>
    <t>必要な性能・装備を充たすことが前提であるが、仕様や調達方式の見直し、同型船を建造すること等により整備コストの縮減に努める。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</si>
</sst>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231040</xdr:colOff>
      <xdr:row>764</xdr:row>
      <xdr:rowOff>415080</xdr:rowOff>
    </xdr:to>
    <xdr:grpSp>
      <xdr:nvGrpSpPr>
        <xdr:cNvPr id="55" name="グループ化 54"/>
        <xdr:cNvGrpSpPr/>
      </xdr:nvGrpSpPr>
      <xdr:grpSpPr>
        <a:xfrm>
          <a:off x="1280160" y="46319440"/>
          <a:ext cx="7912000" cy="6104680"/>
          <a:chOff x="725213" y="938050"/>
          <a:chExt cx="6860740" cy="4887245"/>
        </a:xfrm>
        <a:solidFill>
          <a:schemeClr val="bg1"/>
        </a:solidFill>
      </xdr:grpSpPr>
      <xdr:sp macro="" textlink="">
        <xdr:nvSpPr>
          <xdr:cNvPr id="56" name="正方形/長方形 55"/>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35,681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57" name="グループ化 56"/>
          <xdr:cNvGrpSpPr/>
        </xdr:nvGrpSpPr>
        <xdr:grpSpPr>
          <a:xfrm>
            <a:off x="1741980" y="1828636"/>
            <a:ext cx="2317641" cy="3996659"/>
            <a:chOff x="1741980" y="1828636"/>
            <a:chExt cx="2317641" cy="3996659"/>
          </a:xfrm>
          <a:grpFill/>
        </xdr:grpSpPr>
        <xdr:grpSp>
          <xdr:nvGrpSpPr>
            <xdr:cNvPr id="71" name="グループ化 70"/>
            <xdr:cNvGrpSpPr/>
          </xdr:nvGrpSpPr>
          <xdr:grpSpPr>
            <a:xfrm>
              <a:off x="1836682" y="2090246"/>
              <a:ext cx="2222939" cy="3735049"/>
              <a:chOff x="1836682" y="2090246"/>
              <a:chExt cx="2222939" cy="3735049"/>
            </a:xfrm>
            <a:grpFill/>
          </xdr:grpSpPr>
          <xdr:grpSp>
            <xdr:nvGrpSpPr>
              <xdr:cNvPr id="76" name="グループ化 75"/>
              <xdr:cNvGrpSpPr/>
            </xdr:nvGrpSpPr>
            <xdr:grpSpPr>
              <a:xfrm>
                <a:off x="1836682" y="2090246"/>
                <a:ext cx="2222939" cy="2695906"/>
                <a:chOff x="1836682" y="2090246"/>
                <a:chExt cx="2222939" cy="2695906"/>
              </a:xfrm>
              <a:grpFill/>
            </xdr:grpSpPr>
            <xdr:sp macro="" textlink="">
              <xdr:nvSpPr>
                <xdr:cNvPr id="78" name="正方形/長方形 77"/>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16,178</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9" name="正方形/長方形 78"/>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95</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10,173</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0" name="正方形/長方形 79"/>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152</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9,298</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77" name="正方形/長方形 76"/>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32</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2" name="グループ化 71"/>
            <xdr:cNvGrpSpPr/>
          </xdr:nvGrpSpPr>
          <xdr:grpSpPr>
            <a:xfrm>
              <a:off x="1741980" y="1828636"/>
              <a:ext cx="1548822" cy="2500316"/>
              <a:chOff x="1741980" y="1828636"/>
              <a:chExt cx="1548822" cy="2500316"/>
            </a:xfrm>
            <a:grpFill/>
          </xdr:grpSpPr>
          <xdr:sp macro="" textlink="">
            <xdr:nvSpPr>
              <xdr:cNvPr id="73"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4"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5"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58"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0"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1"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2"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3" name="大かっこ 62"/>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4" name="大かっこ 63"/>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通信装置、その他少額物品　等</a:t>
            </a:r>
          </a:p>
        </xdr:txBody>
      </xdr:sp>
      <xdr:sp macro="" textlink="">
        <xdr:nvSpPr>
          <xdr:cNvPr id="65" name="大かっこ 64"/>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66" name="グループ化 65"/>
          <xdr:cNvGrpSpPr/>
        </xdr:nvGrpSpPr>
        <xdr:grpSpPr>
          <a:xfrm>
            <a:off x="985490" y="1395249"/>
            <a:ext cx="851191" cy="3168000"/>
            <a:chOff x="985490" y="1395249"/>
            <a:chExt cx="851191" cy="3168000"/>
          </a:xfrm>
          <a:grpFill/>
        </xdr:grpSpPr>
        <xdr:cxnSp macro="">
          <xdr:nvCxnSpPr>
            <xdr:cNvPr id="67" name="直線コネクタ 66"/>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68" name="直線矢印コネクタ 67"/>
            <xdr:cNvCxnSpPr>
              <a:endCxn id="78"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69" name="直線矢印コネクタ 68"/>
            <xdr:cNvCxnSpPr>
              <a:endCxn id="80"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70" name="直線矢印コネクタ 69"/>
            <xdr:cNvCxnSpPr>
              <a:endCxn id="79"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8</xdr:col>
      <xdr:colOff>0</xdr:colOff>
      <xdr:row>765</xdr:row>
      <xdr:rowOff>0</xdr:rowOff>
    </xdr:from>
    <xdr:to>
      <xdr:col>48</xdr:col>
      <xdr:colOff>67777</xdr:colOff>
      <xdr:row>783</xdr:row>
      <xdr:rowOff>141587</xdr:rowOff>
    </xdr:to>
    <xdr:sp macro="" textlink="">
      <xdr:nvSpPr>
        <xdr:cNvPr id="81" name="Text Box 43"/>
        <xdr:cNvSpPr txBox="1">
          <a:spLocks noChangeArrowheads="1"/>
        </xdr:cNvSpPr>
      </xdr:nvSpPr>
      <xdr:spPr bwMode="auto">
        <a:xfrm>
          <a:off x="1625600" y="242481100"/>
          <a:ext cx="8195777" cy="672018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738</v>
      </c>
      <c r="AK2" s="206"/>
      <c r="AL2" s="206"/>
      <c r="AM2" s="206"/>
      <c r="AN2" s="98" t="s">
        <v>399</v>
      </c>
      <c r="AO2" s="206">
        <v>20</v>
      </c>
      <c r="AP2" s="206"/>
      <c r="AQ2" s="206"/>
      <c r="AR2" s="99" t="s">
        <v>702</v>
      </c>
      <c r="AS2" s="207">
        <v>207</v>
      </c>
      <c r="AT2" s="207"/>
      <c r="AU2" s="207"/>
      <c r="AV2" s="98" t="str">
        <f>IF(AW2="","","-")</f>
        <v/>
      </c>
      <c r="AW2" s="396"/>
      <c r="AX2" s="396"/>
    </row>
    <row r="3" spans="1:50" ht="21" customHeight="1" thickBot="1" x14ac:dyDescent="0.25">
      <c r="A3" s="520" t="s">
        <v>695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703</v>
      </c>
      <c r="AK3" s="522"/>
      <c r="AL3" s="522"/>
      <c r="AM3" s="522"/>
      <c r="AN3" s="522"/>
      <c r="AO3" s="522"/>
      <c r="AP3" s="522"/>
      <c r="AQ3" s="522"/>
      <c r="AR3" s="522"/>
      <c r="AS3" s="522"/>
      <c r="AT3" s="522"/>
      <c r="AU3" s="522"/>
      <c r="AV3" s="522"/>
      <c r="AW3" s="522"/>
      <c r="AX3" s="24" t="s">
        <v>65</v>
      </c>
    </row>
    <row r="4" spans="1:50" ht="24.75" customHeight="1" x14ac:dyDescent="0.2">
      <c r="A4" s="722" t="s">
        <v>25</v>
      </c>
      <c r="B4" s="723"/>
      <c r="C4" s="723"/>
      <c r="D4" s="723"/>
      <c r="E4" s="723"/>
      <c r="F4" s="723"/>
      <c r="G4" s="698" t="s">
        <v>704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5" t="s">
        <v>706</v>
      </c>
      <c r="H5" s="556"/>
      <c r="I5" s="556"/>
      <c r="J5" s="556"/>
      <c r="K5" s="556"/>
      <c r="L5" s="556"/>
      <c r="M5" s="557" t="s">
        <v>66</v>
      </c>
      <c r="N5" s="558"/>
      <c r="O5" s="558"/>
      <c r="P5" s="558"/>
      <c r="Q5" s="558"/>
      <c r="R5" s="559"/>
      <c r="S5" s="560" t="s">
        <v>707</v>
      </c>
      <c r="T5" s="556"/>
      <c r="U5" s="556"/>
      <c r="V5" s="556"/>
      <c r="W5" s="556"/>
      <c r="X5" s="561"/>
      <c r="Y5" s="714" t="s">
        <v>3</v>
      </c>
      <c r="Z5" s="715"/>
      <c r="AA5" s="715"/>
      <c r="AB5" s="715"/>
      <c r="AC5" s="715"/>
      <c r="AD5" s="716"/>
      <c r="AE5" s="717" t="s">
        <v>708</v>
      </c>
      <c r="AF5" s="717"/>
      <c r="AG5" s="717"/>
      <c r="AH5" s="717"/>
      <c r="AI5" s="717"/>
      <c r="AJ5" s="717"/>
      <c r="AK5" s="717"/>
      <c r="AL5" s="717"/>
      <c r="AM5" s="717"/>
      <c r="AN5" s="717"/>
      <c r="AO5" s="717"/>
      <c r="AP5" s="718"/>
      <c r="AQ5" s="719" t="s">
        <v>739</v>
      </c>
      <c r="AR5" s="720"/>
      <c r="AS5" s="720"/>
      <c r="AT5" s="720"/>
      <c r="AU5" s="720"/>
      <c r="AV5" s="720"/>
      <c r="AW5" s="720"/>
      <c r="AX5" s="721"/>
    </row>
    <row r="6" spans="1:50" ht="39" customHeight="1" x14ac:dyDescent="0.2">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709</v>
      </c>
      <c r="H7" s="827"/>
      <c r="I7" s="827"/>
      <c r="J7" s="827"/>
      <c r="K7" s="827"/>
      <c r="L7" s="827"/>
      <c r="M7" s="827"/>
      <c r="N7" s="827"/>
      <c r="O7" s="827"/>
      <c r="P7" s="827"/>
      <c r="Q7" s="827"/>
      <c r="R7" s="827"/>
      <c r="S7" s="827"/>
      <c r="T7" s="827"/>
      <c r="U7" s="827"/>
      <c r="V7" s="827"/>
      <c r="W7" s="827"/>
      <c r="X7" s="828"/>
      <c r="Y7" s="394" t="s">
        <v>382</v>
      </c>
      <c r="Z7" s="296"/>
      <c r="AA7" s="296"/>
      <c r="AB7" s="296"/>
      <c r="AC7" s="296"/>
      <c r="AD7" s="395"/>
      <c r="AE7" s="381" t="s">
        <v>710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3" t="s">
        <v>256</v>
      </c>
      <c r="B8" s="824"/>
      <c r="C8" s="824"/>
      <c r="D8" s="824"/>
      <c r="E8" s="824"/>
      <c r="F8" s="825"/>
      <c r="G8" s="218" t="str">
        <f>入力規則等!A27</f>
        <v>海洋政策、2020年東京オリパラ</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2">
      <c r="A9" s="123" t="s">
        <v>23</v>
      </c>
      <c r="B9" s="124"/>
      <c r="C9" s="124"/>
      <c r="D9" s="124"/>
      <c r="E9" s="124"/>
      <c r="F9" s="124"/>
      <c r="G9" s="569" t="s">
        <v>711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3" customHeight="1" x14ac:dyDescent="0.2">
      <c r="A10" s="739" t="s">
        <v>30</v>
      </c>
      <c r="B10" s="740"/>
      <c r="C10" s="740"/>
      <c r="D10" s="740"/>
      <c r="E10" s="740"/>
      <c r="F10" s="740"/>
      <c r="G10" s="672" t="s">
        <v>712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17" t="s">
        <v>24</v>
      </c>
      <c r="B12" s="118"/>
      <c r="C12" s="118"/>
      <c r="D12" s="118"/>
      <c r="E12" s="118"/>
      <c r="F12" s="119"/>
      <c r="G12" s="678"/>
      <c r="H12" s="679"/>
      <c r="I12" s="679"/>
      <c r="J12" s="679"/>
      <c r="K12" s="679"/>
      <c r="L12" s="679"/>
      <c r="M12" s="679"/>
      <c r="N12" s="679"/>
      <c r="O12" s="679"/>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1"/>
    </row>
    <row r="13" spans="1:50" ht="21" customHeight="1" x14ac:dyDescent="0.2">
      <c r="A13" s="120"/>
      <c r="B13" s="121"/>
      <c r="C13" s="121"/>
      <c r="D13" s="121"/>
      <c r="E13" s="121"/>
      <c r="F13" s="122"/>
      <c r="G13" s="742" t="s">
        <v>6</v>
      </c>
      <c r="H13" s="743"/>
      <c r="I13" s="635" t="s">
        <v>7</v>
      </c>
      <c r="J13" s="636"/>
      <c r="K13" s="636"/>
      <c r="L13" s="636"/>
      <c r="M13" s="636"/>
      <c r="N13" s="636"/>
      <c r="O13" s="637"/>
      <c r="P13" s="163">
        <v>28465</v>
      </c>
      <c r="Q13" s="164"/>
      <c r="R13" s="164"/>
      <c r="S13" s="164"/>
      <c r="T13" s="164"/>
      <c r="U13" s="164"/>
      <c r="V13" s="165"/>
      <c r="W13" s="163">
        <v>30225</v>
      </c>
      <c r="X13" s="164"/>
      <c r="Y13" s="164"/>
      <c r="Z13" s="164"/>
      <c r="AA13" s="164"/>
      <c r="AB13" s="164"/>
      <c r="AC13" s="165"/>
      <c r="AD13" s="163">
        <v>20649</v>
      </c>
      <c r="AE13" s="164"/>
      <c r="AF13" s="164"/>
      <c r="AG13" s="164"/>
      <c r="AH13" s="164"/>
      <c r="AI13" s="164"/>
      <c r="AJ13" s="165"/>
      <c r="AK13" s="163">
        <v>18315</v>
      </c>
      <c r="AL13" s="164"/>
      <c r="AM13" s="164"/>
      <c r="AN13" s="164"/>
      <c r="AO13" s="164"/>
      <c r="AP13" s="164"/>
      <c r="AQ13" s="165"/>
      <c r="AR13" s="160"/>
      <c r="AS13" s="161"/>
      <c r="AT13" s="161"/>
      <c r="AU13" s="161"/>
      <c r="AV13" s="161"/>
      <c r="AW13" s="161"/>
      <c r="AX13" s="393"/>
    </row>
    <row r="14" spans="1:50" ht="21" customHeight="1" x14ac:dyDescent="0.2">
      <c r="A14" s="120"/>
      <c r="B14" s="121"/>
      <c r="C14" s="121"/>
      <c r="D14" s="121"/>
      <c r="E14" s="121"/>
      <c r="F14" s="122"/>
      <c r="G14" s="744"/>
      <c r="H14" s="745"/>
      <c r="I14" s="572" t="s">
        <v>8</v>
      </c>
      <c r="J14" s="626"/>
      <c r="K14" s="626"/>
      <c r="L14" s="626"/>
      <c r="M14" s="626"/>
      <c r="N14" s="626"/>
      <c r="O14" s="627"/>
      <c r="P14" s="163">
        <v>9034</v>
      </c>
      <c r="Q14" s="164"/>
      <c r="R14" s="164"/>
      <c r="S14" s="164"/>
      <c r="T14" s="164"/>
      <c r="U14" s="164"/>
      <c r="V14" s="165"/>
      <c r="W14" s="163">
        <v>25014</v>
      </c>
      <c r="X14" s="164"/>
      <c r="Y14" s="164"/>
      <c r="Z14" s="164"/>
      <c r="AA14" s="164"/>
      <c r="AB14" s="164"/>
      <c r="AC14" s="165"/>
      <c r="AD14" s="163">
        <v>11794</v>
      </c>
      <c r="AE14" s="164"/>
      <c r="AF14" s="164"/>
      <c r="AG14" s="164"/>
      <c r="AH14" s="164"/>
      <c r="AI14" s="164"/>
      <c r="AJ14" s="165"/>
      <c r="AK14" s="163" t="s">
        <v>740</v>
      </c>
      <c r="AL14" s="164"/>
      <c r="AM14" s="164"/>
      <c r="AN14" s="164"/>
      <c r="AO14" s="164"/>
      <c r="AP14" s="164"/>
      <c r="AQ14" s="165"/>
      <c r="AR14" s="662"/>
      <c r="AS14" s="662"/>
      <c r="AT14" s="662"/>
      <c r="AU14" s="662"/>
      <c r="AV14" s="662"/>
      <c r="AW14" s="662"/>
      <c r="AX14" s="663"/>
    </row>
    <row r="15" spans="1:50" ht="21" customHeight="1" x14ac:dyDescent="0.2">
      <c r="A15" s="120"/>
      <c r="B15" s="121"/>
      <c r="C15" s="121"/>
      <c r="D15" s="121"/>
      <c r="E15" s="121"/>
      <c r="F15" s="122"/>
      <c r="G15" s="744"/>
      <c r="H15" s="745"/>
      <c r="I15" s="572" t="s">
        <v>51</v>
      </c>
      <c r="J15" s="573"/>
      <c r="K15" s="573"/>
      <c r="L15" s="573"/>
      <c r="M15" s="573"/>
      <c r="N15" s="573"/>
      <c r="O15" s="574"/>
      <c r="P15" s="163">
        <v>7477</v>
      </c>
      <c r="Q15" s="164"/>
      <c r="R15" s="164"/>
      <c r="S15" s="164"/>
      <c r="T15" s="164"/>
      <c r="U15" s="164"/>
      <c r="V15" s="165"/>
      <c r="W15" s="163">
        <v>2482</v>
      </c>
      <c r="X15" s="164"/>
      <c r="Y15" s="164"/>
      <c r="Z15" s="164"/>
      <c r="AA15" s="164"/>
      <c r="AB15" s="164"/>
      <c r="AC15" s="165"/>
      <c r="AD15" s="163">
        <v>4129</v>
      </c>
      <c r="AE15" s="164"/>
      <c r="AF15" s="164"/>
      <c r="AG15" s="164"/>
      <c r="AH15" s="164"/>
      <c r="AI15" s="164"/>
      <c r="AJ15" s="165"/>
      <c r="AK15" s="163">
        <v>432</v>
      </c>
      <c r="AL15" s="164"/>
      <c r="AM15" s="164"/>
      <c r="AN15" s="164"/>
      <c r="AO15" s="164"/>
      <c r="AP15" s="164"/>
      <c r="AQ15" s="165"/>
      <c r="AR15" s="163"/>
      <c r="AS15" s="164"/>
      <c r="AT15" s="164"/>
      <c r="AU15" s="164"/>
      <c r="AV15" s="164"/>
      <c r="AW15" s="164"/>
      <c r="AX15" s="625"/>
    </row>
    <row r="16" spans="1:50" ht="21" customHeight="1" x14ac:dyDescent="0.2">
      <c r="A16" s="120"/>
      <c r="B16" s="121"/>
      <c r="C16" s="121"/>
      <c r="D16" s="121"/>
      <c r="E16" s="121"/>
      <c r="F16" s="122"/>
      <c r="G16" s="744"/>
      <c r="H16" s="745"/>
      <c r="I16" s="572" t="s">
        <v>52</v>
      </c>
      <c r="J16" s="573"/>
      <c r="K16" s="573"/>
      <c r="L16" s="573"/>
      <c r="M16" s="573"/>
      <c r="N16" s="573"/>
      <c r="O16" s="574"/>
      <c r="P16" s="163">
        <v>-2482</v>
      </c>
      <c r="Q16" s="164"/>
      <c r="R16" s="164"/>
      <c r="S16" s="164"/>
      <c r="T16" s="164"/>
      <c r="U16" s="164"/>
      <c r="V16" s="165"/>
      <c r="W16" s="163">
        <v>-4129</v>
      </c>
      <c r="X16" s="164"/>
      <c r="Y16" s="164"/>
      <c r="Z16" s="164"/>
      <c r="AA16" s="164"/>
      <c r="AB16" s="164"/>
      <c r="AC16" s="165"/>
      <c r="AD16" s="163">
        <v>-432</v>
      </c>
      <c r="AE16" s="164"/>
      <c r="AF16" s="164"/>
      <c r="AG16" s="164"/>
      <c r="AH16" s="164"/>
      <c r="AI16" s="164"/>
      <c r="AJ16" s="165"/>
      <c r="AK16" s="163" t="s">
        <v>741</v>
      </c>
      <c r="AL16" s="164"/>
      <c r="AM16" s="164"/>
      <c r="AN16" s="164"/>
      <c r="AO16" s="164"/>
      <c r="AP16" s="164"/>
      <c r="AQ16" s="165"/>
      <c r="AR16" s="675"/>
      <c r="AS16" s="676"/>
      <c r="AT16" s="676"/>
      <c r="AU16" s="676"/>
      <c r="AV16" s="676"/>
      <c r="AW16" s="676"/>
      <c r="AX16" s="677"/>
    </row>
    <row r="17" spans="1:50" ht="24.75" customHeight="1" x14ac:dyDescent="0.2">
      <c r="A17" s="120"/>
      <c r="B17" s="121"/>
      <c r="C17" s="121"/>
      <c r="D17" s="121"/>
      <c r="E17" s="121"/>
      <c r="F17" s="122"/>
      <c r="G17" s="744"/>
      <c r="H17" s="745"/>
      <c r="I17" s="572" t="s">
        <v>50</v>
      </c>
      <c r="J17" s="626"/>
      <c r="K17" s="626"/>
      <c r="L17" s="626"/>
      <c r="M17" s="626"/>
      <c r="N17" s="626"/>
      <c r="O17" s="627"/>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741</v>
      </c>
      <c r="AL17" s="164"/>
      <c r="AM17" s="164"/>
      <c r="AN17" s="164"/>
      <c r="AO17" s="164"/>
      <c r="AP17" s="164"/>
      <c r="AQ17" s="165"/>
      <c r="AR17" s="391"/>
      <c r="AS17" s="391"/>
      <c r="AT17" s="391"/>
      <c r="AU17" s="391"/>
      <c r="AV17" s="391"/>
      <c r="AW17" s="391"/>
      <c r="AX17" s="392"/>
    </row>
    <row r="18" spans="1:50" ht="24.75" customHeight="1" x14ac:dyDescent="0.2">
      <c r="A18" s="120"/>
      <c r="B18" s="121"/>
      <c r="C18" s="121"/>
      <c r="D18" s="121"/>
      <c r="E18" s="121"/>
      <c r="F18" s="122"/>
      <c r="G18" s="746"/>
      <c r="H18" s="747"/>
      <c r="I18" s="734" t="s">
        <v>20</v>
      </c>
      <c r="J18" s="735"/>
      <c r="K18" s="735"/>
      <c r="L18" s="735"/>
      <c r="M18" s="735"/>
      <c r="N18" s="735"/>
      <c r="O18" s="736"/>
      <c r="P18" s="169">
        <f>SUM(P13:V17)</f>
        <v>42494</v>
      </c>
      <c r="Q18" s="170"/>
      <c r="R18" s="170"/>
      <c r="S18" s="170"/>
      <c r="T18" s="170"/>
      <c r="U18" s="170"/>
      <c r="V18" s="171"/>
      <c r="W18" s="169">
        <f>SUM(W13:AC17)</f>
        <v>53592</v>
      </c>
      <c r="X18" s="170"/>
      <c r="Y18" s="170"/>
      <c r="Z18" s="170"/>
      <c r="AA18" s="170"/>
      <c r="AB18" s="170"/>
      <c r="AC18" s="171"/>
      <c r="AD18" s="169">
        <f>SUM(AD13:AJ17)</f>
        <v>36140</v>
      </c>
      <c r="AE18" s="170"/>
      <c r="AF18" s="170"/>
      <c r="AG18" s="170"/>
      <c r="AH18" s="170"/>
      <c r="AI18" s="170"/>
      <c r="AJ18" s="171"/>
      <c r="AK18" s="169">
        <f>SUM(AK13:AQ17)</f>
        <v>18747</v>
      </c>
      <c r="AL18" s="170"/>
      <c r="AM18" s="170"/>
      <c r="AN18" s="170"/>
      <c r="AO18" s="170"/>
      <c r="AP18" s="170"/>
      <c r="AQ18" s="171"/>
      <c r="AR18" s="169">
        <f>SUM(AR13:AX17)</f>
        <v>0</v>
      </c>
      <c r="AS18" s="170"/>
      <c r="AT18" s="170"/>
      <c r="AU18" s="170"/>
      <c r="AV18" s="170"/>
      <c r="AW18" s="170"/>
      <c r="AX18" s="534"/>
    </row>
    <row r="19" spans="1:50" ht="24.75" customHeight="1" x14ac:dyDescent="0.2">
      <c r="A19" s="120"/>
      <c r="B19" s="121"/>
      <c r="C19" s="121"/>
      <c r="D19" s="121"/>
      <c r="E19" s="121"/>
      <c r="F19" s="122"/>
      <c r="G19" s="532" t="s">
        <v>9</v>
      </c>
      <c r="H19" s="533"/>
      <c r="I19" s="533"/>
      <c r="J19" s="533"/>
      <c r="K19" s="533"/>
      <c r="L19" s="533"/>
      <c r="M19" s="533"/>
      <c r="N19" s="533"/>
      <c r="O19" s="533"/>
      <c r="P19" s="163">
        <v>39507</v>
      </c>
      <c r="Q19" s="164"/>
      <c r="R19" s="164"/>
      <c r="S19" s="164"/>
      <c r="T19" s="164"/>
      <c r="U19" s="164"/>
      <c r="V19" s="165"/>
      <c r="W19" s="163">
        <v>52814</v>
      </c>
      <c r="X19" s="164"/>
      <c r="Y19" s="164"/>
      <c r="Z19" s="164"/>
      <c r="AA19" s="164"/>
      <c r="AB19" s="164"/>
      <c r="AC19" s="165"/>
      <c r="AD19" s="163">
        <v>35681</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2">
      <c r="A20" s="120"/>
      <c r="B20" s="121"/>
      <c r="C20" s="121"/>
      <c r="D20" s="121"/>
      <c r="E20" s="121"/>
      <c r="F20" s="122"/>
      <c r="G20" s="532" t="s">
        <v>10</v>
      </c>
      <c r="H20" s="533"/>
      <c r="I20" s="533"/>
      <c r="J20" s="533"/>
      <c r="K20" s="533"/>
      <c r="L20" s="533"/>
      <c r="M20" s="533"/>
      <c r="N20" s="533"/>
      <c r="O20" s="533"/>
      <c r="P20" s="536">
        <f>IF(P18=0, "-", SUM(P19)/P18)</f>
        <v>0.92970772344330965</v>
      </c>
      <c r="Q20" s="536"/>
      <c r="R20" s="536"/>
      <c r="S20" s="536"/>
      <c r="T20" s="536"/>
      <c r="U20" s="536"/>
      <c r="V20" s="536"/>
      <c r="W20" s="536">
        <f t="shared" ref="W20" si="0">IF(W18=0, "-", SUM(W19)/W18)</f>
        <v>0.98548290789670101</v>
      </c>
      <c r="X20" s="536"/>
      <c r="Y20" s="536"/>
      <c r="Z20" s="536"/>
      <c r="AA20" s="536"/>
      <c r="AB20" s="536"/>
      <c r="AC20" s="536"/>
      <c r="AD20" s="536">
        <f t="shared" ref="AD20" si="1">IF(AD18=0, "-", SUM(AD19)/AD18)</f>
        <v>0.98729939125622579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3"/>
      <c r="B21" s="124"/>
      <c r="C21" s="124"/>
      <c r="D21" s="124"/>
      <c r="E21" s="124"/>
      <c r="F21" s="125"/>
      <c r="G21" s="924" t="s">
        <v>350</v>
      </c>
      <c r="H21" s="925"/>
      <c r="I21" s="925"/>
      <c r="J21" s="925"/>
      <c r="K21" s="925"/>
      <c r="L21" s="925"/>
      <c r="M21" s="925"/>
      <c r="N21" s="925"/>
      <c r="O21" s="925"/>
      <c r="P21" s="536">
        <f>IF(P19=0, "-", SUM(P19)/SUM(P13,P14))</f>
        <v>1.0535480946158564</v>
      </c>
      <c r="Q21" s="536"/>
      <c r="R21" s="536"/>
      <c r="S21" s="536"/>
      <c r="T21" s="536"/>
      <c r="U21" s="536"/>
      <c r="V21" s="536"/>
      <c r="W21" s="536">
        <f t="shared" ref="W21" si="2">IF(W19=0, "-", SUM(W19)/SUM(W13,W14))</f>
        <v>0.95609985698510114</v>
      </c>
      <c r="X21" s="536"/>
      <c r="Y21" s="536"/>
      <c r="Z21" s="536"/>
      <c r="AA21" s="536"/>
      <c r="AB21" s="536"/>
      <c r="AC21" s="536"/>
      <c r="AD21" s="536">
        <f t="shared" ref="AD21" si="3">IF(AD19=0, "-", SUM(AD19)/SUM(AD13,AD14))</f>
        <v>1.0998058132725088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8" t="s">
        <v>700</v>
      </c>
      <c r="B22" s="139"/>
      <c r="C22" s="139"/>
      <c r="D22" s="139"/>
      <c r="E22" s="139"/>
      <c r="F22" s="140"/>
      <c r="G22" s="129" t="s">
        <v>329</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713</v>
      </c>
      <c r="H23" s="133"/>
      <c r="I23" s="133"/>
      <c r="J23" s="133"/>
      <c r="K23" s="133"/>
      <c r="L23" s="133"/>
      <c r="M23" s="133"/>
      <c r="N23" s="133"/>
      <c r="O23" s="134"/>
      <c r="P23" s="160">
        <v>18245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714</v>
      </c>
      <c r="H24" s="136"/>
      <c r="I24" s="136"/>
      <c r="J24" s="136"/>
      <c r="K24" s="136"/>
      <c r="L24" s="136"/>
      <c r="M24" s="136"/>
      <c r="N24" s="136"/>
      <c r="O24" s="137"/>
      <c r="P24" s="163">
        <v>19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715</v>
      </c>
      <c r="H25" s="136"/>
      <c r="I25" s="136"/>
      <c r="J25" s="136"/>
      <c r="K25" s="136"/>
      <c r="L25" s="136"/>
      <c r="M25" s="136"/>
      <c r="N25" s="136"/>
      <c r="O25" s="137"/>
      <c r="P25" s="163">
        <v>51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330</v>
      </c>
      <c r="H29" s="229"/>
      <c r="I29" s="229"/>
      <c r="J29" s="229"/>
      <c r="K29" s="229"/>
      <c r="L29" s="229"/>
      <c r="M29" s="229"/>
      <c r="N29" s="229"/>
      <c r="O29" s="230"/>
      <c r="P29" s="163">
        <f>AK13</f>
        <v>18315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6" t="s">
        <v>345</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383</v>
      </c>
      <c r="AF30" s="385"/>
      <c r="AG30" s="385"/>
      <c r="AH30" s="386"/>
      <c r="AI30" s="387" t="s">
        <v>405</v>
      </c>
      <c r="AJ30" s="387"/>
      <c r="AK30" s="387"/>
      <c r="AL30" s="384"/>
      <c r="AM30" s="387" t="s">
        <v>502</v>
      </c>
      <c r="AN30" s="387"/>
      <c r="AO30" s="387"/>
      <c r="AP30" s="384"/>
      <c r="AQ30" s="638" t="s">
        <v>232</v>
      </c>
      <c r="AR30" s="639"/>
      <c r="AS30" s="639"/>
      <c r="AT30" s="640"/>
      <c r="AU30" s="389" t="s">
        <v>134</v>
      </c>
      <c r="AV30" s="389"/>
      <c r="AW30" s="389"/>
      <c r="AX30" s="390"/>
    </row>
    <row r="31" spans="1:50" ht="18.75" customHeight="1" x14ac:dyDescent="0.2">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3"/>
      <c r="AC31" s="334"/>
      <c r="AD31" s="335"/>
      <c r="AE31" s="333"/>
      <c r="AF31" s="334"/>
      <c r="AG31" s="334"/>
      <c r="AH31" s="335"/>
      <c r="AI31" s="388"/>
      <c r="AJ31" s="388"/>
      <c r="AK31" s="388"/>
      <c r="AL31" s="333"/>
      <c r="AM31" s="388"/>
      <c r="AN31" s="388"/>
      <c r="AO31" s="388"/>
      <c r="AP31" s="333"/>
      <c r="AQ31" s="231" t="s">
        <v>710</v>
      </c>
      <c r="AR31" s="178"/>
      <c r="AS31" s="179" t="s">
        <v>233</v>
      </c>
      <c r="AT31" s="202"/>
      <c r="AU31" s="271">
        <v>7</v>
      </c>
      <c r="AV31" s="271"/>
      <c r="AW31" s="377" t="s">
        <v>179</v>
      </c>
      <c r="AX31" s="378"/>
    </row>
    <row r="32" spans="1:50" ht="23.25" customHeight="1" x14ac:dyDescent="0.2">
      <c r="A32" s="512"/>
      <c r="B32" s="510"/>
      <c r="C32" s="510"/>
      <c r="D32" s="510"/>
      <c r="E32" s="510"/>
      <c r="F32" s="511"/>
      <c r="G32" s="537" t="s">
        <v>716</v>
      </c>
      <c r="H32" s="538"/>
      <c r="I32" s="538"/>
      <c r="J32" s="538"/>
      <c r="K32" s="538"/>
      <c r="L32" s="538"/>
      <c r="M32" s="538"/>
      <c r="N32" s="538"/>
      <c r="O32" s="539"/>
      <c r="P32" s="191" t="s">
        <v>717</v>
      </c>
      <c r="Q32" s="191"/>
      <c r="R32" s="191"/>
      <c r="S32" s="191"/>
      <c r="T32" s="191"/>
      <c r="U32" s="191"/>
      <c r="V32" s="191"/>
      <c r="W32" s="191"/>
      <c r="X32" s="233"/>
      <c r="Y32" s="340" t="s">
        <v>12</v>
      </c>
      <c r="Z32" s="546"/>
      <c r="AA32" s="547"/>
      <c r="AB32" s="548" t="s">
        <v>364</v>
      </c>
      <c r="AC32" s="548"/>
      <c r="AD32" s="548"/>
      <c r="AE32" s="365">
        <v>96</v>
      </c>
      <c r="AF32" s="366"/>
      <c r="AG32" s="366"/>
      <c r="AH32" s="366"/>
      <c r="AI32" s="365">
        <v>96</v>
      </c>
      <c r="AJ32" s="366"/>
      <c r="AK32" s="366"/>
      <c r="AL32" s="366"/>
      <c r="AM32" s="365">
        <v>95</v>
      </c>
      <c r="AN32" s="366"/>
      <c r="AO32" s="366"/>
      <c r="AP32" s="366"/>
      <c r="AQ32" s="166" t="s">
        <v>710</v>
      </c>
      <c r="AR32" s="167"/>
      <c r="AS32" s="167"/>
      <c r="AT32" s="168"/>
      <c r="AU32" s="366" t="s">
        <v>710</v>
      </c>
      <c r="AV32" s="366"/>
      <c r="AW32" s="366"/>
      <c r="AX32" s="367"/>
    </row>
    <row r="33" spans="1:51" ht="23.25" customHeight="1" x14ac:dyDescent="0.2">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364</v>
      </c>
      <c r="AC33" s="519"/>
      <c r="AD33" s="519"/>
      <c r="AE33" s="365">
        <v>95</v>
      </c>
      <c r="AF33" s="366"/>
      <c r="AG33" s="366"/>
      <c r="AH33" s="366"/>
      <c r="AI33" s="365">
        <v>95</v>
      </c>
      <c r="AJ33" s="366"/>
      <c r="AK33" s="366"/>
      <c r="AL33" s="366"/>
      <c r="AM33" s="365">
        <v>95</v>
      </c>
      <c r="AN33" s="366"/>
      <c r="AO33" s="366"/>
      <c r="AP33" s="366"/>
      <c r="AQ33" s="166" t="s">
        <v>710</v>
      </c>
      <c r="AR33" s="167"/>
      <c r="AS33" s="167"/>
      <c r="AT33" s="168"/>
      <c r="AU33" s="366">
        <v>95</v>
      </c>
      <c r="AV33" s="366"/>
      <c r="AW33" s="366"/>
      <c r="AX33" s="367"/>
    </row>
    <row r="34" spans="1:51" ht="23.25" customHeight="1" x14ac:dyDescent="0.2">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v>101</v>
      </c>
      <c r="AF34" s="366"/>
      <c r="AG34" s="366"/>
      <c r="AH34" s="366"/>
      <c r="AI34" s="365">
        <v>101</v>
      </c>
      <c r="AJ34" s="366"/>
      <c r="AK34" s="366"/>
      <c r="AL34" s="366"/>
      <c r="AM34" s="365">
        <v>100</v>
      </c>
      <c r="AN34" s="366"/>
      <c r="AO34" s="366"/>
      <c r="AP34" s="366"/>
      <c r="AQ34" s="166" t="s">
        <v>710</v>
      </c>
      <c r="AR34" s="167"/>
      <c r="AS34" s="167"/>
      <c r="AT34" s="168"/>
      <c r="AU34" s="366" t="s">
        <v>710</v>
      </c>
      <c r="AV34" s="366"/>
      <c r="AW34" s="366"/>
      <c r="AX34" s="367"/>
    </row>
    <row r="35" spans="1:51" ht="23.25" customHeight="1" x14ac:dyDescent="0.2">
      <c r="A35" s="897" t="s">
        <v>373</v>
      </c>
      <c r="B35" s="898"/>
      <c r="C35" s="898"/>
      <c r="D35" s="898"/>
      <c r="E35" s="898"/>
      <c r="F35" s="899"/>
      <c r="G35" s="903" t="s">
        <v>1021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2">
      <c r="A37" s="641" t="s">
        <v>345</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6" t="s">
        <v>383</v>
      </c>
      <c r="AF37" s="336"/>
      <c r="AG37" s="336"/>
      <c r="AH37" s="336"/>
      <c r="AI37" s="336" t="s">
        <v>405</v>
      </c>
      <c r="AJ37" s="336"/>
      <c r="AK37" s="336"/>
      <c r="AL37" s="336"/>
      <c r="AM37" s="336" t="s">
        <v>502</v>
      </c>
      <c r="AN37" s="336"/>
      <c r="AO37" s="336"/>
      <c r="AP37" s="336"/>
      <c r="AQ37" s="267" t="s">
        <v>232</v>
      </c>
      <c r="AR37" s="268"/>
      <c r="AS37" s="268"/>
      <c r="AT37" s="269"/>
      <c r="AU37" s="379" t="s">
        <v>134</v>
      </c>
      <c r="AV37" s="379"/>
      <c r="AW37" s="379"/>
      <c r="AX37" s="380"/>
      <c r="AY37">
        <f>COUNTA($G$39)</f>
        <v>1</v>
      </c>
    </row>
    <row r="38" spans="1:51" ht="18.75" customHeight="1" x14ac:dyDescent="0.2">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3"/>
      <c r="AC38" s="334"/>
      <c r="AD38" s="335"/>
      <c r="AE38" s="336"/>
      <c r="AF38" s="336"/>
      <c r="AG38" s="336"/>
      <c r="AH38" s="336"/>
      <c r="AI38" s="336"/>
      <c r="AJ38" s="336"/>
      <c r="AK38" s="336"/>
      <c r="AL38" s="336"/>
      <c r="AM38" s="336"/>
      <c r="AN38" s="336"/>
      <c r="AO38" s="336"/>
      <c r="AP38" s="336"/>
      <c r="AQ38" s="231" t="s">
        <v>710</v>
      </c>
      <c r="AR38" s="178"/>
      <c r="AS38" s="179" t="s">
        <v>233</v>
      </c>
      <c r="AT38" s="202"/>
      <c r="AU38" s="271" t="s">
        <v>710</v>
      </c>
      <c r="AV38" s="271"/>
      <c r="AW38" s="377" t="s">
        <v>179</v>
      </c>
      <c r="AX38" s="378"/>
      <c r="AY38">
        <f>$AY$37</f>
        <v>1</v>
      </c>
    </row>
    <row r="39" spans="1:51" ht="23.25" customHeight="1" x14ac:dyDescent="0.2">
      <c r="A39" s="512"/>
      <c r="B39" s="510"/>
      <c r="C39" s="510"/>
      <c r="D39" s="510"/>
      <c r="E39" s="510"/>
      <c r="F39" s="511"/>
      <c r="G39" s="537" t="s">
        <v>1009</v>
      </c>
      <c r="H39" s="538"/>
      <c r="I39" s="538"/>
      <c r="J39" s="538"/>
      <c r="K39" s="538"/>
      <c r="L39" s="538"/>
      <c r="M39" s="538"/>
      <c r="N39" s="538"/>
      <c r="O39" s="539"/>
      <c r="P39" s="191" t="s">
        <v>718</v>
      </c>
      <c r="Q39" s="191"/>
      <c r="R39" s="191"/>
      <c r="S39" s="191"/>
      <c r="T39" s="191"/>
      <c r="U39" s="191"/>
      <c r="V39" s="191"/>
      <c r="W39" s="191"/>
      <c r="X39" s="233"/>
      <c r="Y39" s="340" t="s">
        <v>12</v>
      </c>
      <c r="Z39" s="546"/>
      <c r="AA39" s="547"/>
      <c r="AB39" s="548" t="s">
        <v>364</v>
      </c>
      <c r="AC39" s="548"/>
      <c r="AD39" s="548"/>
      <c r="AE39" s="365">
        <v>100</v>
      </c>
      <c r="AF39" s="366"/>
      <c r="AG39" s="366"/>
      <c r="AH39" s="366"/>
      <c r="AI39" s="365">
        <v>100</v>
      </c>
      <c r="AJ39" s="366"/>
      <c r="AK39" s="366"/>
      <c r="AL39" s="366"/>
      <c r="AM39" s="365">
        <v>100</v>
      </c>
      <c r="AN39" s="366"/>
      <c r="AO39" s="366"/>
      <c r="AP39" s="366"/>
      <c r="AQ39" s="166" t="s">
        <v>710</v>
      </c>
      <c r="AR39" s="167"/>
      <c r="AS39" s="167"/>
      <c r="AT39" s="168"/>
      <c r="AU39" s="366" t="s">
        <v>710</v>
      </c>
      <c r="AV39" s="366"/>
      <c r="AW39" s="366"/>
      <c r="AX39" s="367"/>
      <c r="AY39">
        <f t="shared" ref="AY39:AY43" si="4">$AY$37</f>
        <v>1</v>
      </c>
    </row>
    <row r="40" spans="1:51" ht="23.25" customHeight="1" x14ac:dyDescent="0.2">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364</v>
      </c>
      <c r="AC40" s="519"/>
      <c r="AD40" s="519"/>
      <c r="AE40" s="365">
        <v>100</v>
      </c>
      <c r="AF40" s="366"/>
      <c r="AG40" s="366"/>
      <c r="AH40" s="366"/>
      <c r="AI40" s="365">
        <v>100</v>
      </c>
      <c r="AJ40" s="366"/>
      <c r="AK40" s="366"/>
      <c r="AL40" s="366"/>
      <c r="AM40" s="365">
        <v>100</v>
      </c>
      <c r="AN40" s="366"/>
      <c r="AO40" s="366"/>
      <c r="AP40" s="366"/>
      <c r="AQ40" s="166" t="s">
        <v>710</v>
      </c>
      <c r="AR40" s="167"/>
      <c r="AS40" s="167"/>
      <c r="AT40" s="168"/>
      <c r="AU40" s="366" t="s">
        <v>710</v>
      </c>
      <c r="AV40" s="366"/>
      <c r="AW40" s="366"/>
      <c r="AX40" s="367"/>
      <c r="AY40">
        <f t="shared" si="4"/>
        <v>1</v>
      </c>
    </row>
    <row r="41" spans="1:51" ht="23.25" customHeight="1" x14ac:dyDescent="0.2">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v>100</v>
      </c>
      <c r="AF41" s="366"/>
      <c r="AG41" s="366"/>
      <c r="AH41" s="366"/>
      <c r="AI41" s="365">
        <v>100</v>
      </c>
      <c r="AJ41" s="366"/>
      <c r="AK41" s="366"/>
      <c r="AL41" s="366"/>
      <c r="AM41" s="365">
        <v>100</v>
      </c>
      <c r="AN41" s="366"/>
      <c r="AO41" s="366"/>
      <c r="AP41" s="366"/>
      <c r="AQ41" s="166" t="s">
        <v>710</v>
      </c>
      <c r="AR41" s="167"/>
      <c r="AS41" s="167"/>
      <c r="AT41" s="168"/>
      <c r="AU41" s="366" t="s">
        <v>710</v>
      </c>
      <c r="AV41" s="366"/>
      <c r="AW41" s="366"/>
      <c r="AX41" s="367"/>
      <c r="AY41">
        <f t="shared" si="4"/>
        <v>1</v>
      </c>
    </row>
    <row r="42" spans="1:51" ht="23.25" customHeight="1" x14ac:dyDescent="0.2">
      <c r="A42" s="897" t="s">
        <v>373</v>
      </c>
      <c r="B42" s="898"/>
      <c r="C42" s="898"/>
      <c r="D42" s="898"/>
      <c r="E42" s="898"/>
      <c r="F42" s="899"/>
      <c r="G42" s="903" t="s">
        <v>719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thickBot="1" x14ac:dyDescent="0.2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2">
      <c r="A44" s="641" t="s">
        <v>345</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6" t="s">
        <v>383</v>
      </c>
      <c r="AF44" s="336"/>
      <c r="AG44" s="336"/>
      <c r="AH44" s="336"/>
      <c r="AI44" s="336" t="s">
        <v>405</v>
      </c>
      <c r="AJ44" s="336"/>
      <c r="AK44" s="336"/>
      <c r="AL44" s="336"/>
      <c r="AM44" s="336" t="s">
        <v>502</v>
      </c>
      <c r="AN44" s="336"/>
      <c r="AO44" s="336"/>
      <c r="AP44" s="336"/>
      <c r="AQ44" s="267" t="s">
        <v>232</v>
      </c>
      <c r="AR44" s="268"/>
      <c r="AS44" s="268"/>
      <c r="AT44" s="269"/>
      <c r="AU44" s="379" t="s">
        <v>134</v>
      </c>
      <c r="AV44" s="379"/>
      <c r="AW44" s="379"/>
      <c r="AX44" s="380"/>
      <c r="AY44">
        <f>COUNTA($G$46)</f>
        <v>0</v>
      </c>
    </row>
    <row r="45" spans="1:51" ht="18.75" hidden="1" customHeight="1" x14ac:dyDescent="0.2">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7" t="s">
        <v>179</v>
      </c>
      <c r="AX45" s="378"/>
      <c r="AY45">
        <f>$AY$44</f>
        <v>0</v>
      </c>
    </row>
    <row r="46" spans="1:51" ht="23.25" hidden="1" customHeight="1" x14ac:dyDescent="0.2">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6"/>
      <c r="AV46" s="366"/>
      <c r="AW46" s="366"/>
      <c r="AX46" s="367"/>
      <c r="AY46">
        <f t="shared" ref="AY46:AY50" si="5">$AY$44</f>
        <v>0</v>
      </c>
    </row>
    <row r="47" spans="1:51" ht="23.25" hidden="1" customHeight="1" x14ac:dyDescent="0.2">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2">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2">
      <c r="A49" s="897" t="s">
        <v>373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2">
      <c r="A51" s="509" t="s">
        <v>345</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6" t="s">
        <v>383</v>
      </c>
      <c r="AF51" s="336"/>
      <c r="AG51" s="336"/>
      <c r="AH51" s="336"/>
      <c r="AI51" s="336" t="s">
        <v>405</v>
      </c>
      <c r="AJ51" s="336"/>
      <c r="AK51" s="336"/>
      <c r="AL51" s="336"/>
      <c r="AM51" s="336" t="s">
        <v>502</v>
      </c>
      <c r="AN51" s="336"/>
      <c r="AO51" s="336"/>
      <c r="AP51" s="336"/>
      <c r="AQ51" s="267" t="s">
        <v>232</v>
      </c>
      <c r="AR51" s="268"/>
      <c r="AS51" s="268"/>
      <c r="AT51" s="269"/>
      <c r="AU51" s="375" t="s">
        <v>134</v>
      </c>
      <c r="AV51" s="375"/>
      <c r="AW51" s="375"/>
      <c r="AX51" s="376"/>
      <c r="AY51">
        <f>COUNTA($G$53)</f>
        <v>0</v>
      </c>
    </row>
    <row r="52" spans="1:51" ht="18.75" hidden="1" customHeight="1" x14ac:dyDescent="0.2">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7" t="s">
        <v>179</v>
      </c>
      <c r="AX52" s="378"/>
      <c r="AY52">
        <f>$AY$51</f>
        <v>0</v>
      </c>
    </row>
    <row r="53" spans="1:51" ht="23.25" hidden="1" customHeight="1" x14ac:dyDescent="0.2">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2">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2">
      <c r="A56" s="897" t="s">
        <v>373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2">
      <c r="A58" s="509" t="s">
        <v>345</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6" t="s">
        <v>383</v>
      </c>
      <c r="AF58" s="336"/>
      <c r="AG58" s="336"/>
      <c r="AH58" s="336"/>
      <c r="AI58" s="336" t="s">
        <v>405</v>
      </c>
      <c r="AJ58" s="336"/>
      <c r="AK58" s="336"/>
      <c r="AL58" s="336"/>
      <c r="AM58" s="336" t="s">
        <v>502</v>
      </c>
      <c r="AN58" s="336"/>
      <c r="AO58" s="336"/>
      <c r="AP58" s="336"/>
      <c r="AQ58" s="267" t="s">
        <v>232</v>
      </c>
      <c r="AR58" s="268"/>
      <c r="AS58" s="268"/>
      <c r="AT58" s="269"/>
      <c r="AU58" s="375" t="s">
        <v>134</v>
      </c>
      <c r="AV58" s="375"/>
      <c r="AW58" s="375"/>
      <c r="AX58" s="376"/>
      <c r="AY58">
        <f>COUNTA($G$60)</f>
        <v>0</v>
      </c>
    </row>
    <row r="59" spans="1:51" ht="18.75" hidden="1" customHeight="1" x14ac:dyDescent="0.2">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7" t="s">
        <v>179</v>
      </c>
      <c r="AX59" s="378"/>
      <c r="AY59">
        <f>$AY$58</f>
        <v>0</v>
      </c>
    </row>
    <row r="60" spans="1:51" ht="23.25" hidden="1" customHeight="1" x14ac:dyDescent="0.2">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2">
      <c r="A63" s="897" t="s">
        <v>373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2">
      <c r="A65" s="855" t="s">
        <v>346</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341</v>
      </c>
      <c r="X65" s="867"/>
      <c r="Y65" s="870"/>
      <c r="Z65" s="870"/>
      <c r="AA65" s="871"/>
      <c r="AB65" s="864" t="s">
        <v>11</v>
      </c>
      <c r="AC65" s="860"/>
      <c r="AD65" s="861"/>
      <c r="AE65" s="336" t="s">
        <v>383</v>
      </c>
      <c r="AF65" s="336"/>
      <c r="AG65" s="336"/>
      <c r="AH65" s="336"/>
      <c r="AI65" s="336" t="s">
        <v>405</v>
      </c>
      <c r="AJ65" s="336"/>
      <c r="AK65" s="336"/>
      <c r="AL65" s="336"/>
      <c r="AM65" s="336" t="s">
        <v>502</v>
      </c>
      <c r="AN65" s="336"/>
      <c r="AO65" s="336"/>
      <c r="AP65" s="336"/>
      <c r="AQ65" s="215" t="s">
        <v>232</v>
      </c>
      <c r="AR65" s="199"/>
      <c r="AS65" s="199"/>
      <c r="AT65" s="200"/>
      <c r="AU65" s="976" t="s">
        <v>134</v>
      </c>
      <c r="AV65" s="976"/>
      <c r="AW65" s="976"/>
      <c r="AX65" s="977"/>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1"/>
      <c r="AR66" s="178"/>
      <c r="AS66" s="179" t="s">
        <v>233</v>
      </c>
      <c r="AT66" s="202"/>
      <c r="AU66" s="271"/>
      <c r="AV66" s="271"/>
      <c r="AW66" s="862" t="s">
        <v>344</v>
      </c>
      <c r="AX66" s="978"/>
      <c r="AY66">
        <f>$AY$65</f>
        <v>0</v>
      </c>
    </row>
    <row r="67" spans="1:51" ht="23.25" hidden="1" customHeight="1" x14ac:dyDescent="0.2">
      <c r="A67" s="848"/>
      <c r="B67" s="849"/>
      <c r="C67" s="849"/>
      <c r="D67" s="849"/>
      <c r="E67" s="849"/>
      <c r="F67" s="850"/>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363</v>
      </c>
      <c r="AC67" s="951"/>
      <c r="AD67" s="951"/>
      <c r="AE67" s="365"/>
      <c r="AF67" s="366"/>
      <c r="AG67" s="366"/>
      <c r="AH67" s="366"/>
      <c r="AI67" s="365"/>
      <c r="AJ67" s="366"/>
      <c r="AK67" s="366"/>
      <c r="AL67" s="366"/>
      <c r="AM67" s="365"/>
      <c r="AN67" s="366"/>
      <c r="AO67" s="366"/>
      <c r="AP67" s="366"/>
      <c r="AQ67" s="365"/>
      <c r="AR67" s="366"/>
      <c r="AS67" s="366"/>
      <c r="AT67" s="813"/>
      <c r="AU67" s="366"/>
      <c r="AV67" s="366"/>
      <c r="AW67" s="366"/>
      <c r="AX67" s="367"/>
      <c r="AY67">
        <f t="shared" ref="AY67:AY72" si="8">$AY$65</f>
        <v>0</v>
      </c>
    </row>
    <row r="68" spans="1:51" ht="23.25" hidden="1" customHeight="1" x14ac:dyDescent="0.2">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363</v>
      </c>
      <c r="AC68" s="974"/>
      <c r="AD68" s="974"/>
      <c r="AE68" s="365"/>
      <c r="AF68" s="366"/>
      <c r="AG68" s="366"/>
      <c r="AH68" s="366"/>
      <c r="AI68" s="365"/>
      <c r="AJ68" s="366"/>
      <c r="AK68" s="366"/>
      <c r="AL68" s="366"/>
      <c r="AM68" s="365"/>
      <c r="AN68" s="366"/>
      <c r="AO68" s="366"/>
      <c r="AP68" s="366"/>
      <c r="AQ68" s="365"/>
      <c r="AR68" s="366"/>
      <c r="AS68" s="366"/>
      <c r="AT68" s="813"/>
      <c r="AU68" s="366"/>
      <c r="AV68" s="366"/>
      <c r="AW68" s="366"/>
      <c r="AX68" s="367"/>
      <c r="AY68">
        <f t="shared" si="8"/>
        <v>0</v>
      </c>
    </row>
    <row r="69" spans="1:51" ht="23.25" hidden="1" customHeight="1" x14ac:dyDescent="0.2">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364</v>
      </c>
      <c r="AC69" s="975"/>
      <c r="AD69" s="975"/>
      <c r="AE69" s="373"/>
      <c r="AF69" s="374"/>
      <c r="AG69" s="374"/>
      <c r="AH69" s="374"/>
      <c r="AI69" s="373"/>
      <c r="AJ69" s="374"/>
      <c r="AK69" s="374"/>
      <c r="AL69" s="374"/>
      <c r="AM69" s="373"/>
      <c r="AN69" s="374"/>
      <c r="AO69" s="374"/>
      <c r="AP69" s="374"/>
      <c r="AQ69" s="365"/>
      <c r="AR69" s="366"/>
      <c r="AS69" s="366"/>
      <c r="AT69" s="813"/>
      <c r="AU69" s="366"/>
      <c r="AV69" s="366"/>
      <c r="AW69" s="366"/>
      <c r="AX69" s="367"/>
      <c r="AY69">
        <f t="shared" si="8"/>
        <v>0</v>
      </c>
    </row>
    <row r="70" spans="1:51" ht="23.25" hidden="1" customHeight="1" x14ac:dyDescent="0.2">
      <c r="A70" s="848" t="s">
        <v>351</v>
      </c>
      <c r="B70" s="849"/>
      <c r="C70" s="849"/>
      <c r="D70" s="849"/>
      <c r="E70" s="849"/>
      <c r="F70" s="850"/>
      <c r="G70" s="939" t="s">
        <v>235</v>
      </c>
      <c r="H70" s="940"/>
      <c r="I70" s="940"/>
      <c r="J70" s="940"/>
      <c r="K70" s="940"/>
      <c r="L70" s="940"/>
      <c r="M70" s="940"/>
      <c r="N70" s="940"/>
      <c r="O70" s="940"/>
      <c r="P70" s="940"/>
      <c r="Q70" s="940"/>
      <c r="R70" s="940"/>
      <c r="S70" s="940"/>
      <c r="T70" s="940"/>
      <c r="U70" s="940"/>
      <c r="V70" s="940"/>
      <c r="W70" s="943" t="s">
        <v>362</v>
      </c>
      <c r="X70" s="944"/>
      <c r="Y70" s="949" t="s">
        <v>12</v>
      </c>
      <c r="Z70" s="949"/>
      <c r="AA70" s="950"/>
      <c r="AB70" s="951" t="s">
        <v>363</v>
      </c>
      <c r="AC70" s="951"/>
      <c r="AD70" s="951"/>
      <c r="AE70" s="365"/>
      <c r="AF70" s="366"/>
      <c r="AG70" s="366"/>
      <c r="AH70" s="366"/>
      <c r="AI70" s="365"/>
      <c r="AJ70" s="366"/>
      <c r="AK70" s="366"/>
      <c r="AL70" s="366"/>
      <c r="AM70" s="365"/>
      <c r="AN70" s="366"/>
      <c r="AO70" s="366"/>
      <c r="AP70" s="366"/>
      <c r="AQ70" s="365"/>
      <c r="AR70" s="366"/>
      <c r="AS70" s="366"/>
      <c r="AT70" s="813"/>
      <c r="AU70" s="366"/>
      <c r="AV70" s="366"/>
      <c r="AW70" s="366"/>
      <c r="AX70" s="367"/>
      <c r="AY70">
        <f t="shared" si="8"/>
        <v>0</v>
      </c>
    </row>
    <row r="71" spans="1:51" ht="23.25" hidden="1" customHeight="1" x14ac:dyDescent="0.2">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363</v>
      </c>
      <c r="AC71" s="974"/>
      <c r="AD71" s="974"/>
      <c r="AE71" s="365"/>
      <c r="AF71" s="366"/>
      <c r="AG71" s="366"/>
      <c r="AH71" s="366"/>
      <c r="AI71" s="365"/>
      <c r="AJ71" s="366"/>
      <c r="AK71" s="366"/>
      <c r="AL71" s="366"/>
      <c r="AM71" s="365"/>
      <c r="AN71" s="366"/>
      <c r="AO71" s="366"/>
      <c r="AP71" s="366"/>
      <c r="AQ71" s="365"/>
      <c r="AR71" s="366"/>
      <c r="AS71" s="366"/>
      <c r="AT71" s="813"/>
      <c r="AU71" s="366"/>
      <c r="AV71" s="366"/>
      <c r="AW71" s="366"/>
      <c r="AX71" s="367"/>
      <c r="AY71">
        <f t="shared" si="8"/>
        <v>0</v>
      </c>
    </row>
    <row r="72" spans="1:51" ht="23.25" hidden="1" customHeight="1" x14ac:dyDescent="0.2">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364</v>
      </c>
      <c r="AC72" s="975"/>
      <c r="AD72" s="975"/>
      <c r="AE72" s="373"/>
      <c r="AF72" s="374"/>
      <c r="AG72" s="374"/>
      <c r="AH72" s="374"/>
      <c r="AI72" s="373"/>
      <c r="AJ72" s="374"/>
      <c r="AK72" s="374"/>
      <c r="AL72" s="374"/>
      <c r="AM72" s="373"/>
      <c r="AN72" s="374"/>
      <c r="AO72" s="374"/>
      <c r="AP72" s="938"/>
      <c r="AQ72" s="365"/>
      <c r="AR72" s="366"/>
      <c r="AS72" s="366"/>
      <c r="AT72" s="813"/>
      <c r="AU72" s="366"/>
      <c r="AV72" s="366"/>
      <c r="AW72" s="366"/>
      <c r="AX72" s="367"/>
      <c r="AY72">
        <f t="shared" si="8"/>
        <v>0</v>
      </c>
    </row>
    <row r="73" spans="1:51" ht="18.75" hidden="1" customHeight="1" x14ac:dyDescent="0.2">
      <c r="A73" s="834" t="s">
        <v>346</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6" t="s">
        <v>383</v>
      </c>
      <c r="AF73" s="336"/>
      <c r="AG73" s="336"/>
      <c r="AH73" s="336"/>
      <c r="AI73" s="336" t="s">
        <v>405</v>
      </c>
      <c r="AJ73" s="336"/>
      <c r="AK73" s="336"/>
      <c r="AL73" s="336"/>
      <c r="AM73" s="336" t="s">
        <v>502</v>
      </c>
      <c r="AN73" s="336"/>
      <c r="AO73" s="336"/>
      <c r="AP73" s="336"/>
      <c r="AQ73" s="215" t="s">
        <v>232</v>
      </c>
      <c r="AR73" s="199"/>
      <c r="AS73" s="199"/>
      <c r="AT73" s="200"/>
      <c r="AU73" s="273" t="s">
        <v>134</v>
      </c>
      <c r="AV73" s="176"/>
      <c r="AW73" s="176"/>
      <c r="AX73" s="177"/>
      <c r="AY73">
        <f>COUNTA($H$75)</f>
        <v>0</v>
      </c>
    </row>
    <row r="74" spans="1:51" ht="18.75" hidden="1" customHeight="1" x14ac:dyDescent="0.2">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2">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2">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2">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2">
      <c r="A78" s="912" t="s">
        <v>376</v>
      </c>
      <c r="B78" s="913"/>
      <c r="C78" s="913"/>
      <c r="D78" s="913"/>
      <c r="E78" s="910" t="s">
        <v>324</v>
      </c>
      <c r="F78" s="911"/>
      <c r="G78" s="54" t="s">
        <v>235</v>
      </c>
      <c r="H78" s="791"/>
      <c r="I78" s="245"/>
      <c r="J78" s="245"/>
      <c r="K78" s="245"/>
      <c r="L78" s="245"/>
      <c r="M78" s="245"/>
      <c r="N78" s="245"/>
      <c r="O78" s="792"/>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340</v>
      </c>
      <c r="AP79" s="127"/>
      <c r="AQ79" s="127"/>
      <c r="AR79" s="76" t="s">
        <v>338</v>
      </c>
      <c r="AS79" s="126"/>
      <c r="AT79" s="127"/>
      <c r="AU79" s="127"/>
      <c r="AV79" s="127"/>
      <c r="AW79" s="127"/>
      <c r="AX79" s="128"/>
      <c r="AY79">
        <f>COUNTIF($AR$79,"☑")</f>
        <v>0</v>
      </c>
    </row>
    <row r="80" spans="1:51" ht="18.75" hidden="1" customHeight="1" x14ac:dyDescent="0.2">
      <c r="A80" s="516" t="s">
        <v>147</v>
      </c>
      <c r="B80" s="843" t="s">
        <v>337</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2">
      <c r="A81" s="517"/>
      <c r="B81" s="846"/>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2">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9" t="s">
        <v>145</v>
      </c>
      <c r="C85" s="549"/>
      <c r="D85" s="549"/>
      <c r="E85" s="549"/>
      <c r="F85" s="550"/>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5" t="s">
        <v>11</v>
      </c>
      <c r="AC85" s="456"/>
      <c r="AD85" s="457"/>
      <c r="AE85" s="336" t="s">
        <v>383</v>
      </c>
      <c r="AF85" s="336"/>
      <c r="AG85" s="336"/>
      <c r="AH85" s="336"/>
      <c r="AI85" s="336" t="s">
        <v>405</v>
      </c>
      <c r="AJ85" s="336"/>
      <c r="AK85" s="336"/>
      <c r="AL85" s="336"/>
      <c r="AM85" s="336" t="s">
        <v>502</v>
      </c>
      <c r="AN85" s="336"/>
      <c r="AO85" s="336"/>
      <c r="AP85" s="336"/>
      <c r="AQ85" s="215" t="s">
        <v>232</v>
      </c>
      <c r="AR85" s="199"/>
      <c r="AS85" s="199"/>
      <c r="AT85" s="200"/>
      <c r="AU85" s="371" t="s">
        <v>134</v>
      </c>
      <c r="AV85" s="371"/>
      <c r="AW85" s="371"/>
      <c r="AX85" s="372"/>
      <c r="AY85">
        <f t="shared" si="10"/>
        <v>0</v>
      </c>
      <c r="AZ85" s="10"/>
      <c r="BA85" s="10"/>
      <c r="BB85" s="10"/>
      <c r="BC85" s="10"/>
    </row>
    <row r="86" spans="1:60" ht="18.75" hidden="1" customHeight="1" x14ac:dyDescent="0.2">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2">
      <c r="A87" s="517"/>
      <c r="B87" s="549"/>
      <c r="C87" s="549"/>
      <c r="D87" s="549"/>
      <c r="E87" s="549"/>
      <c r="F87" s="550"/>
      <c r="G87" s="232"/>
      <c r="H87" s="191"/>
      <c r="I87" s="191"/>
      <c r="J87" s="191"/>
      <c r="K87" s="191"/>
      <c r="L87" s="191"/>
      <c r="M87" s="191"/>
      <c r="N87" s="191"/>
      <c r="O87" s="233"/>
      <c r="P87" s="191"/>
      <c r="Q87" s="798"/>
      <c r="R87" s="798"/>
      <c r="S87" s="798"/>
      <c r="T87" s="798"/>
      <c r="U87" s="798"/>
      <c r="V87" s="798"/>
      <c r="W87" s="798"/>
      <c r="X87" s="799"/>
      <c r="Y87" s="754" t="s">
        <v>62</v>
      </c>
      <c r="Z87" s="755"/>
      <c r="AA87" s="756"/>
      <c r="AB87" s="548"/>
      <c r="AC87" s="548"/>
      <c r="AD87" s="54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2">
      <c r="A88" s="517"/>
      <c r="B88" s="549"/>
      <c r="C88" s="549"/>
      <c r="D88" s="549"/>
      <c r="E88" s="549"/>
      <c r="F88" s="550"/>
      <c r="G88" s="234"/>
      <c r="H88" s="235"/>
      <c r="I88" s="235"/>
      <c r="J88" s="235"/>
      <c r="K88" s="235"/>
      <c r="L88" s="235"/>
      <c r="M88" s="235"/>
      <c r="N88" s="235"/>
      <c r="O88" s="236"/>
      <c r="P88" s="800"/>
      <c r="Q88" s="800"/>
      <c r="R88" s="800"/>
      <c r="S88" s="800"/>
      <c r="T88" s="800"/>
      <c r="U88" s="800"/>
      <c r="V88" s="800"/>
      <c r="W88" s="800"/>
      <c r="X88" s="801"/>
      <c r="Y88" s="729" t="s">
        <v>54</v>
      </c>
      <c r="Z88" s="730"/>
      <c r="AA88" s="731"/>
      <c r="AB88" s="519"/>
      <c r="AC88" s="519"/>
      <c r="AD88" s="519"/>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2"/>
      <c r="Y89" s="729" t="s">
        <v>13</v>
      </c>
      <c r="Z89" s="730"/>
      <c r="AA89" s="731"/>
      <c r="AB89" s="458" t="s">
        <v>14</v>
      </c>
      <c r="AC89" s="458"/>
      <c r="AD89" s="458"/>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2">
      <c r="A90" s="517"/>
      <c r="B90" s="549" t="s">
        <v>145</v>
      </c>
      <c r="C90" s="549"/>
      <c r="D90" s="549"/>
      <c r="E90" s="549"/>
      <c r="F90" s="550"/>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5" t="s">
        <v>11</v>
      </c>
      <c r="AC90" s="456"/>
      <c r="AD90" s="457"/>
      <c r="AE90" s="336" t="s">
        <v>383</v>
      </c>
      <c r="AF90" s="336"/>
      <c r="AG90" s="336"/>
      <c r="AH90" s="336"/>
      <c r="AI90" s="336" t="s">
        <v>405</v>
      </c>
      <c r="AJ90" s="336"/>
      <c r="AK90" s="336"/>
      <c r="AL90" s="336"/>
      <c r="AM90" s="336" t="s">
        <v>502</v>
      </c>
      <c r="AN90" s="336"/>
      <c r="AO90" s="336"/>
      <c r="AP90" s="336"/>
      <c r="AQ90" s="215" t="s">
        <v>232</v>
      </c>
      <c r="AR90" s="199"/>
      <c r="AS90" s="199"/>
      <c r="AT90" s="200"/>
      <c r="AU90" s="371" t="s">
        <v>134</v>
      </c>
      <c r="AV90" s="371"/>
      <c r="AW90" s="371"/>
      <c r="AX90" s="372"/>
      <c r="AY90">
        <f>COUNTA($G$92)</f>
        <v>0</v>
      </c>
    </row>
    <row r="91" spans="1:60" ht="18.75" hidden="1" customHeight="1" x14ac:dyDescent="0.2">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7" t="s">
        <v>179</v>
      </c>
      <c r="AX91" s="378"/>
      <c r="AY91">
        <f>$AY$90</f>
        <v>0</v>
      </c>
      <c r="AZ91" s="10"/>
      <c r="BA91" s="10"/>
      <c r="BB91" s="10"/>
      <c r="BC91" s="10"/>
    </row>
    <row r="92" spans="1:60" ht="23.25" hidden="1" customHeight="1" x14ac:dyDescent="0.2">
      <c r="A92" s="517"/>
      <c r="B92" s="549"/>
      <c r="C92" s="549"/>
      <c r="D92" s="549"/>
      <c r="E92" s="549"/>
      <c r="F92" s="550"/>
      <c r="G92" s="232"/>
      <c r="H92" s="191"/>
      <c r="I92" s="191"/>
      <c r="J92" s="191"/>
      <c r="K92" s="191"/>
      <c r="L92" s="191"/>
      <c r="M92" s="191"/>
      <c r="N92" s="191"/>
      <c r="O92" s="233"/>
      <c r="P92" s="191"/>
      <c r="Q92" s="798"/>
      <c r="R92" s="798"/>
      <c r="S92" s="798"/>
      <c r="T92" s="798"/>
      <c r="U92" s="798"/>
      <c r="V92" s="798"/>
      <c r="W92" s="798"/>
      <c r="X92" s="799"/>
      <c r="Y92" s="754" t="s">
        <v>62</v>
      </c>
      <c r="Z92" s="755"/>
      <c r="AA92" s="756"/>
      <c r="AB92" s="548"/>
      <c r="AC92" s="548"/>
      <c r="AD92" s="54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4"/>
      <c r="H93" s="235"/>
      <c r="I93" s="235"/>
      <c r="J93" s="235"/>
      <c r="K93" s="235"/>
      <c r="L93" s="235"/>
      <c r="M93" s="235"/>
      <c r="N93" s="235"/>
      <c r="O93" s="236"/>
      <c r="P93" s="800"/>
      <c r="Q93" s="800"/>
      <c r="R93" s="800"/>
      <c r="S93" s="800"/>
      <c r="T93" s="800"/>
      <c r="U93" s="800"/>
      <c r="V93" s="800"/>
      <c r="W93" s="800"/>
      <c r="X93" s="801"/>
      <c r="Y93" s="729" t="s">
        <v>54</v>
      </c>
      <c r="Z93" s="730"/>
      <c r="AA93" s="731"/>
      <c r="AB93" s="519"/>
      <c r="AC93" s="519"/>
      <c r="AD93" s="51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2">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2"/>
      <c r="Y94" s="729" t="s">
        <v>13</v>
      </c>
      <c r="Z94" s="730"/>
      <c r="AA94" s="731"/>
      <c r="AB94" s="458" t="s">
        <v>14</v>
      </c>
      <c r="AC94" s="458"/>
      <c r="AD94" s="45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2">
      <c r="A95" s="517"/>
      <c r="B95" s="549" t="s">
        <v>145</v>
      </c>
      <c r="C95" s="549"/>
      <c r="D95" s="549"/>
      <c r="E95" s="549"/>
      <c r="F95" s="550"/>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5" t="s">
        <v>11</v>
      </c>
      <c r="AC95" s="456"/>
      <c r="AD95" s="457"/>
      <c r="AE95" s="336" t="s">
        <v>383</v>
      </c>
      <c r="AF95" s="336"/>
      <c r="AG95" s="336"/>
      <c r="AH95" s="336"/>
      <c r="AI95" s="336" t="s">
        <v>405</v>
      </c>
      <c r="AJ95" s="336"/>
      <c r="AK95" s="336"/>
      <c r="AL95" s="336"/>
      <c r="AM95" s="336" t="s">
        <v>502</v>
      </c>
      <c r="AN95" s="336"/>
      <c r="AO95" s="336"/>
      <c r="AP95" s="336"/>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7" t="s">
        <v>179</v>
      </c>
      <c r="AX96" s="378"/>
      <c r="AY96">
        <f>$AY$95</f>
        <v>0</v>
      </c>
    </row>
    <row r="97" spans="1:60" ht="23.25" hidden="1" customHeight="1" x14ac:dyDescent="0.2">
      <c r="A97" s="517"/>
      <c r="B97" s="549"/>
      <c r="C97" s="549"/>
      <c r="D97" s="549"/>
      <c r="E97" s="549"/>
      <c r="F97" s="550"/>
      <c r="G97" s="232"/>
      <c r="H97" s="191"/>
      <c r="I97" s="191"/>
      <c r="J97" s="191"/>
      <c r="K97" s="191"/>
      <c r="L97" s="191"/>
      <c r="M97" s="191"/>
      <c r="N97" s="191"/>
      <c r="O97" s="233"/>
      <c r="P97" s="191"/>
      <c r="Q97" s="798"/>
      <c r="R97" s="798"/>
      <c r="S97" s="798"/>
      <c r="T97" s="798"/>
      <c r="U97" s="798"/>
      <c r="V97" s="798"/>
      <c r="W97" s="798"/>
      <c r="X97" s="799"/>
      <c r="Y97" s="754" t="s">
        <v>62</v>
      </c>
      <c r="Z97" s="755"/>
      <c r="AA97" s="756"/>
      <c r="AB97" s="405"/>
      <c r="AC97" s="406"/>
      <c r="AD97" s="407"/>
      <c r="AE97" s="365"/>
      <c r="AF97" s="366"/>
      <c r="AG97" s="366"/>
      <c r="AH97" s="813"/>
      <c r="AI97" s="365"/>
      <c r="AJ97" s="366"/>
      <c r="AK97" s="366"/>
      <c r="AL97" s="813"/>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2">
      <c r="A98" s="517"/>
      <c r="B98" s="549"/>
      <c r="C98" s="549"/>
      <c r="D98" s="549"/>
      <c r="E98" s="549"/>
      <c r="F98" s="550"/>
      <c r="G98" s="234"/>
      <c r="H98" s="235"/>
      <c r="I98" s="235"/>
      <c r="J98" s="235"/>
      <c r="K98" s="235"/>
      <c r="L98" s="235"/>
      <c r="M98" s="235"/>
      <c r="N98" s="235"/>
      <c r="O98" s="236"/>
      <c r="P98" s="800"/>
      <c r="Q98" s="800"/>
      <c r="R98" s="800"/>
      <c r="S98" s="800"/>
      <c r="T98" s="800"/>
      <c r="U98" s="800"/>
      <c r="V98" s="800"/>
      <c r="W98" s="800"/>
      <c r="X98" s="801"/>
      <c r="Y98" s="729" t="s">
        <v>54</v>
      </c>
      <c r="Z98" s="730"/>
      <c r="AA98" s="731"/>
      <c r="AB98" s="300"/>
      <c r="AC98" s="301"/>
      <c r="AD98" s="302"/>
      <c r="AE98" s="365"/>
      <c r="AF98" s="366"/>
      <c r="AG98" s="366"/>
      <c r="AH98" s="813"/>
      <c r="AI98" s="365"/>
      <c r="AJ98" s="366"/>
      <c r="AK98" s="366"/>
      <c r="AL98" s="813"/>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5">
      <c r="A99" s="518"/>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347</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383</v>
      </c>
      <c r="AF100" s="821"/>
      <c r="AG100" s="821"/>
      <c r="AH100" s="822"/>
      <c r="AI100" s="820" t="s">
        <v>405</v>
      </c>
      <c r="AJ100" s="821"/>
      <c r="AK100" s="821"/>
      <c r="AL100" s="822"/>
      <c r="AM100" s="820" t="s">
        <v>502</v>
      </c>
      <c r="AN100" s="821"/>
      <c r="AO100" s="821"/>
      <c r="AP100" s="822"/>
      <c r="AQ100" s="926" t="s">
        <v>410</v>
      </c>
      <c r="AR100" s="927"/>
      <c r="AS100" s="927"/>
      <c r="AT100" s="928"/>
      <c r="AU100" s="926" t="s">
        <v>534</v>
      </c>
      <c r="AV100" s="927"/>
      <c r="AW100" s="927"/>
      <c r="AX100" s="929"/>
    </row>
    <row r="101" spans="1:60" ht="23.25" customHeight="1" x14ac:dyDescent="0.2">
      <c r="A101" s="488"/>
      <c r="B101" s="489"/>
      <c r="C101" s="489"/>
      <c r="D101" s="489"/>
      <c r="E101" s="489"/>
      <c r="F101" s="490"/>
      <c r="G101" s="191" t="s">
        <v>720</v>
      </c>
      <c r="H101" s="191"/>
      <c r="I101" s="191"/>
      <c r="J101" s="191"/>
      <c r="K101" s="191"/>
      <c r="L101" s="191"/>
      <c r="M101" s="191"/>
      <c r="N101" s="191"/>
      <c r="O101" s="191"/>
      <c r="P101" s="191"/>
      <c r="Q101" s="191"/>
      <c r="R101" s="191"/>
      <c r="S101" s="191"/>
      <c r="T101" s="191"/>
      <c r="U101" s="191"/>
      <c r="V101" s="191"/>
      <c r="W101" s="191"/>
      <c r="X101" s="233"/>
      <c r="Y101" s="812" t="s">
        <v>55</v>
      </c>
      <c r="Z101" s="715"/>
      <c r="AA101" s="716"/>
      <c r="AB101" s="548" t="s">
        <v>721</v>
      </c>
      <c r="AC101" s="548"/>
      <c r="AD101" s="548"/>
      <c r="AE101" s="359">
        <v>17</v>
      </c>
      <c r="AF101" s="359"/>
      <c r="AG101" s="359"/>
      <c r="AH101" s="359"/>
      <c r="AI101" s="359">
        <v>13</v>
      </c>
      <c r="AJ101" s="359"/>
      <c r="AK101" s="359"/>
      <c r="AL101" s="359"/>
      <c r="AM101" s="359">
        <v>10</v>
      </c>
      <c r="AN101" s="359"/>
      <c r="AO101" s="359"/>
      <c r="AP101" s="359"/>
      <c r="AQ101" s="359" t="s">
        <v>742</v>
      </c>
      <c r="AR101" s="359"/>
      <c r="AS101" s="359"/>
      <c r="AT101" s="359"/>
      <c r="AU101" s="365" t="s">
        <v>741</v>
      </c>
      <c r="AV101" s="366"/>
      <c r="AW101" s="366"/>
      <c r="AX101" s="367"/>
    </row>
    <row r="102" spans="1:60" ht="23.25" customHeight="1" x14ac:dyDescent="0.2">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721</v>
      </c>
      <c r="AC102" s="548"/>
      <c r="AD102" s="548"/>
      <c r="AE102" s="359">
        <v>17</v>
      </c>
      <c r="AF102" s="359"/>
      <c r="AG102" s="359"/>
      <c r="AH102" s="359"/>
      <c r="AI102" s="359">
        <v>13</v>
      </c>
      <c r="AJ102" s="359"/>
      <c r="AK102" s="359"/>
      <c r="AL102" s="359"/>
      <c r="AM102" s="359">
        <v>10</v>
      </c>
      <c r="AN102" s="359"/>
      <c r="AO102" s="359"/>
      <c r="AP102" s="359"/>
      <c r="AQ102" s="359">
        <v>17</v>
      </c>
      <c r="AR102" s="359"/>
      <c r="AS102" s="359"/>
      <c r="AT102" s="359"/>
      <c r="AU102" s="373" t="s">
        <v>743</v>
      </c>
      <c r="AV102" s="374"/>
      <c r="AW102" s="374"/>
      <c r="AX102" s="930"/>
    </row>
    <row r="103" spans="1:60" ht="31.5" hidden="1" customHeight="1" x14ac:dyDescent="0.2">
      <c r="A103" s="485" t="s">
        <v>347</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383</v>
      </c>
      <c r="AF103" s="336"/>
      <c r="AG103" s="336"/>
      <c r="AH103" s="336"/>
      <c r="AI103" s="336" t="s">
        <v>405</v>
      </c>
      <c r="AJ103" s="336"/>
      <c r="AK103" s="336"/>
      <c r="AL103" s="336"/>
      <c r="AM103" s="336" t="s">
        <v>502</v>
      </c>
      <c r="AN103" s="336"/>
      <c r="AO103" s="336"/>
      <c r="AP103" s="336"/>
      <c r="AQ103" s="362" t="s">
        <v>410</v>
      </c>
      <c r="AR103" s="363"/>
      <c r="AS103" s="363"/>
      <c r="AT103" s="363"/>
      <c r="AU103" s="362" t="s">
        <v>534</v>
      </c>
      <c r="AV103" s="363"/>
      <c r="AW103" s="363"/>
      <c r="AX103" s="364"/>
      <c r="AY103">
        <f>COUNTA($G$104)</f>
        <v>0</v>
      </c>
    </row>
    <row r="104" spans="1:60" ht="23.25" hidden="1" customHeight="1" x14ac:dyDescent="0.2">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c r="AC105" s="406"/>
      <c r="AD105" s="407"/>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2">
      <c r="A106" s="485" t="s">
        <v>347</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383</v>
      </c>
      <c r="AF106" s="336"/>
      <c r="AG106" s="336"/>
      <c r="AH106" s="336"/>
      <c r="AI106" s="336" t="s">
        <v>405</v>
      </c>
      <c r="AJ106" s="336"/>
      <c r="AK106" s="336"/>
      <c r="AL106" s="336"/>
      <c r="AM106" s="336" t="s">
        <v>502</v>
      </c>
      <c r="AN106" s="336"/>
      <c r="AO106" s="336"/>
      <c r="AP106" s="336"/>
      <c r="AQ106" s="362" t="s">
        <v>410</v>
      </c>
      <c r="AR106" s="363"/>
      <c r="AS106" s="363"/>
      <c r="AT106" s="363"/>
      <c r="AU106" s="362" t="s">
        <v>534</v>
      </c>
      <c r="AV106" s="363"/>
      <c r="AW106" s="363"/>
      <c r="AX106" s="364"/>
      <c r="AY106">
        <f>COUNTA($G$107)</f>
        <v>0</v>
      </c>
    </row>
    <row r="107" spans="1:60" ht="23.25" hidden="1" customHeight="1" x14ac:dyDescent="0.2">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c r="AC108" s="406"/>
      <c r="AD108" s="407"/>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5" t="s">
        <v>347</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383</v>
      </c>
      <c r="AF109" s="336"/>
      <c r="AG109" s="336"/>
      <c r="AH109" s="336"/>
      <c r="AI109" s="336" t="s">
        <v>405</v>
      </c>
      <c r="AJ109" s="336"/>
      <c r="AK109" s="336"/>
      <c r="AL109" s="336"/>
      <c r="AM109" s="336" t="s">
        <v>502</v>
      </c>
      <c r="AN109" s="336"/>
      <c r="AO109" s="336"/>
      <c r="AP109" s="336"/>
      <c r="AQ109" s="362" t="s">
        <v>410</v>
      </c>
      <c r="AR109" s="363"/>
      <c r="AS109" s="363"/>
      <c r="AT109" s="363"/>
      <c r="AU109" s="362" t="s">
        <v>534</v>
      </c>
      <c r="AV109" s="363"/>
      <c r="AW109" s="363"/>
      <c r="AX109" s="364"/>
      <c r="AY109">
        <f>COUNTA($G$110)</f>
        <v>0</v>
      </c>
    </row>
    <row r="110" spans="1:60" ht="23.25" hidden="1" customHeight="1" x14ac:dyDescent="0.2">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c r="AC111" s="406"/>
      <c r="AD111" s="407"/>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5" t="s">
        <v>347</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383</v>
      </c>
      <c r="AF112" s="336"/>
      <c r="AG112" s="336"/>
      <c r="AH112" s="336"/>
      <c r="AI112" s="336" t="s">
        <v>405</v>
      </c>
      <c r="AJ112" s="336"/>
      <c r="AK112" s="336"/>
      <c r="AL112" s="336"/>
      <c r="AM112" s="336" t="s">
        <v>502</v>
      </c>
      <c r="AN112" s="336"/>
      <c r="AO112" s="336"/>
      <c r="AP112" s="336"/>
      <c r="AQ112" s="362" t="s">
        <v>410</v>
      </c>
      <c r="AR112" s="363"/>
      <c r="AS112" s="363"/>
      <c r="AT112" s="363"/>
      <c r="AU112" s="362" t="s">
        <v>534</v>
      </c>
      <c r="AV112" s="363"/>
      <c r="AW112" s="363"/>
      <c r="AX112" s="364"/>
      <c r="AY112">
        <f>COUNTA($G$113)</f>
        <v>0</v>
      </c>
    </row>
    <row r="113" spans="1:51" ht="23.25" hidden="1" customHeight="1" x14ac:dyDescent="0.2">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5"/>
      <c r="AR113" s="366"/>
      <c r="AS113" s="366"/>
      <c r="AT113" s="813"/>
      <c r="AU113" s="359"/>
      <c r="AV113" s="359"/>
      <c r="AW113" s="359"/>
      <c r="AX113" s="360"/>
      <c r="AY113">
        <f>$AY$112</f>
        <v>0</v>
      </c>
    </row>
    <row r="114" spans="1:51" ht="23.25" hidden="1" customHeight="1" x14ac:dyDescent="0.2">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3"/>
      <c r="AU114" s="365"/>
      <c r="AV114" s="366"/>
      <c r="AW114" s="366"/>
      <c r="AX114" s="367"/>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383</v>
      </c>
      <c r="AF115" s="336"/>
      <c r="AG115" s="336"/>
      <c r="AH115" s="336"/>
      <c r="AI115" s="336" t="s">
        <v>405</v>
      </c>
      <c r="AJ115" s="336"/>
      <c r="AK115" s="336"/>
      <c r="AL115" s="336"/>
      <c r="AM115" s="336" t="s">
        <v>502</v>
      </c>
      <c r="AN115" s="336"/>
      <c r="AO115" s="336"/>
      <c r="AP115" s="336"/>
      <c r="AQ115" s="337" t="s">
        <v>535</v>
      </c>
      <c r="AR115" s="338"/>
      <c r="AS115" s="338"/>
      <c r="AT115" s="338"/>
      <c r="AU115" s="338"/>
      <c r="AV115" s="338"/>
      <c r="AW115" s="338"/>
      <c r="AX115" s="339"/>
    </row>
    <row r="116" spans="1:51" ht="23.25" customHeight="1" x14ac:dyDescent="0.2">
      <c r="A116" s="292"/>
      <c r="B116" s="293"/>
      <c r="C116" s="293"/>
      <c r="D116" s="293"/>
      <c r="E116" s="293"/>
      <c r="F116" s="294"/>
      <c r="G116" s="352" t="s">
        <v>1010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t="s">
        <v>710</v>
      </c>
      <c r="AF116" s="359"/>
      <c r="AG116" s="359"/>
      <c r="AH116" s="359"/>
      <c r="AI116" s="359">
        <v>183</v>
      </c>
      <c r="AJ116" s="359"/>
      <c r="AK116" s="359"/>
      <c r="AL116" s="359"/>
      <c r="AM116" s="359">
        <v>111</v>
      </c>
      <c r="AN116" s="359"/>
      <c r="AO116" s="359"/>
      <c r="AP116" s="359"/>
      <c r="AQ116" s="365">
        <v>197.2</v>
      </c>
      <c r="AR116" s="366"/>
      <c r="AS116" s="366"/>
      <c r="AT116" s="366"/>
      <c r="AU116" s="366"/>
      <c r="AV116" s="366"/>
      <c r="AW116" s="366"/>
      <c r="AX116" s="367"/>
    </row>
    <row r="117" spans="1:51" ht="58.5" customHeigh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722</v>
      </c>
      <c r="AC117" s="344"/>
      <c r="AD117" s="345"/>
      <c r="AE117" s="306" t="s">
        <v>710</v>
      </c>
      <c r="AF117" s="306"/>
      <c r="AG117" s="306"/>
      <c r="AH117" s="306"/>
      <c r="AI117" s="361" t="s">
        <v>723</v>
      </c>
      <c r="AJ117" s="306"/>
      <c r="AK117" s="306"/>
      <c r="AL117" s="306"/>
      <c r="AM117" s="361" t="s">
        <v>744</v>
      </c>
      <c r="AN117" s="306"/>
      <c r="AO117" s="306"/>
      <c r="AP117" s="306"/>
      <c r="AQ117" s="361" t="s">
        <v>998</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383</v>
      </c>
      <c r="AF118" s="336"/>
      <c r="AG118" s="336"/>
      <c r="AH118" s="336"/>
      <c r="AI118" s="336" t="s">
        <v>405</v>
      </c>
      <c r="AJ118" s="336"/>
      <c r="AK118" s="336"/>
      <c r="AL118" s="336"/>
      <c r="AM118" s="336" t="s">
        <v>502</v>
      </c>
      <c r="AN118" s="336"/>
      <c r="AO118" s="336"/>
      <c r="AP118" s="336"/>
      <c r="AQ118" s="337" t="s">
        <v>535</v>
      </c>
      <c r="AR118" s="338"/>
      <c r="AS118" s="338"/>
      <c r="AT118" s="338"/>
      <c r="AU118" s="338"/>
      <c r="AV118" s="338"/>
      <c r="AW118" s="338"/>
      <c r="AX118" s="339"/>
      <c r="AY118" s="92">
        <f>IF(SUBSTITUTE(SUBSTITUTE($G$119,"／",""),"　","")="",0,1)</f>
        <v>1</v>
      </c>
    </row>
    <row r="119" spans="1:51" ht="23.25" customHeight="1" x14ac:dyDescent="0.2">
      <c r="A119" s="292"/>
      <c r="B119" s="293"/>
      <c r="C119" s="293"/>
      <c r="D119" s="293"/>
      <c r="E119" s="293"/>
      <c r="F119" s="294"/>
      <c r="G119" s="352" t="s">
        <v>1010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v>36.799999999999997</v>
      </c>
      <c r="AF119" s="359"/>
      <c r="AG119" s="359"/>
      <c r="AH119" s="359"/>
      <c r="AI119" s="359" t="s">
        <v>710</v>
      </c>
      <c r="AJ119" s="359"/>
      <c r="AK119" s="359"/>
      <c r="AL119" s="359"/>
      <c r="AM119" s="359" t="s">
        <v>993</v>
      </c>
      <c r="AN119" s="359"/>
      <c r="AO119" s="359"/>
      <c r="AP119" s="359"/>
      <c r="AQ119" s="359" t="s">
        <v>993</v>
      </c>
      <c r="AR119" s="359"/>
      <c r="AS119" s="359"/>
      <c r="AT119" s="359"/>
      <c r="AU119" s="359"/>
      <c r="AV119" s="359"/>
      <c r="AW119" s="359"/>
      <c r="AX119" s="360"/>
      <c r="AY119">
        <f>$AY$118</f>
        <v>1</v>
      </c>
    </row>
    <row r="120" spans="1:51" ht="46.5"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722</v>
      </c>
      <c r="AC120" s="344"/>
      <c r="AD120" s="345"/>
      <c r="AE120" s="306" t="s">
        <v>724</v>
      </c>
      <c r="AF120" s="306"/>
      <c r="AG120" s="306"/>
      <c r="AH120" s="306"/>
      <c r="AI120" s="306" t="s">
        <v>710</v>
      </c>
      <c r="AJ120" s="306"/>
      <c r="AK120" s="306"/>
      <c r="AL120" s="306"/>
      <c r="AM120" s="306" t="s">
        <v>993</v>
      </c>
      <c r="AN120" s="306"/>
      <c r="AO120" s="306"/>
      <c r="AP120" s="306"/>
      <c r="AQ120" s="306" t="s">
        <v>999</v>
      </c>
      <c r="AR120" s="306"/>
      <c r="AS120" s="306"/>
      <c r="AT120" s="306"/>
      <c r="AU120" s="306"/>
      <c r="AV120" s="306"/>
      <c r="AW120" s="306"/>
      <c r="AX120" s="307"/>
      <c r="AY120">
        <f>$AY$118</f>
        <v>1</v>
      </c>
    </row>
    <row r="121" spans="1:51"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383</v>
      </c>
      <c r="AF121" s="336"/>
      <c r="AG121" s="336"/>
      <c r="AH121" s="336"/>
      <c r="AI121" s="336" t="s">
        <v>405</v>
      </c>
      <c r="AJ121" s="336"/>
      <c r="AK121" s="336"/>
      <c r="AL121" s="336"/>
      <c r="AM121" s="336" t="s">
        <v>502</v>
      </c>
      <c r="AN121" s="336"/>
      <c r="AO121" s="336"/>
      <c r="AP121" s="336"/>
      <c r="AQ121" s="337" t="s">
        <v>535</v>
      </c>
      <c r="AR121" s="338"/>
      <c r="AS121" s="338"/>
      <c r="AT121" s="338"/>
      <c r="AU121" s="338"/>
      <c r="AV121" s="338"/>
      <c r="AW121" s="338"/>
      <c r="AX121" s="339"/>
      <c r="AY121" s="92">
        <f>IF(SUBSTITUTE(SUBSTITUTE($G$122,"／",""),"　","")="",0,1)</f>
        <v>1</v>
      </c>
    </row>
    <row r="122" spans="1:51" ht="23.25" customHeight="1" x14ac:dyDescent="0.2">
      <c r="A122" s="292"/>
      <c r="B122" s="293"/>
      <c r="C122" s="293"/>
      <c r="D122" s="293"/>
      <c r="E122" s="293"/>
      <c r="F122" s="294"/>
      <c r="G122" s="352" t="s">
        <v>1010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v>23.3</v>
      </c>
      <c r="AF122" s="359"/>
      <c r="AG122" s="359"/>
      <c r="AH122" s="359"/>
      <c r="AI122" s="359" t="s">
        <v>710</v>
      </c>
      <c r="AJ122" s="359"/>
      <c r="AK122" s="359"/>
      <c r="AL122" s="359"/>
      <c r="AM122" s="359">
        <v>27.3</v>
      </c>
      <c r="AN122" s="359"/>
      <c r="AO122" s="359"/>
      <c r="AP122" s="359"/>
      <c r="AQ122" s="359" t="s">
        <v>993</v>
      </c>
      <c r="AR122" s="359"/>
      <c r="AS122" s="359"/>
      <c r="AT122" s="359"/>
      <c r="AU122" s="359"/>
      <c r="AV122" s="359"/>
      <c r="AW122" s="359"/>
      <c r="AX122" s="360"/>
      <c r="AY122">
        <f>$AY$121</f>
        <v>1</v>
      </c>
    </row>
    <row r="123" spans="1:51" ht="46.5"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722</v>
      </c>
      <c r="AC123" s="344"/>
      <c r="AD123" s="345"/>
      <c r="AE123" s="306" t="s">
        <v>725</v>
      </c>
      <c r="AF123" s="306"/>
      <c r="AG123" s="306"/>
      <c r="AH123" s="306"/>
      <c r="AI123" s="306" t="s">
        <v>710</v>
      </c>
      <c r="AJ123" s="306"/>
      <c r="AK123" s="306"/>
      <c r="AL123" s="306"/>
      <c r="AM123" s="306" t="s">
        <v>994</v>
      </c>
      <c r="AN123" s="306"/>
      <c r="AO123" s="306"/>
      <c r="AP123" s="306"/>
      <c r="AQ123" s="306" t="s">
        <v>1000</v>
      </c>
      <c r="AR123" s="306"/>
      <c r="AS123" s="306"/>
      <c r="AT123" s="306"/>
      <c r="AU123" s="306"/>
      <c r="AV123" s="306"/>
      <c r="AW123" s="306"/>
      <c r="AX123" s="307"/>
      <c r="AY123">
        <f>$AY$121</f>
        <v>1</v>
      </c>
    </row>
    <row r="124" spans="1:51" ht="23.25"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383</v>
      </c>
      <c r="AF124" s="336"/>
      <c r="AG124" s="336"/>
      <c r="AH124" s="336"/>
      <c r="AI124" s="336" t="s">
        <v>405</v>
      </c>
      <c r="AJ124" s="336"/>
      <c r="AK124" s="336"/>
      <c r="AL124" s="336"/>
      <c r="AM124" s="336" t="s">
        <v>502</v>
      </c>
      <c r="AN124" s="336"/>
      <c r="AO124" s="336"/>
      <c r="AP124" s="336"/>
      <c r="AQ124" s="337" t="s">
        <v>535</v>
      </c>
      <c r="AR124" s="338"/>
      <c r="AS124" s="338"/>
      <c r="AT124" s="338"/>
      <c r="AU124" s="338"/>
      <c r="AV124" s="338"/>
      <c r="AW124" s="338"/>
      <c r="AX124" s="339"/>
      <c r="AY124" s="92">
        <f>IF(SUBSTITUTE(SUBSTITUTE($G$125,"／",""),"　","")="",0,1)</f>
        <v>1</v>
      </c>
    </row>
    <row r="125" spans="1:51" ht="23.25" customHeight="1" x14ac:dyDescent="0.2">
      <c r="A125" s="292"/>
      <c r="B125" s="293"/>
      <c r="C125" s="293"/>
      <c r="D125" s="293"/>
      <c r="E125" s="293"/>
      <c r="F125" s="294"/>
      <c r="G125" s="352" t="s">
        <v>1011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v>7.3</v>
      </c>
      <c r="AF125" s="359"/>
      <c r="AG125" s="359"/>
      <c r="AH125" s="359"/>
      <c r="AI125" s="359">
        <v>10.3</v>
      </c>
      <c r="AJ125" s="359"/>
      <c r="AK125" s="359"/>
      <c r="AL125" s="359"/>
      <c r="AM125" s="359">
        <v>5.5</v>
      </c>
      <c r="AN125" s="359"/>
      <c r="AO125" s="359"/>
      <c r="AP125" s="359"/>
      <c r="AQ125" s="359">
        <v>5.2</v>
      </c>
      <c r="AR125" s="359"/>
      <c r="AS125" s="359"/>
      <c r="AT125" s="359"/>
      <c r="AU125" s="359"/>
      <c r="AV125" s="359"/>
      <c r="AW125" s="359"/>
      <c r="AX125" s="360"/>
      <c r="AY125">
        <f>$AY$124</f>
        <v>1</v>
      </c>
    </row>
    <row r="126" spans="1:51" ht="118.5"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996</v>
      </c>
      <c r="AC126" s="344"/>
      <c r="AD126" s="345"/>
      <c r="AE126" s="361" t="s">
        <v>726</v>
      </c>
      <c r="AF126" s="306"/>
      <c r="AG126" s="306"/>
      <c r="AH126" s="306"/>
      <c r="AI126" s="361" t="s">
        <v>992</v>
      </c>
      <c r="AJ126" s="306"/>
      <c r="AK126" s="306"/>
      <c r="AL126" s="306"/>
      <c r="AM126" s="306" t="s">
        <v>995</v>
      </c>
      <c r="AN126" s="306"/>
      <c r="AO126" s="306"/>
      <c r="AP126" s="306"/>
      <c r="AQ126" s="361" t="s">
        <v>1001</v>
      </c>
      <c r="AR126" s="306"/>
      <c r="AS126" s="306"/>
      <c r="AT126" s="306"/>
      <c r="AU126" s="306"/>
      <c r="AV126" s="306"/>
      <c r="AW126" s="306"/>
      <c r="AX126" s="307"/>
      <c r="AY126">
        <f>$AY$124</f>
        <v>1</v>
      </c>
    </row>
    <row r="127" spans="1:51" ht="23.25" customHeight="1" x14ac:dyDescent="0.2">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383</v>
      </c>
      <c r="AF127" s="336"/>
      <c r="AG127" s="336"/>
      <c r="AH127" s="336"/>
      <c r="AI127" s="336" t="s">
        <v>405</v>
      </c>
      <c r="AJ127" s="336"/>
      <c r="AK127" s="336"/>
      <c r="AL127" s="336"/>
      <c r="AM127" s="336" t="s">
        <v>502</v>
      </c>
      <c r="AN127" s="336"/>
      <c r="AO127" s="336"/>
      <c r="AP127" s="336"/>
      <c r="AQ127" s="337" t="s">
        <v>535</v>
      </c>
      <c r="AR127" s="338"/>
      <c r="AS127" s="338"/>
      <c r="AT127" s="338"/>
      <c r="AU127" s="338"/>
      <c r="AV127" s="338"/>
      <c r="AW127" s="338"/>
      <c r="AX127" s="339"/>
      <c r="AY127" s="92">
        <f>IF(SUBSTITUTE(SUBSTITUTE($G$128,"／",""),"　","")="",0,1)</f>
        <v>1</v>
      </c>
    </row>
    <row r="128" spans="1:51" ht="23.25" customHeight="1" x14ac:dyDescent="0.2">
      <c r="A128" s="292"/>
      <c r="B128" s="293"/>
      <c r="C128" s="293"/>
      <c r="D128" s="293"/>
      <c r="E128" s="293"/>
      <c r="F128" s="294"/>
      <c r="G128" s="352" t="s">
        <v>1010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t="s">
        <v>997</v>
      </c>
      <c r="AF128" s="359"/>
      <c r="AG128" s="359"/>
      <c r="AH128" s="359"/>
      <c r="AI128" s="359" t="s">
        <v>993</v>
      </c>
      <c r="AJ128" s="359"/>
      <c r="AK128" s="359"/>
      <c r="AL128" s="359"/>
      <c r="AM128" s="359" t="s">
        <v>993</v>
      </c>
      <c r="AN128" s="359"/>
      <c r="AO128" s="359"/>
      <c r="AP128" s="359"/>
      <c r="AQ128" s="359">
        <v>0.4</v>
      </c>
      <c r="AR128" s="359"/>
      <c r="AS128" s="359"/>
      <c r="AT128" s="359"/>
      <c r="AU128" s="359"/>
      <c r="AV128" s="359"/>
      <c r="AW128" s="359"/>
      <c r="AX128" s="360"/>
      <c r="AY128">
        <f>$AY$127</f>
        <v>1</v>
      </c>
    </row>
    <row r="129" spans="1:51" ht="46.5"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722</v>
      </c>
      <c r="AC129" s="344"/>
      <c r="AD129" s="345"/>
      <c r="AE129" s="306" t="s">
        <v>993</v>
      </c>
      <c r="AF129" s="306"/>
      <c r="AG129" s="306"/>
      <c r="AH129" s="306"/>
      <c r="AI129" s="306" t="s">
        <v>993</v>
      </c>
      <c r="AJ129" s="306"/>
      <c r="AK129" s="306"/>
      <c r="AL129" s="306"/>
      <c r="AM129" s="306" t="s">
        <v>993</v>
      </c>
      <c r="AN129" s="306"/>
      <c r="AO129" s="306"/>
      <c r="AP129" s="306"/>
      <c r="AQ129" s="361" t="s">
        <v>1002</v>
      </c>
      <c r="AR129" s="306"/>
      <c r="AS129" s="306"/>
      <c r="AT129" s="306"/>
      <c r="AU129" s="306"/>
      <c r="AV129" s="306"/>
      <c r="AW129" s="306"/>
      <c r="AX129" s="307"/>
      <c r="AY129">
        <f>$AY$127</f>
        <v>1</v>
      </c>
    </row>
    <row r="130" spans="1:51" ht="45" customHeight="1" x14ac:dyDescent="0.2">
      <c r="A130" s="993" t="s">
        <v>398</v>
      </c>
      <c r="B130" s="991"/>
      <c r="C130" s="990" t="s">
        <v>236</v>
      </c>
      <c r="D130" s="991"/>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4"/>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232</v>
      </c>
      <c r="AR132" s="268"/>
      <c r="AS132" s="268"/>
      <c r="AT132" s="269"/>
      <c r="AU132" s="279" t="s">
        <v>248</v>
      </c>
      <c r="AV132" s="279"/>
      <c r="AW132" s="279"/>
      <c r="AX132" s="280"/>
      <c r="AY132">
        <f>COUNTA($G$134)</f>
        <v>1</v>
      </c>
    </row>
    <row r="133" spans="1:51" ht="18.75" customHeight="1" x14ac:dyDescent="0.2">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710</v>
      </c>
      <c r="AR133" s="271"/>
      <c r="AS133" s="179" t="s">
        <v>233</v>
      </c>
      <c r="AT133" s="202"/>
      <c r="AU133" s="178">
        <v>7</v>
      </c>
      <c r="AV133" s="178"/>
      <c r="AW133" s="179" t="s">
        <v>179</v>
      </c>
      <c r="AX133" s="180"/>
      <c r="AY133">
        <f>$AY$132</f>
        <v>1</v>
      </c>
    </row>
    <row r="134" spans="1:51" ht="39.75" customHeight="1" x14ac:dyDescent="0.2">
      <c r="A134" s="994"/>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364</v>
      </c>
      <c r="AC134" s="224"/>
      <c r="AD134" s="224"/>
      <c r="AE134" s="266">
        <v>96</v>
      </c>
      <c r="AF134" s="167"/>
      <c r="AG134" s="167"/>
      <c r="AH134" s="167"/>
      <c r="AI134" s="266">
        <v>96</v>
      </c>
      <c r="AJ134" s="167"/>
      <c r="AK134" s="167"/>
      <c r="AL134" s="167"/>
      <c r="AM134" s="266">
        <v>95</v>
      </c>
      <c r="AN134" s="167"/>
      <c r="AO134" s="167"/>
      <c r="AP134" s="167"/>
      <c r="AQ134" s="266" t="s">
        <v>710</v>
      </c>
      <c r="AR134" s="167"/>
      <c r="AS134" s="167"/>
      <c r="AT134" s="167"/>
      <c r="AU134" s="266" t="s">
        <v>710</v>
      </c>
      <c r="AV134" s="167"/>
      <c r="AW134" s="167"/>
      <c r="AX134" s="208"/>
      <c r="AY134">
        <f t="shared" ref="AY134:AY135" si="13">$AY$132</f>
        <v>1</v>
      </c>
    </row>
    <row r="135" spans="1:51" ht="39.75" customHeight="1" x14ac:dyDescent="0.2">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364</v>
      </c>
      <c r="AC135" s="175"/>
      <c r="AD135" s="175"/>
      <c r="AE135" s="266">
        <v>95</v>
      </c>
      <c r="AF135" s="167"/>
      <c r="AG135" s="167"/>
      <c r="AH135" s="167"/>
      <c r="AI135" s="266">
        <v>95</v>
      </c>
      <c r="AJ135" s="167"/>
      <c r="AK135" s="167"/>
      <c r="AL135" s="167"/>
      <c r="AM135" s="266">
        <v>95</v>
      </c>
      <c r="AN135" s="167"/>
      <c r="AO135" s="167"/>
      <c r="AP135" s="167"/>
      <c r="AQ135" s="266" t="s">
        <v>710</v>
      </c>
      <c r="AR135" s="167"/>
      <c r="AS135" s="167"/>
      <c r="AT135" s="167"/>
      <c r="AU135" s="266">
        <v>95</v>
      </c>
      <c r="AV135" s="167"/>
      <c r="AW135" s="167"/>
      <c r="AX135" s="208"/>
      <c r="AY135">
        <f t="shared" si="13"/>
        <v>1</v>
      </c>
    </row>
    <row r="136" spans="1:51" ht="18.75" hidden="1" customHeight="1" x14ac:dyDescent="0.2">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94"/>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2">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4"/>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4"/>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4"/>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4"/>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4"/>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4"/>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4"/>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4"/>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4"/>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4"/>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4"/>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4"/>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4"/>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4"/>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4"/>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4"/>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4"/>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4"/>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4"/>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4"/>
      <c r="B188" s="253"/>
      <c r="C188" s="252"/>
      <c r="D188" s="253"/>
      <c r="E188" s="190" t="s">
        <v>1022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994"/>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2">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4"/>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2">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4"/>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4"/>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4"/>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4"/>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4"/>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2">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4"/>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2">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4"/>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4"/>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4"/>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4"/>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4"/>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2">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4"/>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4"/>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4"/>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4"/>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4"/>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2">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4"/>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2">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4"/>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4"/>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4"/>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4"/>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94"/>
      <c r="B430" s="253"/>
      <c r="C430" s="250" t="s">
        <v>664</v>
      </c>
      <c r="D430" s="251"/>
      <c r="E430" s="239" t="s">
        <v>392</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536</v>
      </c>
      <c r="AJ431" s="214"/>
      <c r="AK431" s="214"/>
      <c r="AL431" s="215"/>
      <c r="AM431" s="214" t="s">
        <v>537</v>
      </c>
      <c r="AN431" s="214"/>
      <c r="AO431" s="214"/>
      <c r="AP431" s="215"/>
      <c r="AQ431" s="215" t="s">
        <v>232</v>
      </c>
      <c r="AR431" s="199"/>
      <c r="AS431" s="199"/>
      <c r="AT431" s="200"/>
      <c r="AU431" s="176" t="s">
        <v>134</v>
      </c>
      <c r="AV431" s="176"/>
      <c r="AW431" s="176"/>
      <c r="AX431" s="177"/>
      <c r="AY431">
        <f>COUNTA($G$433)</f>
        <v>0</v>
      </c>
    </row>
    <row r="432" spans="1:51" ht="18.75" hidden="1" customHeight="1" x14ac:dyDescent="0.2">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2">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2">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2">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2">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536</v>
      </c>
      <c r="AJ436" s="214"/>
      <c r="AK436" s="214"/>
      <c r="AL436" s="215"/>
      <c r="AM436" s="214" t="s">
        <v>537</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536</v>
      </c>
      <c r="AJ441" s="214"/>
      <c r="AK441" s="214"/>
      <c r="AL441" s="215"/>
      <c r="AM441" s="214" t="s">
        <v>537</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536</v>
      </c>
      <c r="AJ446" s="214"/>
      <c r="AK446" s="214"/>
      <c r="AL446" s="215"/>
      <c r="AM446" s="214" t="s">
        <v>537</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536</v>
      </c>
      <c r="AJ451" s="214"/>
      <c r="AK451" s="214"/>
      <c r="AL451" s="215"/>
      <c r="AM451" s="214" t="s">
        <v>537</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536</v>
      </c>
      <c r="AJ456" s="214"/>
      <c r="AK456" s="214"/>
      <c r="AL456" s="215"/>
      <c r="AM456" s="214" t="s">
        <v>537</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536</v>
      </c>
      <c r="AJ461" s="214"/>
      <c r="AK461" s="214"/>
      <c r="AL461" s="215"/>
      <c r="AM461" s="214" t="s">
        <v>537</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536</v>
      </c>
      <c r="AJ466" s="214"/>
      <c r="AK466" s="214"/>
      <c r="AL466" s="215"/>
      <c r="AM466" s="214" t="s">
        <v>537</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536</v>
      </c>
      <c r="AJ471" s="214"/>
      <c r="AK471" s="214"/>
      <c r="AL471" s="215"/>
      <c r="AM471" s="214" t="s">
        <v>537</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536</v>
      </c>
      <c r="AJ476" s="214"/>
      <c r="AK476" s="214"/>
      <c r="AL476" s="215"/>
      <c r="AM476" s="214" t="s">
        <v>537</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4"/>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4"/>
      <c r="B484" s="253"/>
      <c r="C484" s="252"/>
      <c r="D484" s="253"/>
      <c r="E484" s="239" t="s">
        <v>395</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536</v>
      </c>
      <c r="AJ485" s="214"/>
      <c r="AK485" s="214"/>
      <c r="AL485" s="215"/>
      <c r="AM485" s="214" t="s">
        <v>537</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536</v>
      </c>
      <c r="AJ490" s="214"/>
      <c r="AK490" s="214"/>
      <c r="AL490" s="215"/>
      <c r="AM490" s="214" t="s">
        <v>537</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536</v>
      </c>
      <c r="AJ495" s="214"/>
      <c r="AK495" s="214"/>
      <c r="AL495" s="215"/>
      <c r="AM495" s="214" t="s">
        <v>537</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536</v>
      </c>
      <c r="AJ500" s="214"/>
      <c r="AK500" s="214"/>
      <c r="AL500" s="215"/>
      <c r="AM500" s="214" t="s">
        <v>537</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536</v>
      </c>
      <c r="AJ505" s="214"/>
      <c r="AK505" s="214"/>
      <c r="AL505" s="215"/>
      <c r="AM505" s="214" t="s">
        <v>537</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536</v>
      </c>
      <c r="AJ510" s="214"/>
      <c r="AK510" s="214"/>
      <c r="AL510" s="215"/>
      <c r="AM510" s="214" t="s">
        <v>537</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536</v>
      </c>
      <c r="AJ515" s="214"/>
      <c r="AK515" s="214"/>
      <c r="AL515" s="215"/>
      <c r="AM515" s="214" t="s">
        <v>537</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536</v>
      </c>
      <c r="AJ520" s="214"/>
      <c r="AK520" s="214"/>
      <c r="AL520" s="215"/>
      <c r="AM520" s="214" t="s">
        <v>537</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536</v>
      </c>
      <c r="AJ525" s="214"/>
      <c r="AK525" s="214"/>
      <c r="AL525" s="215"/>
      <c r="AM525" s="214" t="s">
        <v>537</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536</v>
      </c>
      <c r="AJ530" s="214"/>
      <c r="AK530" s="214"/>
      <c r="AL530" s="215"/>
      <c r="AM530" s="214" t="s">
        <v>537</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4"/>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4"/>
      <c r="B538" s="253"/>
      <c r="C538" s="252"/>
      <c r="D538" s="253"/>
      <c r="E538" s="239" t="s">
        <v>396</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536</v>
      </c>
      <c r="AJ539" s="214"/>
      <c r="AK539" s="214"/>
      <c r="AL539" s="215"/>
      <c r="AM539" s="214" t="s">
        <v>537</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536</v>
      </c>
      <c r="AJ544" s="214"/>
      <c r="AK544" s="214"/>
      <c r="AL544" s="215"/>
      <c r="AM544" s="214" t="s">
        <v>537</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536</v>
      </c>
      <c r="AJ549" s="214"/>
      <c r="AK549" s="214"/>
      <c r="AL549" s="215"/>
      <c r="AM549" s="214" t="s">
        <v>537</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536</v>
      </c>
      <c r="AJ554" s="214"/>
      <c r="AK554" s="214"/>
      <c r="AL554" s="215"/>
      <c r="AM554" s="214" t="s">
        <v>537</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536</v>
      </c>
      <c r="AJ559" s="214"/>
      <c r="AK559" s="214"/>
      <c r="AL559" s="215"/>
      <c r="AM559" s="214" t="s">
        <v>537</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536</v>
      </c>
      <c r="AJ564" s="214"/>
      <c r="AK564" s="214"/>
      <c r="AL564" s="215"/>
      <c r="AM564" s="214" t="s">
        <v>537</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536</v>
      </c>
      <c r="AJ569" s="214"/>
      <c r="AK569" s="214"/>
      <c r="AL569" s="215"/>
      <c r="AM569" s="214" t="s">
        <v>537</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536</v>
      </c>
      <c r="AJ574" s="214"/>
      <c r="AK574" s="214"/>
      <c r="AL574" s="215"/>
      <c r="AM574" s="214" t="s">
        <v>537</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536</v>
      </c>
      <c r="AJ579" s="214"/>
      <c r="AK579" s="214"/>
      <c r="AL579" s="215"/>
      <c r="AM579" s="214" t="s">
        <v>537</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536</v>
      </c>
      <c r="AJ584" s="214"/>
      <c r="AK584" s="214"/>
      <c r="AL584" s="215"/>
      <c r="AM584" s="214" t="s">
        <v>537</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4"/>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4"/>
      <c r="B592" s="253"/>
      <c r="C592" s="252"/>
      <c r="D592" s="253"/>
      <c r="E592" s="239" t="s">
        <v>395</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536</v>
      </c>
      <c r="AJ593" s="214"/>
      <c r="AK593" s="214"/>
      <c r="AL593" s="215"/>
      <c r="AM593" s="214" t="s">
        <v>537</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536</v>
      </c>
      <c r="AJ598" s="214"/>
      <c r="AK598" s="214"/>
      <c r="AL598" s="215"/>
      <c r="AM598" s="214" t="s">
        <v>537</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536</v>
      </c>
      <c r="AJ603" s="214"/>
      <c r="AK603" s="214"/>
      <c r="AL603" s="215"/>
      <c r="AM603" s="214" t="s">
        <v>537</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536</v>
      </c>
      <c r="AJ608" s="214"/>
      <c r="AK608" s="214"/>
      <c r="AL608" s="215"/>
      <c r="AM608" s="214" t="s">
        <v>537</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536</v>
      </c>
      <c r="AJ613" s="214"/>
      <c r="AK613" s="214"/>
      <c r="AL613" s="215"/>
      <c r="AM613" s="214" t="s">
        <v>537</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536</v>
      </c>
      <c r="AJ618" s="214"/>
      <c r="AK618" s="214"/>
      <c r="AL618" s="215"/>
      <c r="AM618" s="214" t="s">
        <v>537</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536</v>
      </c>
      <c r="AJ623" s="214"/>
      <c r="AK623" s="214"/>
      <c r="AL623" s="215"/>
      <c r="AM623" s="214" t="s">
        <v>537</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536</v>
      </c>
      <c r="AJ628" s="214"/>
      <c r="AK628" s="214"/>
      <c r="AL628" s="215"/>
      <c r="AM628" s="214" t="s">
        <v>537</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536</v>
      </c>
      <c r="AJ633" s="214"/>
      <c r="AK633" s="214"/>
      <c r="AL633" s="215"/>
      <c r="AM633" s="214" t="s">
        <v>537</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536</v>
      </c>
      <c r="AJ638" s="214"/>
      <c r="AK638" s="214"/>
      <c r="AL638" s="215"/>
      <c r="AM638" s="214" t="s">
        <v>537</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4"/>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4"/>
      <c r="B646" s="253"/>
      <c r="C646" s="252"/>
      <c r="D646" s="253"/>
      <c r="E646" s="239" t="s">
        <v>396</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536</v>
      </c>
      <c r="AJ647" s="214"/>
      <c r="AK647" s="214"/>
      <c r="AL647" s="215"/>
      <c r="AM647" s="214" t="s">
        <v>537</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536</v>
      </c>
      <c r="AJ652" s="214"/>
      <c r="AK652" s="214"/>
      <c r="AL652" s="215"/>
      <c r="AM652" s="214" t="s">
        <v>537</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536</v>
      </c>
      <c r="AJ657" s="214"/>
      <c r="AK657" s="214"/>
      <c r="AL657" s="215"/>
      <c r="AM657" s="214" t="s">
        <v>537</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536</v>
      </c>
      <c r="AJ662" s="214"/>
      <c r="AK662" s="214"/>
      <c r="AL662" s="215"/>
      <c r="AM662" s="214" t="s">
        <v>537</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536</v>
      </c>
      <c r="AJ667" s="214"/>
      <c r="AK667" s="214"/>
      <c r="AL667" s="215"/>
      <c r="AM667" s="214" t="s">
        <v>537</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536</v>
      </c>
      <c r="AJ672" s="214"/>
      <c r="AK672" s="214"/>
      <c r="AL672" s="215"/>
      <c r="AM672" s="214" t="s">
        <v>537</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536</v>
      </c>
      <c r="AJ677" s="214"/>
      <c r="AK677" s="214"/>
      <c r="AL677" s="215"/>
      <c r="AM677" s="214" t="s">
        <v>537</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536</v>
      </c>
      <c r="AJ682" s="214"/>
      <c r="AK682" s="214"/>
      <c r="AL682" s="215"/>
      <c r="AM682" s="214" t="s">
        <v>537</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536</v>
      </c>
      <c r="AJ687" s="214"/>
      <c r="AK687" s="214"/>
      <c r="AL687" s="215"/>
      <c r="AM687" s="214" t="s">
        <v>537</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536</v>
      </c>
      <c r="AJ692" s="214"/>
      <c r="AK692" s="214"/>
      <c r="AL692" s="215"/>
      <c r="AM692" s="214" t="s">
        <v>537</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4"/>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0.75" customHeight="1" x14ac:dyDescent="0.2">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737</v>
      </c>
      <c r="AE702" s="896"/>
      <c r="AF702" s="896"/>
      <c r="AG702" s="882" t="s">
        <v>1034</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2">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737</v>
      </c>
      <c r="AE703" s="185"/>
      <c r="AF703" s="185"/>
      <c r="AG703" s="664" t="s">
        <v>1035</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2">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737</v>
      </c>
      <c r="AE704" s="583"/>
      <c r="AF704" s="583"/>
      <c r="AG704" s="425" t="s">
        <v>1035</v>
      </c>
      <c r="AH704" s="235"/>
      <c r="AI704" s="235"/>
      <c r="AJ704" s="235"/>
      <c r="AK704" s="235"/>
      <c r="AL704" s="235"/>
      <c r="AM704" s="235"/>
      <c r="AN704" s="235"/>
      <c r="AO704" s="235"/>
      <c r="AP704" s="235"/>
      <c r="AQ704" s="235"/>
      <c r="AR704" s="235"/>
      <c r="AS704" s="235"/>
      <c r="AT704" s="235"/>
      <c r="AU704" s="235"/>
      <c r="AV704" s="235"/>
      <c r="AW704" s="235"/>
      <c r="AX704" s="426"/>
    </row>
    <row r="705" spans="1:50" ht="40.5" customHeight="1" x14ac:dyDescent="0.2">
      <c r="A705" s="618" t="s">
        <v>39</v>
      </c>
      <c r="B705" s="768"/>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737</v>
      </c>
      <c r="AE705" s="733"/>
      <c r="AF705" s="733"/>
      <c r="AG705" s="190" t="s">
        <v>1036</v>
      </c>
      <c r="AH705" s="191"/>
      <c r="AI705" s="191"/>
      <c r="AJ705" s="191"/>
      <c r="AK705" s="191"/>
      <c r="AL705" s="191"/>
      <c r="AM705" s="191"/>
      <c r="AN705" s="191"/>
      <c r="AO705" s="191"/>
      <c r="AP705" s="191"/>
      <c r="AQ705" s="191"/>
      <c r="AR705" s="191"/>
      <c r="AS705" s="191"/>
      <c r="AT705" s="191"/>
      <c r="AU705" s="191"/>
      <c r="AV705" s="191"/>
      <c r="AW705" s="191"/>
      <c r="AX705" s="192"/>
    </row>
    <row r="706" spans="1:50" ht="40.5" customHeight="1" x14ac:dyDescent="0.2">
      <c r="A706" s="655"/>
      <c r="B706" s="769"/>
      <c r="C706" s="611"/>
      <c r="D706" s="612"/>
      <c r="E706" s="683" t="s">
        <v>374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745</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40.5" customHeight="1" x14ac:dyDescent="0.2">
      <c r="A707" s="655"/>
      <c r="B707" s="769"/>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745</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2">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746</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84" customHeight="1" x14ac:dyDescent="0.2">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737</v>
      </c>
      <c r="AE709" s="185"/>
      <c r="AF709" s="185"/>
      <c r="AG709" s="664" t="s">
        <v>1037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737</v>
      </c>
      <c r="AE710" s="185"/>
      <c r="AF710" s="185"/>
      <c r="AG710" s="664" t="s">
        <v>1035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737</v>
      </c>
      <c r="AE711" s="185"/>
      <c r="AF711" s="185"/>
      <c r="AG711" s="664" t="s">
        <v>1035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5" t="s">
        <v>342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746</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55"/>
      <c r="B713" s="656"/>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0" t="s">
        <v>321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737</v>
      </c>
      <c r="AE714" s="589"/>
      <c r="AF714" s="590"/>
      <c r="AG714" s="689" t="s">
        <v>747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18" t="s">
        <v>40</v>
      </c>
      <c r="B715" s="654"/>
      <c r="C715" s="659" t="s">
        <v>322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737</v>
      </c>
      <c r="AE715" s="668"/>
      <c r="AF715" s="776"/>
      <c r="AG715" s="523" t="s">
        <v>1038</v>
      </c>
      <c r="AH715" s="524"/>
      <c r="AI715" s="524"/>
      <c r="AJ715" s="524"/>
      <c r="AK715" s="524"/>
      <c r="AL715" s="524"/>
      <c r="AM715" s="524"/>
      <c r="AN715" s="524"/>
      <c r="AO715" s="524"/>
      <c r="AP715" s="524"/>
      <c r="AQ715" s="524"/>
      <c r="AR715" s="524"/>
      <c r="AS715" s="524"/>
      <c r="AT715" s="524"/>
      <c r="AU715" s="524"/>
      <c r="AV715" s="524"/>
      <c r="AW715" s="524"/>
      <c r="AX715" s="525"/>
    </row>
    <row r="716" spans="1:50" ht="89.25" customHeight="1" x14ac:dyDescent="0.2">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737</v>
      </c>
      <c r="AE716" s="758"/>
      <c r="AF716" s="758"/>
      <c r="AG716" s="664" t="s">
        <v>1039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737</v>
      </c>
      <c r="AE717" s="185"/>
      <c r="AF717" s="185"/>
      <c r="AG717" s="664" t="s">
        <v>1035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737</v>
      </c>
      <c r="AE718" s="185"/>
      <c r="AF718" s="185"/>
      <c r="AG718" s="193" t="s">
        <v>1035</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2">
      <c r="A719" s="648" t="s">
        <v>58</v>
      </c>
      <c r="B719" s="649"/>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hidden="1" customHeight="1" x14ac:dyDescent="0.2">
      <c r="A720" s="650"/>
      <c r="B720" s="651"/>
      <c r="C720" s="934" t="s">
        <v>335</v>
      </c>
      <c r="D720" s="932"/>
      <c r="E720" s="932"/>
      <c r="F720" s="935"/>
      <c r="G720" s="931" t="s">
        <v>336</v>
      </c>
      <c r="H720" s="932"/>
      <c r="I720" s="932"/>
      <c r="J720" s="932"/>
      <c r="K720" s="932"/>
      <c r="L720" s="932"/>
      <c r="M720" s="932"/>
      <c r="N720" s="931" t="s">
        <v>339</v>
      </c>
      <c r="O720" s="932"/>
      <c r="P720" s="932"/>
      <c r="Q720" s="932"/>
      <c r="R720" s="932"/>
      <c r="S720" s="932"/>
      <c r="T720" s="932"/>
      <c r="U720" s="932"/>
      <c r="V720" s="932"/>
      <c r="W720" s="932"/>
      <c r="X720" s="932"/>
      <c r="Y720" s="932"/>
      <c r="Z720" s="932"/>
      <c r="AA720" s="932"/>
      <c r="AB720" s="932"/>
      <c r="AC720" s="932"/>
      <c r="AD720" s="932"/>
      <c r="AE720" s="932"/>
      <c r="AF720" s="933"/>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hidden="1" customHeight="1" x14ac:dyDescent="0.2">
      <c r="A721" s="650"/>
      <c r="B721" s="651"/>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2">
      <c r="A722" s="650"/>
      <c r="B722" s="65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2">
      <c r="A723" s="650"/>
      <c r="B723" s="65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2">
      <c r="A724" s="650"/>
      <c r="B724" s="65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2">
      <c r="A725" s="652"/>
      <c r="B725" s="65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8" t="s">
        <v>48</v>
      </c>
      <c r="B726" s="619"/>
      <c r="C726" s="440" t="s">
        <v>53</v>
      </c>
      <c r="D726" s="578"/>
      <c r="E726" s="578"/>
      <c r="F726" s="579"/>
      <c r="G726" s="796" t="s">
        <v>1040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5">
      <c r="A727" s="620"/>
      <c r="B727" s="621"/>
      <c r="C727" s="695" t="s">
        <v>57</v>
      </c>
      <c r="D727" s="696"/>
      <c r="E727" s="696"/>
      <c r="F727" s="697"/>
      <c r="G727" s="794" t="s">
        <v>1041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5">
      <c r="A729" s="764"/>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2">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5">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2">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5">
      <c r="A733" s="615"/>
      <c r="B733" s="616"/>
      <c r="C733" s="616"/>
      <c r="D733" s="616"/>
      <c r="E733" s="617"/>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2">
      <c r="A736" s="773" t="s">
        <v>348</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2">
      <c r="A737" s="157" t="s">
        <v>665</v>
      </c>
      <c r="B737" s="158"/>
      <c r="C737" s="158"/>
      <c r="D737" s="159"/>
      <c r="E737" s="105" t="s">
        <v>729</v>
      </c>
      <c r="F737" s="106"/>
      <c r="G737" s="106"/>
      <c r="H737" s="106"/>
      <c r="I737" s="106"/>
      <c r="J737" s="106"/>
      <c r="K737" s="106"/>
      <c r="L737" s="106"/>
      <c r="M737" s="106"/>
      <c r="N737" s="106"/>
      <c r="O737" s="106"/>
      <c r="P737" s="107"/>
      <c r="Q737" s="105" t="s">
        <v>1023</v>
      </c>
      <c r="R737" s="106"/>
      <c r="S737" s="106"/>
      <c r="T737" s="106"/>
      <c r="U737" s="106"/>
      <c r="V737" s="106"/>
      <c r="W737" s="106"/>
      <c r="X737" s="106"/>
      <c r="Y737" s="106"/>
      <c r="Z737" s="106"/>
      <c r="AA737" s="106"/>
      <c r="AB737" s="107"/>
      <c r="AC737" s="105" t="s">
        <v>1024</v>
      </c>
      <c r="AD737" s="106"/>
      <c r="AE737" s="106"/>
      <c r="AF737" s="106"/>
      <c r="AG737" s="106"/>
      <c r="AH737" s="106"/>
      <c r="AI737" s="106"/>
      <c r="AJ737" s="106"/>
      <c r="AK737" s="106"/>
      <c r="AL737" s="106"/>
      <c r="AM737" s="106"/>
      <c r="AN737" s="107"/>
      <c r="AO737" s="105" t="s">
        <v>1024</v>
      </c>
      <c r="AP737" s="106"/>
      <c r="AQ737" s="106"/>
      <c r="AR737" s="106"/>
      <c r="AS737" s="106"/>
      <c r="AT737" s="106"/>
      <c r="AU737" s="106"/>
      <c r="AV737" s="106"/>
      <c r="AW737" s="106"/>
      <c r="AX737" s="108"/>
      <c r="AY737" s="97"/>
    </row>
    <row r="738" spans="1:51" ht="24.75" customHeight="1" x14ac:dyDescent="0.2">
      <c r="A738" s="109" t="s">
        <v>390</v>
      </c>
      <c r="B738" s="109"/>
      <c r="C738" s="109"/>
      <c r="D738" s="109"/>
      <c r="E738" s="105" t="s">
        <v>730</v>
      </c>
      <c r="F738" s="106"/>
      <c r="G738" s="106"/>
      <c r="H738" s="106"/>
      <c r="I738" s="106"/>
      <c r="J738" s="106"/>
      <c r="K738" s="106"/>
      <c r="L738" s="106"/>
      <c r="M738" s="106"/>
      <c r="N738" s="106"/>
      <c r="O738" s="106"/>
      <c r="P738" s="107"/>
      <c r="Q738" s="105" t="s">
        <v>1024</v>
      </c>
      <c r="R738" s="106"/>
      <c r="S738" s="106"/>
      <c r="T738" s="106"/>
      <c r="U738" s="106"/>
      <c r="V738" s="106"/>
      <c r="W738" s="106"/>
      <c r="X738" s="106"/>
      <c r="Y738" s="106"/>
      <c r="Z738" s="106"/>
      <c r="AA738" s="106"/>
      <c r="AB738" s="107"/>
      <c r="AC738" s="105" t="s">
        <v>1024</v>
      </c>
      <c r="AD738" s="106"/>
      <c r="AE738" s="106"/>
      <c r="AF738" s="106"/>
      <c r="AG738" s="106"/>
      <c r="AH738" s="106"/>
      <c r="AI738" s="106"/>
      <c r="AJ738" s="106"/>
      <c r="AK738" s="106"/>
      <c r="AL738" s="106"/>
      <c r="AM738" s="106"/>
      <c r="AN738" s="107"/>
      <c r="AO738" s="105" t="s">
        <v>1024</v>
      </c>
      <c r="AP738" s="106"/>
      <c r="AQ738" s="106"/>
      <c r="AR738" s="106"/>
      <c r="AS738" s="106"/>
      <c r="AT738" s="106"/>
      <c r="AU738" s="106"/>
      <c r="AV738" s="106"/>
      <c r="AW738" s="106"/>
      <c r="AX738" s="108"/>
    </row>
    <row r="739" spans="1:51" ht="24.75" customHeight="1" x14ac:dyDescent="0.2">
      <c r="A739" s="109" t="s">
        <v>389</v>
      </c>
      <c r="B739" s="109"/>
      <c r="C739" s="109"/>
      <c r="D739" s="109"/>
      <c r="E739" s="105" t="s">
        <v>731</v>
      </c>
      <c r="F739" s="106"/>
      <c r="G739" s="106"/>
      <c r="H739" s="106"/>
      <c r="I739" s="106"/>
      <c r="J739" s="106"/>
      <c r="K739" s="106"/>
      <c r="L739" s="106"/>
      <c r="M739" s="106"/>
      <c r="N739" s="106"/>
      <c r="O739" s="106"/>
      <c r="P739" s="107"/>
      <c r="Q739" s="105" t="s">
        <v>1024</v>
      </c>
      <c r="R739" s="106"/>
      <c r="S739" s="106"/>
      <c r="T739" s="106"/>
      <c r="U739" s="106"/>
      <c r="V739" s="106"/>
      <c r="W739" s="106"/>
      <c r="X739" s="106"/>
      <c r="Y739" s="106"/>
      <c r="Z739" s="106"/>
      <c r="AA739" s="106"/>
      <c r="AB739" s="107"/>
      <c r="AC739" s="105" t="s">
        <v>1024</v>
      </c>
      <c r="AD739" s="106"/>
      <c r="AE739" s="106"/>
      <c r="AF739" s="106"/>
      <c r="AG739" s="106"/>
      <c r="AH739" s="106"/>
      <c r="AI739" s="106"/>
      <c r="AJ739" s="106"/>
      <c r="AK739" s="106"/>
      <c r="AL739" s="106"/>
      <c r="AM739" s="106"/>
      <c r="AN739" s="107"/>
      <c r="AO739" s="105" t="s">
        <v>1024</v>
      </c>
      <c r="AP739" s="106"/>
      <c r="AQ739" s="106"/>
      <c r="AR739" s="106"/>
      <c r="AS739" s="106"/>
      <c r="AT739" s="106"/>
      <c r="AU739" s="106"/>
      <c r="AV739" s="106"/>
      <c r="AW739" s="106"/>
      <c r="AX739" s="108"/>
    </row>
    <row r="740" spans="1:51" ht="24.75" customHeight="1" x14ac:dyDescent="0.2">
      <c r="A740" s="109" t="s">
        <v>388</v>
      </c>
      <c r="B740" s="109"/>
      <c r="C740" s="109"/>
      <c r="D740" s="109"/>
      <c r="E740" s="105" t="s">
        <v>732</v>
      </c>
      <c r="F740" s="106"/>
      <c r="G740" s="106"/>
      <c r="H740" s="106"/>
      <c r="I740" s="106"/>
      <c r="J740" s="106"/>
      <c r="K740" s="106"/>
      <c r="L740" s="106"/>
      <c r="M740" s="106"/>
      <c r="N740" s="106"/>
      <c r="O740" s="106"/>
      <c r="P740" s="107"/>
      <c r="Q740" s="105" t="s">
        <v>1025</v>
      </c>
      <c r="R740" s="106"/>
      <c r="S740" s="106"/>
      <c r="T740" s="106"/>
      <c r="U740" s="106"/>
      <c r="V740" s="106"/>
      <c r="W740" s="106"/>
      <c r="X740" s="106"/>
      <c r="Y740" s="106"/>
      <c r="Z740" s="106"/>
      <c r="AA740" s="106"/>
      <c r="AB740" s="107"/>
      <c r="AC740" s="105" t="s">
        <v>1024</v>
      </c>
      <c r="AD740" s="106"/>
      <c r="AE740" s="106"/>
      <c r="AF740" s="106"/>
      <c r="AG740" s="106"/>
      <c r="AH740" s="106"/>
      <c r="AI740" s="106"/>
      <c r="AJ740" s="106"/>
      <c r="AK740" s="106"/>
      <c r="AL740" s="106"/>
      <c r="AM740" s="106"/>
      <c r="AN740" s="107"/>
      <c r="AO740" s="105" t="s">
        <v>1029</v>
      </c>
      <c r="AP740" s="106"/>
      <c r="AQ740" s="106"/>
      <c r="AR740" s="106"/>
      <c r="AS740" s="106"/>
      <c r="AT740" s="106"/>
      <c r="AU740" s="106"/>
      <c r="AV740" s="106"/>
      <c r="AW740" s="106"/>
      <c r="AX740" s="108"/>
    </row>
    <row r="741" spans="1:51" ht="24.75" customHeight="1" x14ac:dyDescent="0.2">
      <c r="A741" s="109" t="s">
        <v>387</v>
      </c>
      <c r="B741" s="109"/>
      <c r="C741" s="109"/>
      <c r="D741" s="109"/>
      <c r="E741" s="105" t="s">
        <v>733</v>
      </c>
      <c r="F741" s="106"/>
      <c r="G741" s="106"/>
      <c r="H741" s="106"/>
      <c r="I741" s="106"/>
      <c r="J741" s="106"/>
      <c r="K741" s="106"/>
      <c r="L741" s="106"/>
      <c r="M741" s="106"/>
      <c r="N741" s="106"/>
      <c r="O741" s="106"/>
      <c r="P741" s="107"/>
      <c r="Q741" s="105" t="s">
        <v>1026</v>
      </c>
      <c r="R741" s="106"/>
      <c r="S741" s="106"/>
      <c r="T741" s="106"/>
      <c r="U741" s="106"/>
      <c r="V741" s="106"/>
      <c r="W741" s="106"/>
      <c r="X741" s="106"/>
      <c r="Y741" s="106"/>
      <c r="Z741" s="106"/>
      <c r="AA741" s="106"/>
      <c r="AB741" s="107"/>
      <c r="AC741" s="105" t="s">
        <v>1024</v>
      </c>
      <c r="AD741" s="106"/>
      <c r="AE741" s="106"/>
      <c r="AF741" s="106"/>
      <c r="AG741" s="106"/>
      <c r="AH741" s="106"/>
      <c r="AI741" s="106"/>
      <c r="AJ741" s="106"/>
      <c r="AK741" s="106"/>
      <c r="AL741" s="106"/>
      <c r="AM741" s="106"/>
      <c r="AN741" s="107"/>
      <c r="AO741" s="105" t="s">
        <v>1024</v>
      </c>
      <c r="AP741" s="106"/>
      <c r="AQ741" s="106"/>
      <c r="AR741" s="106"/>
      <c r="AS741" s="106"/>
      <c r="AT741" s="106"/>
      <c r="AU741" s="106"/>
      <c r="AV741" s="106"/>
      <c r="AW741" s="106"/>
      <c r="AX741" s="108"/>
    </row>
    <row r="742" spans="1:51" ht="24.75" customHeight="1" x14ac:dyDescent="0.2">
      <c r="A742" s="109" t="s">
        <v>386</v>
      </c>
      <c r="B742" s="109"/>
      <c r="C742" s="109"/>
      <c r="D742" s="109"/>
      <c r="E742" s="105" t="s">
        <v>734</v>
      </c>
      <c r="F742" s="106"/>
      <c r="G742" s="106"/>
      <c r="H742" s="106"/>
      <c r="I742" s="106"/>
      <c r="J742" s="106"/>
      <c r="K742" s="106"/>
      <c r="L742" s="106"/>
      <c r="M742" s="106"/>
      <c r="N742" s="106"/>
      <c r="O742" s="106"/>
      <c r="P742" s="107"/>
      <c r="Q742" s="105" t="s">
        <v>1024</v>
      </c>
      <c r="R742" s="106"/>
      <c r="S742" s="106"/>
      <c r="T742" s="106"/>
      <c r="U742" s="106"/>
      <c r="V742" s="106"/>
      <c r="W742" s="106"/>
      <c r="X742" s="106"/>
      <c r="Y742" s="106"/>
      <c r="Z742" s="106"/>
      <c r="AA742" s="106"/>
      <c r="AB742" s="107"/>
      <c r="AC742" s="105" t="s">
        <v>1024</v>
      </c>
      <c r="AD742" s="106"/>
      <c r="AE742" s="106"/>
      <c r="AF742" s="106"/>
      <c r="AG742" s="106"/>
      <c r="AH742" s="106"/>
      <c r="AI742" s="106"/>
      <c r="AJ742" s="106"/>
      <c r="AK742" s="106"/>
      <c r="AL742" s="106"/>
      <c r="AM742" s="106"/>
      <c r="AN742" s="107"/>
      <c r="AO742" s="105" t="s">
        <v>1024</v>
      </c>
      <c r="AP742" s="106"/>
      <c r="AQ742" s="106"/>
      <c r="AR742" s="106"/>
      <c r="AS742" s="106"/>
      <c r="AT742" s="106"/>
      <c r="AU742" s="106"/>
      <c r="AV742" s="106"/>
      <c r="AW742" s="106"/>
      <c r="AX742" s="108"/>
    </row>
    <row r="743" spans="1:51" ht="24.75" customHeight="1" x14ac:dyDescent="0.2">
      <c r="A743" s="109" t="s">
        <v>385</v>
      </c>
      <c r="B743" s="109"/>
      <c r="C743" s="109"/>
      <c r="D743" s="109"/>
      <c r="E743" s="105" t="s">
        <v>735</v>
      </c>
      <c r="F743" s="106"/>
      <c r="G743" s="106"/>
      <c r="H743" s="106"/>
      <c r="I743" s="106"/>
      <c r="J743" s="106"/>
      <c r="K743" s="106"/>
      <c r="L743" s="106"/>
      <c r="M743" s="106"/>
      <c r="N743" s="106"/>
      <c r="O743" s="106"/>
      <c r="P743" s="107"/>
      <c r="Q743" s="105" t="s">
        <v>1024</v>
      </c>
      <c r="R743" s="106"/>
      <c r="S743" s="106"/>
      <c r="T743" s="106"/>
      <c r="U743" s="106"/>
      <c r="V743" s="106"/>
      <c r="W743" s="106"/>
      <c r="X743" s="106"/>
      <c r="Y743" s="106"/>
      <c r="Z743" s="106"/>
      <c r="AA743" s="106"/>
      <c r="AB743" s="107"/>
      <c r="AC743" s="105" t="s">
        <v>1028</v>
      </c>
      <c r="AD743" s="106"/>
      <c r="AE743" s="106"/>
      <c r="AF743" s="106"/>
      <c r="AG743" s="106"/>
      <c r="AH743" s="106"/>
      <c r="AI743" s="106"/>
      <c r="AJ743" s="106"/>
      <c r="AK743" s="106"/>
      <c r="AL743" s="106"/>
      <c r="AM743" s="106"/>
      <c r="AN743" s="107"/>
      <c r="AO743" s="105" t="s">
        <v>1024</v>
      </c>
      <c r="AP743" s="106"/>
      <c r="AQ743" s="106"/>
      <c r="AR743" s="106"/>
      <c r="AS743" s="106"/>
      <c r="AT743" s="106"/>
      <c r="AU743" s="106"/>
      <c r="AV743" s="106"/>
      <c r="AW743" s="106"/>
      <c r="AX743" s="108"/>
    </row>
    <row r="744" spans="1:51" ht="24.75" customHeight="1" x14ac:dyDescent="0.2">
      <c r="A744" s="109" t="s">
        <v>384</v>
      </c>
      <c r="B744" s="109"/>
      <c r="C744" s="109"/>
      <c r="D744" s="109"/>
      <c r="E744" s="105" t="s">
        <v>732</v>
      </c>
      <c r="F744" s="106"/>
      <c r="G744" s="106"/>
      <c r="H744" s="106"/>
      <c r="I744" s="106"/>
      <c r="J744" s="106"/>
      <c r="K744" s="106"/>
      <c r="L744" s="106"/>
      <c r="M744" s="106"/>
      <c r="N744" s="106"/>
      <c r="O744" s="106"/>
      <c r="P744" s="107"/>
      <c r="Q744" s="105" t="s">
        <v>1024</v>
      </c>
      <c r="R744" s="106"/>
      <c r="S744" s="106"/>
      <c r="T744" s="106"/>
      <c r="U744" s="106"/>
      <c r="V744" s="106"/>
      <c r="W744" s="106"/>
      <c r="X744" s="106"/>
      <c r="Y744" s="106"/>
      <c r="Z744" s="106"/>
      <c r="AA744" s="106"/>
      <c r="AB744" s="107"/>
      <c r="AC744" s="105" t="s">
        <v>1024</v>
      </c>
      <c r="AD744" s="106"/>
      <c r="AE744" s="106"/>
      <c r="AF744" s="106"/>
      <c r="AG744" s="106"/>
      <c r="AH744" s="106"/>
      <c r="AI744" s="106"/>
      <c r="AJ744" s="106"/>
      <c r="AK744" s="106"/>
      <c r="AL744" s="106"/>
      <c r="AM744" s="106"/>
      <c r="AN744" s="107"/>
      <c r="AO744" s="105" t="s">
        <v>1024</v>
      </c>
      <c r="AP744" s="106"/>
      <c r="AQ744" s="106"/>
      <c r="AR744" s="106"/>
      <c r="AS744" s="106"/>
      <c r="AT744" s="106"/>
      <c r="AU744" s="106"/>
      <c r="AV744" s="106"/>
      <c r="AW744" s="106"/>
      <c r="AX744" s="108"/>
    </row>
    <row r="745" spans="1:51" ht="24.75" customHeight="1" x14ac:dyDescent="0.2">
      <c r="A745" s="109" t="s">
        <v>383</v>
      </c>
      <c r="B745" s="109"/>
      <c r="C745" s="109"/>
      <c r="D745" s="109"/>
      <c r="E745" s="114" t="s">
        <v>736</v>
      </c>
      <c r="F745" s="115"/>
      <c r="G745" s="115"/>
      <c r="H745" s="115"/>
      <c r="I745" s="115"/>
      <c r="J745" s="115"/>
      <c r="K745" s="115"/>
      <c r="L745" s="115"/>
      <c r="M745" s="115"/>
      <c r="N745" s="115"/>
      <c r="O745" s="115"/>
      <c r="P745" s="116"/>
      <c r="Q745" s="114" t="s">
        <v>1027</v>
      </c>
      <c r="R745" s="115"/>
      <c r="S745" s="115"/>
      <c r="T745" s="115"/>
      <c r="U745" s="115"/>
      <c r="V745" s="115"/>
      <c r="W745" s="115"/>
      <c r="X745" s="115"/>
      <c r="Y745" s="115"/>
      <c r="Z745" s="115"/>
      <c r="AA745" s="115"/>
      <c r="AB745" s="116"/>
      <c r="AC745" s="114" t="s">
        <v>1026</v>
      </c>
      <c r="AD745" s="115"/>
      <c r="AE745" s="115"/>
      <c r="AF745" s="115"/>
      <c r="AG745" s="115"/>
      <c r="AH745" s="115"/>
      <c r="AI745" s="115"/>
      <c r="AJ745" s="115"/>
      <c r="AK745" s="115"/>
      <c r="AL745" s="115"/>
      <c r="AM745" s="115"/>
      <c r="AN745" s="116"/>
      <c r="AO745" s="105" t="s">
        <v>1024</v>
      </c>
      <c r="AP745" s="106"/>
      <c r="AQ745" s="106"/>
      <c r="AR745" s="106"/>
      <c r="AS745" s="106"/>
      <c r="AT745" s="106"/>
      <c r="AU745" s="106"/>
      <c r="AV745" s="106"/>
      <c r="AW745" s="106"/>
      <c r="AX745" s="108"/>
    </row>
    <row r="746" spans="1:51" ht="24.75" customHeight="1" x14ac:dyDescent="0.2">
      <c r="A746" s="109" t="s">
        <v>538</v>
      </c>
      <c r="B746" s="109"/>
      <c r="C746" s="109"/>
      <c r="D746" s="109"/>
      <c r="E746" s="112" t="s">
        <v>703</v>
      </c>
      <c r="F746" s="113"/>
      <c r="G746" s="113"/>
      <c r="H746" s="100" t="str">
        <f>IF(E746="","","-")</f>
        <v>-</v>
      </c>
      <c r="I746" s="113"/>
      <c r="J746" s="113"/>
      <c r="K746" s="100" t="str">
        <f>IF(I746="","","-")</f>
        <v/>
      </c>
      <c r="L746" s="104">
        <v>196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502</v>
      </c>
      <c r="B747" s="109"/>
      <c r="C747" s="109"/>
      <c r="D747" s="109"/>
      <c r="E747" s="112" t="s">
        <v>703</v>
      </c>
      <c r="F747" s="113"/>
      <c r="G747" s="113"/>
      <c r="H747" s="100" t="str">
        <f>IF(E747="","","-")</f>
        <v>-</v>
      </c>
      <c r="I747" s="113"/>
      <c r="J747" s="113"/>
      <c r="K747" s="100" t="str">
        <f>IF(I747="","","-")</f>
        <v/>
      </c>
      <c r="L747" s="104">
        <v>201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9" t="s">
        <v>379</v>
      </c>
      <c r="B787" s="760"/>
      <c r="C787" s="760"/>
      <c r="D787" s="760"/>
      <c r="E787" s="760"/>
      <c r="F787" s="761"/>
      <c r="G787" s="436" t="s">
        <v>1030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1031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2">
      <c r="A789" s="553"/>
      <c r="B789" s="762"/>
      <c r="C789" s="762"/>
      <c r="D789" s="762"/>
      <c r="E789" s="762"/>
      <c r="F789" s="763"/>
      <c r="G789" s="446" t="s">
        <v>748</v>
      </c>
      <c r="H789" s="447"/>
      <c r="I789" s="447"/>
      <c r="J789" s="447"/>
      <c r="K789" s="448"/>
      <c r="L789" s="449" t="s">
        <v>749</v>
      </c>
      <c r="M789" s="450"/>
      <c r="N789" s="450"/>
      <c r="O789" s="450"/>
      <c r="P789" s="450"/>
      <c r="Q789" s="450"/>
      <c r="R789" s="450"/>
      <c r="S789" s="450"/>
      <c r="T789" s="450"/>
      <c r="U789" s="450"/>
      <c r="V789" s="450"/>
      <c r="W789" s="450"/>
      <c r="X789" s="451"/>
      <c r="Y789" s="452">
        <v>1986</v>
      </c>
      <c r="Z789" s="453"/>
      <c r="AA789" s="453"/>
      <c r="AB789" s="554"/>
      <c r="AC789" s="446" t="s">
        <v>751</v>
      </c>
      <c r="AD789" s="447"/>
      <c r="AE789" s="447"/>
      <c r="AF789" s="447"/>
      <c r="AG789" s="448"/>
      <c r="AH789" s="449" t="s">
        <v>752</v>
      </c>
      <c r="AI789" s="450"/>
      <c r="AJ789" s="450"/>
      <c r="AK789" s="450"/>
      <c r="AL789" s="450"/>
      <c r="AM789" s="450"/>
      <c r="AN789" s="450"/>
      <c r="AO789" s="450"/>
      <c r="AP789" s="450"/>
      <c r="AQ789" s="450"/>
      <c r="AR789" s="450"/>
      <c r="AS789" s="450"/>
      <c r="AT789" s="451"/>
      <c r="AU789" s="452">
        <v>2835</v>
      </c>
      <c r="AV789" s="453"/>
      <c r="AW789" s="453"/>
      <c r="AX789" s="454"/>
    </row>
    <row r="790" spans="1:51" ht="24.75" customHeight="1" x14ac:dyDescent="0.2">
      <c r="A790" s="553"/>
      <c r="B790" s="762"/>
      <c r="C790" s="762"/>
      <c r="D790" s="762"/>
      <c r="E790" s="762"/>
      <c r="F790" s="763"/>
      <c r="G790" s="349" t="s">
        <v>748</v>
      </c>
      <c r="H790" s="749"/>
      <c r="I790" s="749"/>
      <c r="J790" s="749"/>
      <c r="K790" s="750"/>
      <c r="L790" s="400" t="s">
        <v>749</v>
      </c>
      <c r="M790" s="401"/>
      <c r="N790" s="401"/>
      <c r="O790" s="401"/>
      <c r="P790" s="401"/>
      <c r="Q790" s="401"/>
      <c r="R790" s="401"/>
      <c r="S790" s="401"/>
      <c r="T790" s="401"/>
      <c r="U790" s="401"/>
      <c r="V790" s="401"/>
      <c r="W790" s="401"/>
      <c r="X790" s="402"/>
      <c r="Y790" s="397">
        <v>1917</v>
      </c>
      <c r="Z790" s="398"/>
      <c r="AA790" s="398"/>
      <c r="AB790" s="404"/>
      <c r="AC790" s="349" t="s">
        <v>751</v>
      </c>
      <c r="AD790" s="350"/>
      <c r="AE790" s="350"/>
      <c r="AF790" s="350"/>
      <c r="AG790" s="351"/>
      <c r="AH790" s="400" t="s">
        <v>752</v>
      </c>
      <c r="AI790" s="401"/>
      <c r="AJ790" s="401"/>
      <c r="AK790" s="401"/>
      <c r="AL790" s="401"/>
      <c r="AM790" s="401"/>
      <c r="AN790" s="401"/>
      <c r="AO790" s="401"/>
      <c r="AP790" s="401"/>
      <c r="AQ790" s="401"/>
      <c r="AR790" s="401"/>
      <c r="AS790" s="401"/>
      <c r="AT790" s="402"/>
      <c r="AU790" s="397">
        <v>2835</v>
      </c>
      <c r="AV790" s="398"/>
      <c r="AW790" s="398"/>
      <c r="AX790" s="399"/>
    </row>
    <row r="791" spans="1:51" ht="24.75" customHeight="1" x14ac:dyDescent="0.2">
      <c r="A791" s="553"/>
      <c r="B791" s="762"/>
      <c r="C791" s="762"/>
      <c r="D791" s="762"/>
      <c r="E791" s="762"/>
      <c r="F791" s="763"/>
      <c r="G791" s="349" t="s">
        <v>748</v>
      </c>
      <c r="H791" s="749"/>
      <c r="I791" s="749"/>
      <c r="J791" s="749"/>
      <c r="K791" s="750"/>
      <c r="L791" s="400" t="s">
        <v>750</v>
      </c>
      <c r="M791" s="401"/>
      <c r="N791" s="401"/>
      <c r="O791" s="401"/>
      <c r="P791" s="401"/>
      <c r="Q791" s="401"/>
      <c r="R791" s="401"/>
      <c r="S791" s="401"/>
      <c r="T791" s="401"/>
      <c r="U791" s="401"/>
      <c r="V791" s="401"/>
      <c r="W791" s="401"/>
      <c r="X791" s="402"/>
      <c r="Y791" s="397">
        <v>2</v>
      </c>
      <c r="Z791" s="398"/>
      <c r="AA791" s="398"/>
      <c r="AB791" s="404"/>
      <c r="AC791" s="349" t="s">
        <v>751</v>
      </c>
      <c r="AD791" s="350"/>
      <c r="AE791" s="350"/>
      <c r="AF791" s="350"/>
      <c r="AG791" s="351"/>
      <c r="AH791" s="400" t="s">
        <v>753</v>
      </c>
      <c r="AI791" s="401"/>
      <c r="AJ791" s="401"/>
      <c r="AK791" s="401"/>
      <c r="AL791" s="401"/>
      <c r="AM791" s="401"/>
      <c r="AN791" s="401"/>
      <c r="AO791" s="401"/>
      <c r="AP791" s="401"/>
      <c r="AQ791" s="401"/>
      <c r="AR791" s="401"/>
      <c r="AS791" s="401"/>
      <c r="AT791" s="402"/>
      <c r="AU791" s="397">
        <v>1</v>
      </c>
      <c r="AV791" s="398"/>
      <c r="AW791" s="398"/>
      <c r="AX791" s="399"/>
    </row>
    <row r="792" spans="1:51" ht="24.75" customHeight="1" x14ac:dyDescent="0.2">
      <c r="A792" s="553"/>
      <c r="B792" s="762"/>
      <c r="C792" s="762"/>
      <c r="D792" s="762"/>
      <c r="E792" s="762"/>
      <c r="F792" s="763"/>
      <c r="G792" s="349"/>
      <c r="H792" s="350"/>
      <c r="I792" s="350"/>
      <c r="J792" s="350"/>
      <c r="K792" s="351"/>
      <c r="L792" s="400"/>
      <c r="M792" s="401"/>
      <c r="N792" s="401"/>
      <c r="O792" s="401"/>
      <c r="P792" s="401"/>
      <c r="Q792" s="401"/>
      <c r="R792" s="401"/>
      <c r="S792" s="401"/>
      <c r="T792" s="401"/>
      <c r="U792" s="401"/>
      <c r="V792" s="401"/>
      <c r="W792" s="401"/>
      <c r="X792" s="402"/>
      <c r="Y792" s="397"/>
      <c r="Z792" s="398"/>
      <c r="AA792" s="398"/>
      <c r="AB792" s="404"/>
      <c r="AC792" s="349" t="s">
        <v>751</v>
      </c>
      <c r="AD792" s="350"/>
      <c r="AE792" s="350"/>
      <c r="AF792" s="350"/>
      <c r="AG792" s="351"/>
      <c r="AH792" s="400" t="s">
        <v>753</v>
      </c>
      <c r="AI792" s="401"/>
      <c r="AJ792" s="401"/>
      <c r="AK792" s="401"/>
      <c r="AL792" s="401"/>
      <c r="AM792" s="401"/>
      <c r="AN792" s="401"/>
      <c r="AO792" s="401"/>
      <c r="AP792" s="401"/>
      <c r="AQ792" s="401"/>
      <c r="AR792" s="401"/>
      <c r="AS792" s="401"/>
      <c r="AT792" s="402"/>
      <c r="AU792" s="397">
        <v>1</v>
      </c>
      <c r="AV792" s="398"/>
      <c r="AW792" s="398"/>
      <c r="AX792" s="399"/>
    </row>
    <row r="793" spans="1:51" ht="24.75" customHeight="1" x14ac:dyDescent="0.2">
      <c r="A793" s="553"/>
      <c r="B793" s="762"/>
      <c r="C793" s="762"/>
      <c r="D793" s="762"/>
      <c r="E793" s="762"/>
      <c r="F793" s="763"/>
      <c r="G793" s="349"/>
      <c r="H793" s="350"/>
      <c r="I793" s="350"/>
      <c r="J793" s="350"/>
      <c r="K793" s="351"/>
      <c r="L793" s="400"/>
      <c r="M793" s="401"/>
      <c r="N793" s="401"/>
      <c r="O793" s="401"/>
      <c r="P793" s="401"/>
      <c r="Q793" s="401"/>
      <c r="R793" s="401"/>
      <c r="S793" s="401"/>
      <c r="T793" s="401"/>
      <c r="U793" s="401"/>
      <c r="V793" s="401"/>
      <c r="W793" s="401"/>
      <c r="X793" s="402"/>
      <c r="Y793" s="397"/>
      <c r="Z793" s="398"/>
      <c r="AA793" s="398"/>
      <c r="AB793" s="404"/>
      <c r="AC793" s="349" t="s">
        <v>751</v>
      </c>
      <c r="AD793" s="350"/>
      <c r="AE793" s="350"/>
      <c r="AF793" s="350"/>
      <c r="AG793" s="351"/>
      <c r="AH793" s="400" t="s">
        <v>754</v>
      </c>
      <c r="AI793" s="401"/>
      <c r="AJ793" s="401"/>
      <c r="AK793" s="401"/>
      <c r="AL793" s="401"/>
      <c r="AM793" s="401"/>
      <c r="AN793" s="401"/>
      <c r="AO793" s="401"/>
      <c r="AP793" s="401"/>
      <c r="AQ793" s="401"/>
      <c r="AR793" s="401"/>
      <c r="AS793" s="401"/>
      <c r="AT793" s="402"/>
      <c r="AU793" s="397">
        <v>1</v>
      </c>
      <c r="AV793" s="398"/>
      <c r="AW793" s="398"/>
      <c r="AX793" s="399"/>
    </row>
    <row r="794" spans="1:51" ht="24.75" customHeight="1" x14ac:dyDescent="0.2">
      <c r="A794" s="553"/>
      <c r="B794" s="762"/>
      <c r="C794" s="762"/>
      <c r="D794" s="762"/>
      <c r="E794" s="762"/>
      <c r="F794" s="763"/>
      <c r="G794" s="349"/>
      <c r="H794" s="350"/>
      <c r="I794" s="350"/>
      <c r="J794" s="350"/>
      <c r="K794" s="351"/>
      <c r="L794" s="400"/>
      <c r="M794" s="401"/>
      <c r="N794" s="401"/>
      <c r="O794" s="401"/>
      <c r="P794" s="401"/>
      <c r="Q794" s="401"/>
      <c r="R794" s="401"/>
      <c r="S794" s="401"/>
      <c r="T794" s="401"/>
      <c r="U794" s="401"/>
      <c r="V794" s="401"/>
      <c r="W794" s="401"/>
      <c r="X794" s="402"/>
      <c r="Y794" s="397"/>
      <c r="Z794" s="398"/>
      <c r="AA794" s="398"/>
      <c r="AB794" s="404"/>
      <c r="AC794" s="349" t="s">
        <v>751</v>
      </c>
      <c r="AD794" s="350"/>
      <c r="AE794" s="350"/>
      <c r="AF794" s="350"/>
      <c r="AG794" s="351"/>
      <c r="AH794" s="400" t="s">
        <v>755</v>
      </c>
      <c r="AI794" s="401"/>
      <c r="AJ794" s="401"/>
      <c r="AK794" s="401"/>
      <c r="AL794" s="401"/>
      <c r="AM794" s="401"/>
      <c r="AN794" s="401"/>
      <c r="AO794" s="401"/>
      <c r="AP794" s="401"/>
      <c r="AQ794" s="401"/>
      <c r="AR794" s="401"/>
      <c r="AS794" s="401"/>
      <c r="AT794" s="402"/>
      <c r="AU794" s="397">
        <v>64</v>
      </c>
      <c r="AV794" s="398"/>
      <c r="AW794" s="398"/>
      <c r="AX794" s="399"/>
    </row>
    <row r="795" spans="1:51" ht="24.75" hidden="1" customHeight="1" x14ac:dyDescent="0.2">
      <c r="A795" s="553"/>
      <c r="B795" s="762"/>
      <c r="C795" s="762"/>
      <c r="D795" s="762"/>
      <c r="E795" s="762"/>
      <c r="F795" s="763"/>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2">
      <c r="A796" s="553"/>
      <c r="B796" s="762"/>
      <c r="C796" s="762"/>
      <c r="D796" s="762"/>
      <c r="E796" s="762"/>
      <c r="F796" s="763"/>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2">
      <c r="A797" s="553"/>
      <c r="B797" s="762"/>
      <c r="C797" s="762"/>
      <c r="D797" s="762"/>
      <c r="E797" s="762"/>
      <c r="F797" s="763"/>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2">
      <c r="A798" s="553"/>
      <c r="B798" s="762"/>
      <c r="C798" s="762"/>
      <c r="D798" s="762"/>
      <c r="E798" s="762"/>
      <c r="F798" s="763"/>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5">
      <c r="A799" s="553"/>
      <c r="B799" s="762"/>
      <c r="C799" s="762"/>
      <c r="D799" s="762"/>
      <c r="E799" s="762"/>
      <c r="F799" s="763"/>
      <c r="G799" s="408" t="s">
        <v>20</v>
      </c>
      <c r="H799" s="409"/>
      <c r="I799" s="409"/>
      <c r="J799" s="409"/>
      <c r="K799" s="409"/>
      <c r="L799" s="410"/>
      <c r="M799" s="411"/>
      <c r="N799" s="411"/>
      <c r="O799" s="411"/>
      <c r="P799" s="411"/>
      <c r="Q799" s="411"/>
      <c r="R799" s="411"/>
      <c r="S799" s="411"/>
      <c r="T799" s="411"/>
      <c r="U799" s="411"/>
      <c r="V799" s="411"/>
      <c r="W799" s="411"/>
      <c r="X799" s="412"/>
      <c r="Y799" s="413">
        <f>SUM(Y789:AB798)</f>
        <v>3905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5737</v>
      </c>
      <c r="AV799" s="414"/>
      <c r="AW799" s="414"/>
      <c r="AX799" s="416"/>
    </row>
    <row r="800" spans="1:51" ht="24.75" customHeight="1" x14ac:dyDescent="0.2">
      <c r="A800" s="553"/>
      <c r="B800" s="762"/>
      <c r="C800" s="762"/>
      <c r="D800" s="762"/>
      <c r="E800" s="762"/>
      <c r="F800" s="763"/>
      <c r="G800" s="436" t="s">
        <v>1032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1033</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2">
      <c r="A801" s="553"/>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2">
      <c r="A802" s="553"/>
      <c r="B802" s="762"/>
      <c r="C802" s="762"/>
      <c r="D802" s="762"/>
      <c r="E802" s="762"/>
      <c r="F802" s="763"/>
      <c r="G802" s="446" t="s">
        <v>748</v>
      </c>
      <c r="H802" s="447"/>
      <c r="I802" s="447"/>
      <c r="J802" s="447"/>
      <c r="K802" s="448"/>
      <c r="L802" s="449" t="s">
        <v>752</v>
      </c>
      <c r="M802" s="450"/>
      <c r="N802" s="450"/>
      <c r="O802" s="450"/>
      <c r="P802" s="450"/>
      <c r="Q802" s="450"/>
      <c r="R802" s="450"/>
      <c r="S802" s="450"/>
      <c r="T802" s="450"/>
      <c r="U802" s="450"/>
      <c r="V802" s="450"/>
      <c r="W802" s="450"/>
      <c r="X802" s="451"/>
      <c r="Y802" s="452">
        <v>520</v>
      </c>
      <c r="Z802" s="453"/>
      <c r="AA802" s="453"/>
      <c r="AB802" s="554"/>
      <c r="AC802" s="446" t="s">
        <v>751</v>
      </c>
      <c r="AD802" s="447"/>
      <c r="AE802" s="447"/>
      <c r="AF802" s="447"/>
      <c r="AG802" s="448"/>
      <c r="AH802" s="449" t="s">
        <v>757</v>
      </c>
      <c r="AI802" s="450"/>
      <c r="AJ802" s="450"/>
      <c r="AK802" s="450"/>
      <c r="AL802" s="450"/>
      <c r="AM802" s="450"/>
      <c r="AN802" s="450"/>
      <c r="AO802" s="450"/>
      <c r="AP802" s="450"/>
      <c r="AQ802" s="450"/>
      <c r="AR802" s="450"/>
      <c r="AS802" s="450"/>
      <c r="AT802" s="451"/>
      <c r="AU802" s="452">
        <v>15</v>
      </c>
      <c r="AV802" s="453"/>
      <c r="AW802" s="453"/>
      <c r="AX802" s="454"/>
      <c r="AY802">
        <f t="shared" ref="AY802:AY812" si="115">$AY$800</f>
        <v>2</v>
      </c>
    </row>
    <row r="803" spans="1:51" ht="24.75" customHeight="1" x14ac:dyDescent="0.2">
      <c r="A803" s="553"/>
      <c r="B803" s="762"/>
      <c r="C803" s="762"/>
      <c r="D803" s="762"/>
      <c r="E803" s="762"/>
      <c r="F803" s="763"/>
      <c r="G803" s="349" t="s">
        <v>748</v>
      </c>
      <c r="H803" s="350"/>
      <c r="I803" s="350"/>
      <c r="J803" s="350"/>
      <c r="K803" s="351"/>
      <c r="L803" s="400" t="s">
        <v>756</v>
      </c>
      <c r="M803" s="401"/>
      <c r="N803" s="401"/>
      <c r="O803" s="401"/>
      <c r="P803" s="401"/>
      <c r="Q803" s="401"/>
      <c r="R803" s="401"/>
      <c r="S803" s="401"/>
      <c r="T803" s="401"/>
      <c r="U803" s="401"/>
      <c r="V803" s="401"/>
      <c r="W803" s="401"/>
      <c r="X803" s="402"/>
      <c r="Y803" s="397">
        <v>3777</v>
      </c>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hidden="1" customHeight="1" x14ac:dyDescent="0.2">
      <c r="A804" s="553"/>
      <c r="B804" s="762"/>
      <c r="C804" s="762"/>
      <c r="D804" s="762"/>
      <c r="E804" s="762"/>
      <c r="F804" s="763"/>
      <c r="G804" s="349"/>
      <c r="H804" s="350"/>
      <c r="I804" s="350"/>
      <c r="J804" s="350"/>
      <c r="K804" s="351"/>
      <c r="L804" s="400"/>
      <c r="M804" s="401"/>
      <c r="N804" s="401"/>
      <c r="O804" s="401"/>
      <c r="P804" s="401"/>
      <c r="Q804" s="401"/>
      <c r="R804" s="401"/>
      <c r="S804" s="401"/>
      <c r="T804" s="401"/>
      <c r="U804" s="401"/>
      <c r="V804" s="401"/>
      <c r="W804" s="401"/>
      <c r="X804" s="402"/>
      <c r="Y804" s="397"/>
      <c r="Z804" s="398"/>
      <c r="AA804" s="398"/>
      <c r="AB804" s="404"/>
      <c r="AC804" s="349"/>
      <c r="AD804" s="350"/>
      <c r="AE804" s="350"/>
      <c r="AF804" s="350"/>
      <c r="AG804" s="351"/>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2">
      <c r="A805" s="553"/>
      <c r="B805" s="762"/>
      <c r="C805" s="762"/>
      <c r="D805" s="762"/>
      <c r="E805" s="762"/>
      <c r="F805" s="763"/>
      <c r="G805" s="349"/>
      <c r="H805" s="350"/>
      <c r="I805" s="350"/>
      <c r="J805" s="350"/>
      <c r="K805" s="351"/>
      <c r="L805" s="400"/>
      <c r="M805" s="401"/>
      <c r="N805" s="401"/>
      <c r="O805" s="401"/>
      <c r="P805" s="401"/>
      <c r="Q805" s="401"/>
      <c r="R805" s="401"/>
      <c r="S805" s="401"/>
      <c r="T805" s="401"/>
      <c r="U805" s="401"/>
      <c r="V805" s="401"/>
      <c r="W805" s="401"/>
      <c r="X805" s="402"/>
      <c r="Y805" s="397"/>
      <c r="Z805" s="398"/>
      <c r="AA805" s="398"/>
      <c r="AB805" s="404"/>
      <c r="AC805" s="349"/>
      <c r="AD805" s="350"/>
      <c r="AE805" s="350"/>
      <c r="AF805" s="350"/>
      <c r="AG805" s="351"/>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2">
      <c r="A806" s="553"/>
      <c r="B806" s="762"/>
      <c r="C806" s="762"/>
      <c r="D806" s="762"/>
      <c r="E806" s="762"/>
      <c r="F806" s="763"/>
      <c r="G806" s="349"/>
      <c r="H806" s="350"/>
      <c r="I806" s="350"/>
      <c r="J806" s="350"/>
      <c r="K806" s="351"/>
      <c r="L806" s="400"/>
      <c r="M806" s="401"/>
      <c r="N806" s="401"/>
      <c r="O806" s="401"/>
      <c r="P806" s="401"/>
      <c r="Q806" s="401"/>
      <c r="R806" s="401"/>
      <c r="S806" s="401"/>
      <c r="T806" s="401"/>
      <c r="U806" s="401"/>
      <c r="V806" s="401"/>
      <c r="W806" s="401"/>
      <c r="X806" s="402"/>
      <c r="Y806" s="397"/>
      <c r="Z806" s="398"/>
      <c r="AA806" s="398"/>
      <c r="AB806" s="404"/>
      <c r="AC806" s="349"/>
      <c r="AD806" s="350"/>
      <c r="AE806" s="350"/>
      <c r="AF806" s="350"/>
      <c r="AG806" s="351"/>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2">
      <c r="A807" s="553"/>
      <c r="B807" s="762"/>
      <c r="C807" s="762"/>
      <c r="D807" s="762"/>
      <c r="E807" s="762"/>
      <c r="F807" s="763"/>
      <c r="G807" s="349"/>
      <c r="H807" s="350"/>
      <c r="I807" s="350"/>
      <c r="J807" s="350"/>
      <c r="K807" s="351"/>
      <c r="L807" s="400"/>
      <c r="M807" s="401"/>
      <c r="N807" s="401"/>
      <c r="O807" s="401"/>
      <c r="P807" s="401"/>
      <c r="Q807" s="401"/>
      <c r="R807" s="401"/>
      <c r="S807" s="401"/>
      <c r="T807" s="401"/>
      <c r="U807" s="401"/>
      <c r="V807" s="401"/>
      <c r="W807" s="401"/>
      <c r="X807" s="402"/>
      <c r="Y807" s="397"/>
      <c r="Z807" s="398"/>
      <c r="AA807" s="398"/>
      <c r="AB807" s="404"/>
      <c r="AC807" s="349"/>
      <c r="AD807" s="350"/>
      <c r="AE807" s="350"/>
      <c r="AF807" s="350"/>
      <c r="AG807" s="351"/>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2">
      <c r="A808" s="553"/>
      <c r="B808" s="762"/>
      <c r="C808" s="762"/>
      <c r="D808" s="762"/>
      <c r="E808" s="762"/>
      <c r="F808" s="763"/>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2">
      <c r="A809" s="553"/>
      <c r="B809" s="762"/>
      <c r="C809" s="762"/>
      <c r="D809" s="762"/>
      <c r="E809" s="762"/>
      <c r="F809" s="763"/>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2">
      <c r="A810" s="553"/>
      <c r="B810" s="762"/>
      <c r="C810" s="762"/>
      <c r="D810" s="762"/>
      <c r="E810" s="762"/>
      <c r="F810" s="763"/>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2">
      <c r="A811" s="553"/>
      <c r="B811" s="762"/>
      <c r="C811" s="762"/>
      <c r="D811" s="762"/>
      <c r="E811" s="762"/>
      <c r="F811" s="763"/>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x14ac:dyDescent="0.2">
      <c r="A812" s="553"/>
      <c r="B812" s="762"/>
      <c r="C812" s="762"/>
      <c r="D812" s="762"/>
      <c r="E812" s="762"/>
      <c r="F812" s="763"/>
      <c r="G812" s="408" t="s">
        <v>20</v>
      </c>
      <c r="H812" s="409"/>
      <c r="I812" s="409"/>
      <c r="J812" s="409"/>
      <c r="K812" s="409"/>
      <c r="L812" s="410"/>
      <c r="M812" s="411"/>
      <c r="N812" s="411"/>
      <c r="O812" s="411"/>
      <c r="P812" s="411"/>
      <c r="Q812" s="411"/>
      <c r="R812" s="411"/>
      <c r="S812" s="411"/>
      <c r="T812" s="411"/>
      <c r="U812" s="411"/>
      <c r="V812" s="411"/>
      <c r="W812" s="411"/>
      <c r="X812" s="412"/>
      <c r="Y812" s="413">
        <f>SUM(Y802:AB811)</f>
        <v>4297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15</v>
      </c>
      <c r="AV812" s="414"/>
      <c r="AW812" s="414"/>
      <c r="AX812" s="416"/>
      <c r="AY812">
        <f t="shared" si="115"/>
        <v>2</v>
      </c>
    </row>
    <row r="813" spans="1:51" ht="24.75" hidden="1" customHeight="1" x14ac:dyDescent="0.2">
      <c r="A813" s="553"/>
      <c r="B813" s="762"/>
      <c r="C813" s="762"/>
      <c r="D813" s="762"/>
      <c r="E813" s="762"/>
      <c r="F813" s="763"/>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2">
      <c r="A814" s="553"/>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2">
      <c r="A815" s="553"/>
      <c r="B815" s="762"/>
      <c r="C815" s="762"/>
      <c r="D815" s="762"/>
      <c r="E815" s="762"/>
      <c r="F815" s="763"/>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2">
      <c r="A816" s="553"/>
      <c r="B816" s="762"/>
      <c r="C816" s="762"/>
      <c r="D816" s="762"/>
      <c r="E816" s="762"/>
      <c r="F816" s="763"/>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2">
      <c r="A817" s="553"/>
      <c r="B817" s="762"/>
      <c r="C817" s="762"/>
      <c r="D817" s="762"/>
      <c r="E817" s="762"/>
      <c r="F817" s="763"/>
      <c r="G817" s="349"/>
      <c r="H817" s="350"/>
      <c r="I817" s="350"/>
      <c r="J817" s="350"/>
      <c r="K817" s="351"/>
      <c r="L817" s="400"/>
      <c r="M817" s="401"/>
      <c r="N817" s="401"/>
      <c r="O817" s="401"/>
      <c r="P817" s="401"/>
      <c r="Q817" s="401"/>
      <c r="R817" s="401"/>
      <c r="S817" s="401"/>
      <c r="T817" s="401"/>
      <c r="U817" s="401"/>
      <c r="V817" s="401"/>
      <c r="W817" s="401"/>
      <c r="X817" s="402"/>
      <c r="Y817" s="397"/>
      <c r="Z817" s="398"/>
      <c r="AA817" s="398"/>
      <c r="AB817" s="404"/>
      <c r="AC817" s="349"/>
      <c r="AD817" s="350"/>
      <c r="AE817" s="350"/>
      <c r="AF817" s="350"/>
      <c r="AG817" s="351"/>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2">
      <c r="A818" s="553"/>
      <c r="B818" s="762"/>
      <c r="C818" s="762"/>
      <c r="D818" s="762"/>
      <c r="E818" s="762"/>
      <c r="F818" s="763"/>
      <c r="G818" s="349"/>
      <c r="H818" s="350"/>
      <c r="I818" s="350"/>
      <c r="J818" s="350"/>
      <c r="K818" s="351"/>
      <c r="L818" s="400"/>
      <c r="M818" s="401"/>
      <c r="N818" s="401"/>
      <c r="O818" s="401"/>
      <c r="P818" s="401"/>
      <c r="Q818" s="401"/>
      <c r="R818" s="401"/>
      <c r="S818" s="401"/>
      <c r="T818" s="401"/>
      <c r="U818" s="401"/>
      <c r="V818" s="401"/>
      <c r="W818" s="401"/>
      <c r="X818" s="402"/>
      <c r="Y818" s="397"/>
      <c r="Z818" s="398"/>
      <c r="AA818" s="398"/>
      <c r="AB818" s="404"/>
      <c r="AC818" s="349"/>
      <c r="AD818" s="350"/>
      <c r="AE818" s="350"/>
      <c r="AF818" s="350"/>
      <c r="AG818" s="351"/>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2">
      <c r="A819" s="553"/>
      <c r="B819" s="762"/>
      <c r="C819" s="762"/>
      <c r="D819" s="762"/>
      <c r="E819" s="762"/>
      <c r="F819" s="763"/>
      <c r="G819" s="349"/>
      <c r="H819" s="350"/>
      <c r="I819" s="350"/>
      <c r="J819" s="350"/>
      <c r="K819" s="351"/>
      <c r="L819" s="400"/>
      <c r="M819" s="401"/>
      <c r="N819" s="401"/>
      <c r="O819" s="401"/>
      <c r="P819" s="401"/>
      <c r="Q819" s="401"/>
      <c r="R819" s="401"/>
      <c r="S819" s="401"/>
      <c r="T819" s="401"/>
      <c r="U819" s="401"/>
      <c r="V819" s="401"/>
      <c r="W819" s="401"/>
      <c r="X819" s="402"/>
      <c r="Y819" s="397"/>
      <c r="Z819" s="398"/>
      <c r="AA819" s="398"/>
      <c r="AB819" s="404"/>
      <c r="AC819" s="349"/>
      <c r="AD819" s="350"/>
      <c r="AE819" s="350"/>
      <c r="AF819" s="350"/>
      <c r="AG819" s="351"/>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2">
      <c r="A820" s="553"/>
      <c r="B820" s="762"/>
      <c r="C820" s="762"/>
      <c r="D820" s="762"/>
      <c r="E820" s="762"/>
      <c r="F820" s="763"/>
      <c r="G820" s="349"/>
      <c r="H820" s="350"/>
      <c r="I820" s="350"/>
      <c r="J820" s="350"/>
      <c r="K820" s="351"/>
      <c r="L820" s="400"/>
      <c r="M820" s="401"/>
      <c r="N820" s="401"/>
      <c r="O820" s="401"/>
      <c r="P820" s="401"/>
      <c r="Q820" s="401"/>
      <c r="R820" s="401"/>
      <c r="S820" s="401"/>
      <c r="T820" s="401"/>
      <c r="U820" s="401"/>
      <c r="V820" s="401"/>
      <c r="W820" s="401"/>
      <c r="X820" s="402"/>
      <c r="Y820" s="397"/>
      <c r="Z820" s="398"/>
      <c r="AA820" s="398"/>
      <c r="AB820" s="404"/>
      <c r="AC820" s="349"/>
      <c r="AD820" s="350"/>
      <c r="AE820" s="350"/>
      <c r="AF820" s="350"/>
      <c r="AG820" s="351"/>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2">
      <c r="A821" s="553"/>
      <c r="B821" s="762"/>
      <c r="C821" s="762"/>
      <c r="D821" s="762"/>
      <c r="E821" s="762"/>
      <c r="F821" s="763"/>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2">
      <c r="A822" s="553"/>
      <c r="B822" s="762"/>
      <c r="C822" s="762"/>
      <c r="D822" s="762"/>
      <c r="E822" s="762"/>
      <c r="F822" s="763"/>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2">
      <c r="A823" s="553"/>
      <c r="B823" s="762"/>
      <c r="C823" s="762"/>
      <c r="D823" s="762"/>
      <c r="E823" s="762"/>
      <c r="F823" s="763"/>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2">
      <c r="A824" s="553"/>
      <c r="B824" s="762"/>
      <c r="C824" s="762"/>
      <c r="D824" s="762"/>
      <c r="E824" s="762"/>
      <c r="F824" s="763"/>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5">
      <c r="A825" s="553"/>
      <c r="B825" s="762"/>
      <c r="C825" s="762"/>
      <c r="D825" s="762"/>
      <c r="E825" s="762"/>
      <c r="F825" s="76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2">
      <c r="A826" s="553"/>
      <c r="B826" s="762"/>
      <c r="C826" s="762"/>
      <c r="D826" s="762"/>
      <c r="E826" s="762"/>
      <c r="F826" s="76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2">
      <c r="A827" s="553"/>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2">
      <c r="A828" s="553"/>
      <c r="B828" s="762"/>
      <c r="C828" s="762"/>
      <c r="D828" s="762"/>
      <c r="E828" s="762"/>
      <c r="F828" s="763"/>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2">
      <c r="A829" s="553"/>
      <c r="B829" s="762"/>
      <c r="C829" s="762"/>
      <c r="D829" s="762"/>
      <c r="E829" s="762"/>
      <c r="F829" s="763"/>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2">
      <c r="A830" s="553"/>
      <c r="B830" s="762"/>
      <c r="C830" s="762"/>
      <c r="D830" s="762"/>
      <c r="E830" s="762"/>
      <c r="F830" s="763"/>
      <c r="G830" s="349"/>
      <c r="H830" s="350"/>
      <c r="I830" s="350"/>
      <c r="J830" s="350"/>
      <c r="K830" s="351"/>
      <c r="L830" s="400"/>
      <c r="M830" s="401"/>
      <c r="N830" s="401"/>
      <c r="O830" s="401"/>
      <c r="P830" s="401"/>
      <c r="Q830" s="401"/>
      <c r="R830" s="401"/>
      <c r="S830" s="401"/>
      <c r="T830" s="401"/>
      <c r="U830" s="401"/>
      <c r="V830" s="401"/>
      <c r="W830" s="401"/>
      <c r="X830" s="402"/>
      <c r="Y830" s="397"/>
      <c r="Z830" s="398"/>
      <c r="AA830" s="398"/>
      <c r="AB830" s="404"/>
      <c r="AC830" s="349"/>
      <c r="AD830" s="350"/>
      <c r="AE830" s="350"/>
      <c r="AF830" s="350"/>
      <c r="AG830" s="351"/>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2">
      <c r="A831" s="553"/>
      <c r="B831" s="762"/>
      <c r="C831" s="762"/>
      <c r="D831" s="762"/>
      <c r="E831" s="762"/>
      <c r="F831" s="763"/>
      <c r="G831" s="349"/>
      <c r="H831" s="350"/>
      <c r="I831" s="350"/>
      <c r="J831" s="350"/>
      <c r="K831" s="351"/>
      <c r="L831" s="400"/>
      <c r="M831" s="401"/>
      <c r="N831" s="401"/>
      <c r="O831" s="401"/>
      <c r="P831" s="401"/>
      <c r="Q831" s="401"/>
      <c r="R831" s="401"/>
      <c r="S831" s="401"/>
      <c r="T831" s="401"/>
      <c r="U831" s="401"/>
      <c r="V831" s="401"/>
      <c r="W831" s="401"/>
      <c r="X831" s="402"/>
      <c r="Y831" s="397"/>
      <c r="Z831" s="398"/>
      <c r="AA831" s="398"/>
      <c r="AB831" s="404"/>
      <c r="AC831" s="349"/>
      <c r="AD831" s="350"/>
      <c r="AE831" s="350"/>
      <c r="AF831" s="350"/>
      <c r="AG831" s="351"/>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2">
      <c r="A832" s="553"/>
      <c r="B832" s="762"/>
      <c r="C832" s="762"/>
      <c r="D832" s="762"/>
      <c r="E832" s="762"/>
      <c r="F832" s="763"/>
      <c r="G832" s="349"/>
      <c r="H832" s="350"/>
      <c r="I832" s="350"/>
      <c r="J832" s="350"/>
      <c r="K832" s="351"/>
      <c r="L832" s="400"/>
      <c r="M832" s="401"/>
      <c r="N832" s="401"/>
      <c r="O832" s="401"/>
      <c r="P832" s="401"/>
      <c r="Q832" s="401"/>
      <c r="R832" s="401"/>
      <c r="S832" s="401"/>
      <c r="T832" s="401"/>
      <c r="U832" s="401"/>
      <c r="V832" s="401"/>
      <c r="W832" s="401"/>
      <c r="X832" s="402"/>
      <c r="Y832" s="397"/>
      <c r="Z832" s="398"/>
      <c r="AA832" s="398"/>
      <c r="AB832" s="404"/>
      <c r="AC832" s="349"/>
      <c r="AD832" s="350"/>
      <c r="AE832" s="350"/>
      <c r="AF832" s="350"/>
      <c r="AG832" s="351"/>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2">
      <c r="A833" s="553"/>
      <c r="B833" s="762"/>
      <c r="C833" s="762"/>
      <c r="D833" s="762"/>
      <c r="E833" s="762"/>
      <c r="F833" s="763"/>
      <c r="G833" s="349"/>
      <c r="H833" s="350"/>
      <c r="I833" s="350"/>
      <c r="J833" s="350"/>
      <c r="K833" s="351"/>
      <c r="L833" s="400"/>
      <c r="M833" s="401"/>
      <c r="N833" s="401"/>
      <c r="O833" s="401"/>
      <c r="P833" s="401"/>
      <c r="Q833" s="401"/>
      <c r="R833" s="401"/>
      <c r="S833" s="401"/>
      <c r="T833" s="401"/>
      <c r="U833" s="401"/>
      <c r="V833" s="401"/>
      <c r="W833" s="401"/>
      <c r="X833" s="402"/>
      <c r="Y833" s="397"/>
      <c r="Z833" s="398"/>
      <c r="AA833" s="398"/>
      <c r="AB833" s="404"/>
      <c r="AC833" s="349"/>
      <c r="AD833" s="350"/>
      <c r="AE833" s="350"/>
      <c r="AF833" s="350"/>
      <c r="AG833" s="351"/>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2">
      <c r="A834" s="553"/>
      <c r="B834" s="762"/>
      <c r="C834" s="762"/>
      <c r="D834" s="762"/>
      <c r="E834" s="762"/>
      <c r="F834" s="763"/>
      <c r="G834" s="349"/>
      <c r="H834" s="350"/>
      <c r="I834" s="350"/>
      <c r="J834" s="350"/>
      <c r="K834" s="351"/>
      <c r="L834" s="400"/>
      <c r="M834" s="401"/>
      <c r="N834" s="401"/>
      <c r="O834" s="401"/>
      <c r="P834" s="401"/>
      <c r="Q834" s="401"/>
      <c r="R834" s="401"/>
      <c r="S834" s="401"/>
      <c r="T834" s="401"/>
      <c r="U834" s="401"/>
      <c r="V834" s="401"/>
      <c r="W834" s="401"/>
      <c r="X834" s="402"/>
      <c r="Y834" s="397"/>
      <c r="Z834" s="398"/>
      <c r="AA834" s="398"/>
      <c r="AB834" s="404"/>
      <c r="AC834" s="349"/>
      <c r="AD834" s="350"/>
      <c r="AE834" s="350"/>
      <c r="AF834" s="350"/>
      <c r="AG834" s="351"/>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2">
      <c r="A835" s="553"/>
      <c r="B835" s="762"/>
      <c r="C835" s="762"/>
      <c r="D835" s="762"/>
      <c r="E835" s="762"/>
      <c r="F835" s="763"/>
      <c r="G835" s="349"/>
      <c r="H835" s="350"/>
      <c r="I835" s="350"/>
      <c r="J835" s="350"/>
      <c r="K835" s="351"/>
      <c r="L835" s="400"/>
      <c r="M835" s="401"/>
      <c r="N835" s="401"/>
      <c r="O835" s="401"/>
      <c r="P835" s="401"/>
      <c r="Q835" s="401"/>
      <c r="R835" s="401"/>
      <c r="S835" s="401"/>
      <c r="T835" s="401"/>
      <c r="U835" s="401"/>
      <c r="V835" s="401"/>
      <c r="W835" s="401"/>
      <c r="X835" s="402"/>
      <c r="Y835" s="397"/>
      <c r="Z835" s="398"/>
      <c r="AA835" s="398"/>
      <c r="AB835" s="404"/>
      <c r="AC835" s="349"/>
      <c r="AD835" s="350"/>
      <c r="AE835" s="350"/>
      <c r="AF835" s="350"/>
      <c r="AG835" s="351"/>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2">
      <c r="A836" s="553"/>
      <c r="B836" s="762"/>
      <c r="C836" s="762"/>
      <c r="D836" s="762"/>
      <c r="E836" s="762"/>
      <c r="F836" s="763"/>
      <c r="G836" s="349"/>
      <c r="H836" s="350"/>
      <c r="I836" s="350"/>
      <c r="J836" s="350"/>
      <c r="K836" s="351"/>
      <c r="L836" s="400"/>
      <c r="M836" s="401"/>
      <c r="N836" s="401"/>
      <c r="O836" s="401"/>
      <c r="P836" s="401"/>
      <c r="Q836" s="401"/>
      <c r="R836" s="401"/>
      <c r="S836" s="401"/>
      <c r="T836" s="401"/>
      <c r="U836" s="401"/>
      <c r="V836" s="401"/>
      <c r="W836" s="401"/>
      <c r="X836" s="402"/>
      <c r="Y836" s="397"/>
      <c r="Z836" s="398"/>
      <c r="AA836" s="398"/>
      <c r="AB836" s="404"/>
      <c r="AC836" s="349"/>
      <c r="AD836" s="350"/>
      <c r="AE836" s="350"/>
      <c r="AF836" s="350"/>
      <c r="AG836" s="351"/>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2">
      <c r="A837" s="553"/>
      <c r="B837" s="762"/>
      <c r="C837" s="762"/>
      <c r="D837" s="762"/>
      <c r="E837" s="762"/>
      <c r="F837" s="763"/>
      <c r="G837" s="349"/>
      <c r="H837" s="350"/>
      <c r="I837" s="350"/>
      <c r="J837" s="350"/>
      <c r="K837" s="351"/>
      <c r="L837" s="400"/>
      <c r="M837" s="401"/>
      <c r="N837" s="401"/>
      <c r="O837" s="401"/>
      <c r="P837" s="401"/>
      <c r="Q837" s="401"/>
      <c r="R837" s="401"/>
      <c r="S837" s="401"/>
      <c r="T837" s="401"/>
      <c r="U837" s="401"/>
      <c r="V837" s="401"/>
      <c r="W837" s="401"/>
      <c r="X837" s="402"/>
      <c r="Y837" s="397"/>
      <c r="Z837" s="398"/>
      <c r="AA837" s="398"/>
      <c r="AB837" s="404"/>
      <c r="AC837" s="349"/>
      <c r="AD837" s="350"/>
      <c r="AE837" s="350"/>
      <c r="AF837" s="350"/>
      <c r="AG837" s="351"/>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2">
      <c r="A838" s="553"/>
      <c r="B838" s="762"/>
      <c r="C838" s="762"/>
      <c r="D838" s="762"/>
      <c r="E838" s="762"/>
      <c r="F838" s="76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5" t="s">
        <v>340</v>
      </c>
      <c r="AM839" s="956"/>
      <c r="AN839" s="956"/>
      <c r="AO839" s="102" t="s">
        <v>338</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334</v>
      </c>
      <c r="AD844" s="277"/>
      <c r="AE844" s="277"/>
      <c r="AF844" s="277"/>
      <c r="AG844" s="277"/>
      <c r="AH844" s="346" t="s">
        <v>360</v>
      </c>
      <c r="AI844" s="348"/>
      <c r="AJ844" s="348"/>
      <c r="AK844" s="348"/>
      <c r="AL844" s="348" t="s">
        <v>21</v>
      </c>
      <c r="AM844" s="348"/>
      <c r="AN844" s="348"/>
      <c r="AO844" s="423"/>
      <c r="AP844" s="424" t="s">
        <v>298</v>
      </c>
      <c r="AQ844" s="424"/>
      <c r="AR844" s="424"/>
      <c r="AS844" s="424"/>
      <c r="AT844" s="424"/>
      <c r="AU844" s="424"/>
      <c r="AV844" s="424"/>
      <c r="AW844" s="424"/>
      <c r="AX844" s="424"/>
    </row>
    <row r="845" spans="1:51" ht="72" customHeight="1" x14ac:dyDescent="0.2">
      <c r="A845" s="403">
        <v>1</v>
      </c>
      <c r="B845" s="403">
        <v>1</v>
      </c>
      <c r="C845" s="422" t="s">
        <v>785</v>
      </c>
      <c r="D845" s="417"/>
      <c r="E845" s="417"/>
      <c r="F845" s="417"/>
      <c r="G845" s="417"/>
      <c r="H845" s="417"/>
      <c r="I845" s="417"/>
      <c r="J845" s="418">
        <v>7020001122958</v>
      </c>
      <c r="K845" s="419"/>
      <c r="L845" s="419"/>
      <c r="M845" s="419"/>
      <c r="N845" s="419"/>
      <c r="O845" s="419"/>
      <c r="P845" s="317" t="s">
        <v>786</v>
      </c>
      <c r="Q845" s="318"/>
      <c r="R845" s="318"/>
      <c r="S845" s="318"/>
      <c r="T845" s="318"/>
      <c r="U845" s="318"/>
      <c r="V845" s="318"/>
      <c r="W845" s="318"/>
      <c r="X845" s="318"/>
      <c r="Y845" s="319">
        <v>1986</v>
      </c>
      <c r="Z845" s="320"/>
      <c r="AA845" s="320"/>
      <c r="AB845" s="321"/>
      <c r="AC845" s="323" t="s">
        <v>365</v>
      </c>
      <c r="AD845" s="324"/>
      <c r="AE845" s="324"/>
      <c r="AF845" s="324"/>
      <c r="AG845" s="324"/>
      <c r="AH845" s="420">
        <v>1</v>
      </c>
      <c r="AI845" s="421"/>
      <c r="AJ845" s="421"/>
      <c r="AK845" s="421"/>
      <c r="AL845" s="327">
        <v>99.7</v>
      </c>
      <c r="AM845" s="328"/>
      <c r="AN845" s="328"/>
      <c r="AO845" s="329"/>
      <c r="AP845" s="322" t="s">
        <v>1012</v>
      </c>
      <c r="AQ845" s="322"/>
      <c r="AR845" s="322"/>
      <c r="AS845" s="322"/>
      <c r="AT845" s="322"/>
      <c r="AU845" s="322"/>
      <c r="AV845" s="322"/>
      <c r="AW845" s="322"/>
      <c r="AX845" s="322"/>
    </row>
    <row r="846" spans="1:51" ht="72" customHeight="1" x14ac:dyDescent="0.2">
      <c r="A846" s="403">
        <v>2</v>
      </c>
      <c r="B846" s="403">
        <v>1</v>
      </c>
      <c r="C846" s="422" t="s">
        <v>785</v>
      </c>
      <c r="D846" s="417"/>
      <c r="E846" s="417"/>
      <c r="F846" s="417"/>
      <c r="G846" s="417"/>
      <c r="H846" s="417"/>
      <c r="I846" s="417"/>
      <c r="J846" s="418">
        <v>7020001122958</v>
      </c>
      <c r="K846" s="419"/>
      <c r="L846" s="419"/>
      <c r="M846" s="419"/>
      <c r="N846" s="419"/>
      <c r="O846" s="419"/>
      <c r="P846" s="317" t="s">
        <v>786</v>
      </c>
      <c r="Q846" s="318"/>
      <c r="R846" s="318"/>
      <c r="S846" s="318"/>
      <c r="T846" s="318"/>
      <c r="U846" s="318"/>
      <c r="V846" s="318"/>
      <c r="W846" s="318"/>
      <c r="X846" s="318"/>
      <c r="Y846" s="319">
        <v>1917</v>
      </c>
      <c r="Z846" s="320"/>
      <c r="AA846" s="320"/>
      <c r="AB846" s="321"/>
      <c r="AC846" s="323" t="s">
        <v>788</v>
      </c>
      <c r="AD846" s="324"/>
      <c r="AE846" s="324"/>
      <c r="AF846" s="324"/>
      <c r="AG846" s="324"/>
      <c r="AH846" s="420">
        <v>1</v>
      </c>
      <c r="AI846" s="421"/>
      <c r="AJ846" s="421"/>
      <c r="AK846" s="421"/>
      <c r="AL846" s="327">
        <v>99.7</v>
      </c>
      <c r="AM846" s="328"/>
      <c r="AN846" s="328"/>
      <c r="AO846" s="329"/>
      <c r="AP846" s="322" t="s">
        <v>1013</v>
      </c>
      <c r="AQ846" s="322"/>
      <c r="AR846" s="322"/>
      <c r="AS846" s="322"/>
      <c r="AT846" s="322"/>
      <c r="AU846" s="322"/>
      <c r="AV846" s="322"/>
      <c r="AW846" s="322"/>
      <c r="AX846" s="322"/>
      <c r="AY846">
        <f>COUNTA($C$846)</f>
        <v>1</v>
      </c>
    </row>
    <row r="847" spans="1:51" ht="30" customHeight="1" x14ac:dyDescent="0.2">
      <c r="A847" s="403">
        <v>3</v>
      </c>
      <c r="B847" s="403">
        <v>1</v>
      </c>
      <c r="C847" s="422" t="s">
        <v>785</v>
      </c>
      <c r="D847" s="417"/>
      <c r="E847" s="417"/>
      <c r="F847" s="417"/>
      <c r="G847" s="417"/>
      <c r="H847" s="417"/>
      <c r="I847" s="417"/>
      <c r="J847" s="418">
        <v>7020001122958</v>
      </c>
      <c r="K847" s="419"/>
      <c r="L847" s="419"/>
      <c r="M847" s="419"/>
      <c r="N847" s="419"/>
      <c r="O847" s="419"/>
      <c r="P847" s="317" t="s">
        <v>787</v>
      </c>
      <c r="Q847" s="318"/>
      <c r="R847" s="318"/>
      <c r="S847" s="318"/>
      <c r="T847" s="318"/>
      <c r="U847" s="318"/>
      <c r="V847" s="318"/>
      <c r="W847" s="318"/>
      <c r="X847" s="318"/>
      <c r="Y847" s="319">
        <v>2</v>
      </c>
      <c r="Z847" s="320"/>
      <c r="AA847" s="320"/>
      <c r="AB847" s="321"/>
      <c r="AC847" s="323" t="s">
        <v>789</v>
      </c>
      <c r="AD847" s="324"/>
      <c r="AE847" s="324"/>
      <c r="AF847" s="324"/>
      <c r="AG847" s="324"/>
      <c r="AH847" s="325">
        <v>1</v>
      </c>
      <c r="AI847" s="326"/>
      <c r="AJ847" s="326"/>
      <c r="AK847" s="326"/>
      <c r="AL847" s="327">
        <v>100</v>
      </c>
      <c r="AM847" s="328"/>
      <c r="AN847" s="328"/>
      <c r="AO847" s="329"/>
      <c r="AP847" s="322"/>
      <c r="AQ847" s="322"/>
      <c r="AR847" s="322"/>
      <c r="AS847" s="322"/>
      <c r="AT847" s="322"/>
      <c r="AU847" s="322"/>
      <c r="AV847" s="322"/>
      <c r="AW847" s="322"/>
      <c r="AX847" s="322"/>
      <c r="AY847">
        <f>COUNTA($C$847)</f>
        <v>1</v>
      </c>
    </row>
    <row r="848" spans="1:51" ht="60.75" customHeight="1" x14ac:dyDescent="0.2">
      <c r="A848" s="403">
        <v>4</v>
      </c>
      <c r="B848" s="403">
        <v>1</v>
      </c>
      <c r="C848" s="422" t="s">
        <v>791</v>
      </c>
      <c r="D848" s="417"/>
      <c r="E848" s="417"/>
      <c r="F848" s="417"/>
      <c r="G848" s="417"/>
      <c r="H848" s="417"/>
      <c r="I848" s="417"/>
      <c r="J848" s="418">
        <v>9010001081674</v>
      </c>
      <c r="K848" s="419"/>
      <c r="L848" s="419"/>
      <c r="M848" s="419"/>
      <c r="N848" s="419"/>
      <c r="O848" s="419"/>
      <c r="P848" s="317" t="s">
        <v>792</v>
      </c>
      <c r="Q848" s="318"/>
      <c r="R848" s="318"/>
      <c r="S848" s="318"/>
      <c r="T848" s="318"/>
      <c r="U848" s="318"/>
      <c r="V848" s="318"/>
      <c r="W848" s="318"/>
      <c r="X848" s="318"/>
      <c r="Y848" s="319">
        <v>1073</v>
      </c>
      <c r="Z848" s="320"/>
      <c r="AA848" s="320"/>
      <c r="AB848" s="321"/>
      <c r="AC848" s="323" t="s">
        <v>789</v>
      </c>
      <c r="AD848" s="324"/>
      <c r="AE848" s="324"/>
      <c r="AF848" s="324"/>
      <c r="AG848" s="324"/>
      <c r="AH848" s="325">
        <v>2</v>
      </c>
      <c r="AI848" s="326"/>
      <c r="AJ848" s="326"/>
      <c r="AK848" s="326"/>
      <c r="AL848" s="327">
        <v>93.2</v>
      </c>
      <c r="AM848" s="328"/>
      <c r="AN848" s="328"/>
      <c r="AO848" s="329"/>
      <c r="AP848" s="322"/>
      <c r="AQ848" s="322"/>
      <c r="AR848" s="322"/>
      <c r="AS848" s="322"/>
      <c r="AT848" s="322"/>
      <c r="AU848" s="322"/>
      <c r="AV848" s="322"/>
      <c r="AW848" s="322"/>
      <c r="AX848" s="322"/>
      <c r="AY848">
        <f>COUNTA($C$848)</f>
        <v>1</v>
      </c>
    </row>
    <row r="849" spans="1:51" ht="30" customHeight="1" x14ac:dyDescent="0.2">
      <c r="A849" s="403">
        <v>5</v>
      </c>
      <c r="B849" s="403">
        <v>1</v>
      </c>
      <c r="C849" s="422" t="s">
        <v>793</v>
      </c>
      <c r="D849" s="417"/>
      <c r="E849" s="417"/>
      <c r="F849" s="417"/>
      <c r="G849" s="417"/>
      <c r="H849" s="417"/>
      <c r="I849" s="417"/>
      <c r="J849" s="418">
        <v>9010001081674</v>
      </c>
      <c r="K849" s="419"/>
      <c r="L849" s="419"/>
      <c r="M849" s="419"/>
      <c r="N849" s="419"/>
      <c r="O849" s="419"/>
      <c r="P849" s="317" t="s">
        <v>795</v>
      </c>
      <c r="Q849" s="318"/>
      <c r="R849" s="318"/>
      <c r="S849" s="318"/>
      <c r="T849" s="318"/>
      <c r="U849" s="318"/>
      <c r="V849" s="318"/>
      <c r="W849" s="318"/>
      <c r="X849" s="318"/>
      <c r="Y849" s="319">
        <v>555</v>
      </c>
      <c r="Z849" s="320"/>
      <c r="AA849" s="320"/>
      <c r="AB849" s="321"/>
      <c r="AC849" s="323" t="s">
        <v>365</v>
      </c>
      <c r="AD849" s="324"/>
      <c r="AE849" s="324"/>
      <c r="AF849" s="324"/>
      <c r="AG849" s="324"/>
      <c r="AH849" s="325">
        <v>1</v>
      </c>
      <c r="AI849" s="326"/>
      <c r="AJ849" s="326"/>
      <c r="AK849" s="326"/>
      <c r="AL849" s="327">
        <v>99.2</v>
      </c>
      <c r="AM849" s="328"/>
      <c r="AN849" s="328"/>
      <c r="AO849" s="329"/>
      <c r="AP849" s="322"/>
      <c r="AQ849" s="322"/>
      <c r="AR849" s="322"/>
      <c r="AS849" s="322"/>
      <c r="AT849" s="322"/>
      <c r="AU849" s="322"/>
      <c r="AV849" s="322"/>
      <c r="AW849" s="322"/>
      <c r="AX849" s="322"/>
      <c r="AY849">
        <f>COUNTA($C$849)</f>
        <v>1</v>
      </c>
    </row>
    <row r="850" spans="1:51" ht="30" customHeight="1" x14ac:dyDescent="0.2">
      <c r="A850" s="403">
        <v>6</v>
      </c>
      <c r="B850" s="403">
        <v>1</v>
      </c>
      <c r="C850" s="422" t="s">
        <v>794</v>
      </c>
      <c r="D850" s="417"/>
      <c r="E850" s="417"/>
      <c r="F850" s="417"/>
      <c r="G850" s="417"/>
      <c r="H850" s="417"/>
      <c r="I850" s="417"/>
      <c r="J850" s="418">
        <v>9010001081674</v>
      </c>
      <c r="K850" s="419"/>
      <c r="L850" s="419"/>
      <c r="M850" s="419"/>
      <c r="N850" s="419"/>
      <c r="O850" s="419"/>
      <c r="P850" s="317" t="s">
        <v>796</v>
      </c>
      <c r="Q850" s="318"/>
      <c r="R850" s="318"/>
      <c r="S850" s="318"/>
      <c r="T850" s="318"/>
      <c r="U850" s="318"/>
      <c r="V850" s="318"/>
      <c r="W850" s="318"/>
      <c r="X850" s="318"/>
      <c r="Y850" s="319">
        <v>330</v>
      </c>
      <c r="Z850" s="320"/>
      <c r="AA850" s="320"/>
      <c r="AB850" s="321"/>
      <c r="AC850" s="323" t="s">
        <v>788</v>
      </c>
      <c r="AD850" s="324"/>
      <c r="AE850" s="324"/>
      <c r="AF850" s="324"/>
      <c r="AG850" s="324"/>
      <c r="AH850" s="325">
        <v>1</v>
      </c>
      <c r="AI850" s="326"/>
      <c r="AJ850" s="326"/>
      <c r="AK850" s="326"/>
      <c r="AL850" s="327" t="s">
        <v>782</v>
      </c>
      <c r="AM850" s="328"/>
      <c r="AN850" s="328"/>
      <c r="AO850" s="329"/>
      <c r="AP850" s="322"/>
      <c r="AQ850" s="322"/>
      <c r="AR850" s="322"/>
      <c r="AS850" s="322"/>
      <c r="AT850" s="322"/>
      <c r="AU850" s="322"/>
      <c r="AV850" s="322"/>
      <c r="AW850" s="322"/>
      <c r="AX850" s="322"/>
      <c r="AY850">
        <f>COUNTA($C$850)</f>
        <v>1</v>
      </c>
    </row>
    <row r="851" spans="1:51" ht="30" customHeight="1" x14ac:dyDescent="0.2">
      <c r="A851" s="403">
        <v>7</v>
      </c>
      <c r="B851" s="403">
        <v>1</v>
      </c>
      <c r="C851" s="422" t="s">
        <v>797</v>
      </c>
      <c r="D851" s="417"/>
      <c r="E851" s="417"/>
      <c r="F851" s="417"/>
      <c r="G851" s="417"/>
      <c r="H851" s="417"/>
      <c r="I851" s="417"/>
      <c r="J851" s="418">
        <v>6010001052075</v>
      </c>
      <c r="K851" s="419"/>
      <c r="L851" s="419"/>
      <c r="M851" s="419"/>
      <c r="N851" s="419"/>
      <c r="O851" s="419"/>
      <c r="P851" s="317" t="s">
        <v>799</v>
      </c>
      <c r="Q851" s="318"/>
      <c r="R851" s="318"/>
      <c r="S851" s="318"/>
      <c r="T851" s="318"/>
      <c r="U851" s="318"/>
      <c r="V851" s="318"/>
      <c r="W851" s="318"/>
      <c r="X851" s="318"/>
      <c r="Y851" s="319">
        <v>550</v>
      </c>
      <c r="Z851" s="320"/>
      <c r="AA851" s="320"/>
      <c r="AB851" s="321"/>
      <c r="AC851" s="323" t="s">
        <v>789</v>
      </c>
      <c r="AD851" s="324"/>
      <c r="AE851" s="324"/>
      <c r="AF851" s="324"/>
      <c r="AG851" s="324"/>
      <c r="AH851" s="325">
        <v>2</v>
      </c>
      <c r="AI851" s="326"/>
      <c r="AJ851" s="326"/>
      <c r="AK851" s="326"/>
      <c r="AL851" s="327">
        <v>99.1</v>
      </c>
      <c r="AM851" s="328"/>
      <c r="AN851" s="328"/>
      <c r="AO851" s="329"/>
      <c r="AP851" s="322"/>
      <c r="AQ851" s="322"/>
      <c r="AR851" s="322"/>
      <c r="AS851" s="322"/>
      <c r="AT851" s="322"/>
      <c r="AU851" s="322"/>
      <c r="AV851" s="322"/>
      <c r="AW851" s="322"/>
      <c r="AX851" s="322"/>
      <c r="AY851">
        <f>COUNTA($C$851)</f>
        <v>1</v>
      </c>
    </row>
    <row r="852" spans="1:51" ht="30" customHeight="1" x14ac:dyDescent="0.2">
      <c r="A852" s="403">
        <v>8</v>
      </c>
      <c r="B852" s="403">
        <v>1</v>
      </c>
      <c r="C852" s="422" t="s">
        <v>798</v>
      </c>
      <c r="D852" s="417"/>
      <c r="E852" s="417"/>
      <c r="F852" s="417"/>
      <c r="G852" s="417"/>
      <c r="H852" s="417"/>
      <c r="I852" s="417"/>
      <c r="J852" s="418">
        <v>6010001052075</v>
      </c>
      <c r="K852" s="419"/>
      <c r="L852" s="419"/>
      <c r="M852" s="419"/>
      <c r="N852" s="419"/>
      <c r="O852" s="419"/>
      <c r="P852" s="317" t="s">
        <v>800</v>
      </c>
      <c r="Q852" s="318"/>
      <c r="R852" s="318"/>
      <c r="S852" s="318"/>
      <c r="T852" s="318"/>
      <c r="U852" s="318"/>
      <c r="V852" s="318"/>
      <c r="W852" s="318"/>
      <c r="X852" s="318"/>
      <c r="Y852" s="319">
        <v>307</v>
      </c>
      <c r="Z852" s="320"/>
      <c r="AA852" s="320"/>
      <c r="AB852" s="321"/>
      <c r="AC852" s="323" t="s">
        <v>789</v>
      </c>
      <c r="AD852" s="324"/>
      <c r="AE852" s="324"/>
      <c r="AF852" s="324"/>
      <c r="AG852" s="324"/>
      <c r="AH852" s="325">
        <v>1</v>
      </c>
      <c r="AI852" s="326"/>
      <c r="AJ852" s="326"/>
      <c r="AK852" s="326"/>
      <c r="AL852" s="327">
        <v>100</v>
      </c>
      <c r="AM852" s="328"/>
      <c r="AN852" s="328"/>
      <c r="AO852" s="329"/>
      <c r="AP852" s="322"/>
      <c r="AQ852" s="322"/>
      <c r="AR852" s="322"/>
      <c r="AS852" s="322"/>
      <c r="AT852" s="322"/>
      <c r="AU852" s="322"/>
      <c r="AV852" s="322"/>
      <c r="AW852" s="322"/>
      <c r="AX852" s="322"/>
      <c r="AY852">
        <f>COUNTA($C$852)</f>
        <v>1</v>
      </c>
    </row>
    <row r="853" spans="1:51" ht="60" customHeight="1" x14ac:dyDescent="0.2">
      <c r="A853" s="403">
        <v>9</v>
      </c>
      <c r="B853" s="403">
        <v>1</v>
      </c>
      <c r="C853" s="422" t="s">
        <v>801</v>
      </c>
      <c r="D853" s="417"/>
      <c r="E853" s="417"/>
      <c r="F853" s="417"/>
      <c r="G853" s="417"/>
      <c r="H853" s="417"/>
      <c r="I853" s="417"/>
      <c r="J853" s="418">
        <v>1140001005719</v>
      </c>
      <c r="K853" s="419"/>
      <c r="L853" s="419"/>
      <c r="M853" s="419"/>
      <c r="N853" s="419"/>
      <c r="O853" s="419"/>
      <c r="P853" s="317" t="s">
        <v>802</v>
      </c>
      <c r="Q853" s="318"/>
      <c r="R853" s="318"/>
      <c r="S853" s="318"/>
      <c r="T853" s="318"/>
      <c r="U853" s="318"/>
      <c r="V853" s="318"/>
      <c r="W853" s="318"/>
      <c r="X853" s="318"/>
      <c r="Y853" s="319">
        <v>694</v>
      </c>
      <c r="Z853" s="320"/>
      <c r="AA853" s="320"/>
      <c r="AB853" s="321"/>
      <c r="AC853" s="323" t="s">
        <v>365</v>
      </c>
      <c r="AD853" s="324"/>
      <c r="AE853" s="324"/>
      <c r="AF853" s="324"/>
      <c r="AG853" s="324"/>
      <c r="AH853" s="325">
        <v>3</v>
      </c>
      <c r="AI853" s="326"/>
      <c r="AJ853" s="326"/>
      <c r="AK853" s="326"/>
      <c r="AL853" s="327">
        <v>99.8</v>
      </c>
      <c r="AM853" s="328"/>
      <c r="AN853" s="328"/>
      <c r="AO853" s="329"/>
      <c r="AP853" s="322"/>
      <c r="AQ853" s="322"/>
      <c r="AR853" s="322"/>
      <c r="AS853" s="322"/>
      <c r="AT853" s="322"/>
      <c r="AU853" s="322"/>
      <c r="AV853" s="322"/>
      <c r="AW853" s="322"/>
      <c r="AX853" s="322"/>
      <c r="AY853">
        <f>COUNTA($C$853)</f>
        <v>1</v>
      </c>
    </row>
    <row r="854" spans="1:51" ht="30" customHeight="1" x14ac:dyDescent="0.2">
      <c r="A854" s="403">
        <v>10</v>
      </c>
      <c r="B854" s="403">
        <v>1</v>
      </c>
      <c r="C854" s="417" t="s">
        <v>803</v>
      </c>
      <c r="D854" s="417"/>
      <c r="E854" s="417"/>
      <c r="F854" s="417"/>
      <c r="G854" s="417"/>
      <c r="H854" s="417"/>
      <c r="I854" s="417"/>
      <c r="J854" s="418">
        <v>7010801023349</v>
      </c>
      <c r="K854" s="419"/>
      <c r="L854" s="419"/>
      <c r="M854" s="419"/>
      <c r="N854" s="419"/>
      <c r="O854" s="419"/>
      <c r="P854" s="317" t="s">
        <v>804</v>
      </c>
      <c r="Q854" s="318"/>
      <c r="R854" s="318"/>
      <c r="S854" s="318"/>
      <c r="T854" s="318"/>
      <c r="U854" s="318"/>
      <c r="V854" s="318"/>
      <c r="W854" s="318"/>
      <c r="X854" s="318"/>
      <c r="Y854" s="319">
        <v>13</v>
      </c>
      <c r="Z854" s="320"/>
      <c r="AA854" s="320"/>
      <c r="AB854" s="321"/>
      <c r="AC854" s="323" t="s">
        <v>788</v>
      </c>
      <c r="AD854" s="324"/>
      <c r="AE854" s="324"/>
      <c r="AF854" s="324"/>
      <c r="AG854" s="324"/>
      <c r="AH854" s="325">
        <v>1</v>
      </c>
      <c r="AI854" s="326"/>
      <c r="AJ854" s="326"/>
      <c r="AK854" s="326"/>
      <c r="AL854" s="327">
        <v>98</v>
      </c>
      <c r="AM854" s="328"/>
      <c r="AN854" s="328"/>
      <c r="AO854" s="329"/>
      <c r="AP854" s="322"/>
      <c r="AQ854" s="322"/>
      <c r="AR854" s="322"/>
      <c r="AS854" s="322"/>
      <c r="AT854" s="322"/>
      <c r="AU854" s="322"/>
      <c r="AV854" s="322"/>
      <c r="AW854" s="322"/>
      <c r="AX854" s="322"/>
      <c r="AY854">
        <f>COUNTA($C$854)</f>
        <v>1</v>
      </c>
    </row>
    <row r="855" spans="1:51" ht="30" customHeight="1" x14ac:dyDescent="0.2">
      <c r="A855" s="403">
        <v>11</v>
      </c>
      <c r="B855" s="403">
        <v>1</v>
      </c>
      <c r="C855" s="417" t="s">
        <v>803</v>
      </c>
      <c r="D855" s="417"/>
      <c r="E855" s="417"/>
      <c r="F855" s="417"/>
      <c r="G855" s="417"/>
      <c r="H855" s="417"/>
      <c r="I855" s="417"/>
      <c r="J855" s="418">
        <v>7010801023349</v>
      </c>
      <c r="K855" s="419"/>
      <c r="L855" s="419"/>
      <c r="M855" s="419"/>
      <c r="N855" s="419"/>
      <c r="O855" s="419"/>
      <c r="P855" s="317" t="s">
        <v>805</v>
      </c>
      <c r="Q855" s="318"/>
      <c r="R855" s="318"/>
      <c r="S855" s="318"/>
      <c r="T855" s="318"/>
      <c r="U855" s="318"/>
      <c r="V855" s="318"/>
      <c r="W855" s="318"/>
      <c r="X855" s="318"/>
      <c r="Y855" s="319">
        <v>535</v>
      </c>
      <c r="Z855" s="320"/>
      <c r="AA855" s="320"/>
      <c r="AB855" s="321"/>
      <c r="AC855" s="323" t="s">
        <v>789</v>
      </c>
      <c r="AD855" s="324"/>
      <c r="AE855" s="324"/>
      <c r="AF855" s="324"/>
      <c r="AG855" s="324"/>
      <c r="AH855" s="325">
        <v>2</v>
      </c>
      <c r="AI855" s="326"/>
      <c r="AJ855" s="326"/>
      <c r="AK855" s="326"/>
      <c r="AL855" s="327">
        <v>94.1</v>
      </c>
      <c r="AM855" s="328"/>
      <c r="AN855" s="328"/>
      <c r="AO855" s="329"/>
      <c r="AP855" s="322"/>
      <c r="AQ855" s="322"/>
      <c r="AR855" s="322"/>
      <c r="AS855" s="322"/>
      <c r="AT855" s="322"/>
      <c r="AU855" s="322"/>
      <c r="AV855" s="322"/>
      <c r="AW855" s="322"/>
      <c r="AX855" s="322"/>
      <c r="AY855">
        <f>COUNTA($C$855)</f>
        <v>1</v>
      </c>
    </row>
    <row r="856" spans="1:51" ht="30" customHeight="1" x14ac:dyDescent="0.2">
      <c r="A856" s="403">
        <v>12</v>
      </c>
      <c r="B856" s="403">
        <v>1</v>
      </c>
      <c r="C856" s="417" t="s">
        <v>806</v>
      </c>
      <c r="D856" s="417"/>
      <c r="E856" s="417"/>
      <c r="F856" s="417"/>
      <c r="G856" s="417"/>
      <c r="H856" s="417"/>
      <c r="I856" s="417"/>
      <c r="J856" s="418">
        <v>7010601022773</v>
      </c>
      <c r="K856" s="419"/>
      <c r="L856" s="419"/>
      <c r="M856" s="419"/>
      <c r="N856" s="419"/>
      <c r="O856" s="419"/>
      <c r="P856" s="317" t="s">
        <v>807</v>
      </c>
      <c r="Q856" s="318"/>
      <c r="R856" s="318"/>
      <c r="S856" s="318"/>
      <c r="T856" s="318"/>
      <c r="U856" s="318"/>
      <c r="V856" s="318"/>
      <c r="W856" s="318"/>
      <c r="X856" s="318"/>
      <c r="Y856" s="319">
        <v>13</v>
      </c>
      <c r="Z856" s="320"/>
      <c r="AA856" s="320"/>
      <c r="AB856" s="321"/>
      <c r="AC856" s="323" t="s">
        <v>789</v>
      </c>
      <c r="AD856" s="324"/>
      <c r="AE856" s="324"/>
      <c r="AF856" s="324"/>
      <c r="AG856" s="324"/>
      <c r="AH856" s="325">
        <v>1</v>
      </c>
      <c r="AI856" s="326"/>
      <c r="AJ856" s="326"/>
      <c r="AK856" s="326"/>
      <c r="AL856" s="327">
        <v>99.5</v>
      </c>
      <c r="AM856" s="328"/>
      <c r="AN856" s="328"/>
      <c r="AO856" s="329"/>
      <c r="AP856" s="322"/>
      <c r="AQ856" s="322"/>
      <c r="AR856" s="322"/>
      <c r="AS856" s="322"/>
      <c r="AT856" s="322"/>
      <c r="AU856" s="322"/>
      <c r="AV856" s="322"/>
      <c r="AW856" s="322"/>
      <c r="AX856" s="322"/>
      <c r="AY856">
        <f>COUNTA($C$856)</f>
        <v>1</v>
      </c>
    </row>
    <row r="857" spans="1:51" ht="30" customHeight="1" x14ac:dyDescent="0.2">
      <c r="A857" s="403">
        <v>13</v>
      </c>
      <c r="B857" s="403">
        <v>1</v>
      </c>
      <c r="C857" s="417" t="s">
        <v>806</v>
      </c>
      <c r="D857" s="417"/>
      <c r="E857" s="417"/>
      <c r="F857" s="417"/>
      <c r="G857" s="417"/>
      <c r="H857" s="417"/>
      <c r="I857" s="417"/>
      <c r="J857" s="418">
        <v>7010601022773</v>
      </c>
      <c r="K857" s="419"/>
      <c r="L857" s="419"/>
      <c r="M857" s="419"/>
      <c r="N857" s="419"/>
      <c r="O857" s="419"/>
      <c r="P857" s="317" t="s">
        <v>808</v>
      </c>
      <c r="Q857" s="318"/>
      <c r="R857" s="318"/>
      <c r="S857" s="318"/>
      <c r="T857" s="318"/>
      <c r="U857" s="318"/>
      <c r="V857" s="318"/>
      <c r="W857" s="318"/>
      <c r="X857" s="318"/>
      <c r="Y857" s="319">
        <v>313</v>
      </c>
      <c r="Z857" s="320"/>
      <c r="AA857" s="320"/>
      <c r="AB857" s="321"/>
      <c r="AC857" s="323" t="s">
        <v>365</v>
      </c>
      <c r="AD857" s="324"/>
      <c r="AE857" s="324"/>
      <c r="AF857" s="324"/>
      <c r="AG857" s="324"/>
      <c r="AH857" s="325">
        <v>2</v>
      </c>
      <c r="AI857" s="326"/>
      <c r="AJ857" s="326"/>
      <c r="AK857" s="326"/>
      <c r="AL857" s="327">
        <v>75.7</v>
      </c>
      <c r="AM857" s="328"/>
      <c r="AN857" s="328"/>
      <c r="AO857" s="329"/>
      <c r="AP857" s="322"/>
      <c r="AQ857" s="322"/>
      <c r="AR857" s="322"/>
      <c r="AS857" s="322"/>
      <c r="AT857" s="322"/>
      <c r="AU857" s="322"/>
      <c r="AV857" s="322"/>
      <c r="AW857" s="322"/>
      <c r="AX857" s="322"/>
      <c r="AY857">
        <f>COUNTA($C$857)</f>
        <v>1</v>
      </c>
    </row>
    <row r="858" spans="1:51" ht="30" customHeight="1" x14ac:dyDescent="0.2">
      <c r="A858" s="403">
        <v>14</v>
      </c>
      <c r="B858" s="403">
        <v>1</v>
      </c>
      <c r="C858" s="422" t="s">
        <v>826</v>
      </c>
      <c r="D858" s="417"/>
      <c r="E858" s="417"/>
      <c r="F858" s="417"/>
      <c r="G858" s="417"/>
      <c r="H858" s="417"/>
      <c r="I858" s="417"/>
      <c r="J858" s="418">
        <v>7120001071567</v>
      </c>
      <c r="K858" s="419"/>
      <c r="L858" s="419"/>
      <c r="M858" s="419"/>
      <c r="N858" s="419"/>
      <c r="O858" s="419"/>
      <c r="P858" s="317" t="s">
        <v>828</v>
      </c>
      <c r="Q858" s="318"/>
      <c r="R858" s="318"/>
      <c r="S858" s="318"/>
      <c r="T858" s="318"/>
      <c r="U858" s="318"/>
      <c r="V858" s="318"/>
      <c r="W858" s="318"/>
      <c r="X858" s="318"/>
      <c r="Y858" s="319">
        <v>179</v>
      </c>
      <c r="Z858" s="320"/>
      <c r="AA858" s="320"/>
      <c r="AB858" s="321"/>
      <c r="AC858" s="323" t="s">
        <v>790</v>
      </c>
      <c r="AD858" s="324"/>
      <c r="AE858" s="324"/>
      <c r="AF858" s="324"/>
      <c r="AG858" s="324"/>
      <c r="AH858" s="325">
        <v>2</v>
      </c>
      <c r="AI858" s="326"/>
      <c r="AJ858" s="326"/>
      <c r="AK858" s="326"/>
      <c r="AL858" s="327">
        <v>92.9</v>
      </c>
      <c r="AM858" s="328"/>
      <c r="AN858" s="328"/>
      <c r="AO858" s="329"/>
      <c r="AP858" s="322"/>
      <c r="AQ858" s="322"/>
      <c r="AR858" s="322"/>
      <c r="AS858" s="322"/>
      <c r="AT858" s="322"/>
      <c r="AU858" s="322"/>
      <c r="AV858" s="322"/>
      <c r="AW858" s="322"/>
      <c r="AX858" s="322"/>
      <c r="AY858">
        <f>COUNTA($C$858)</f>
        <v>1</v>
      </c>
    </row>
    <row r="859" spans="1:51" ht="30" customHeight="1" x14ac:dyDescent="0.2">
      <c r="A859" s="403">
        <v>15</v>
      </c>
      <c r="B859" s="403">
        <v>1</v>
      </c>
      <c r="C859" s="422" t="s">
        <v>827</v>
      </c>
      <c r="D859" s="417"/>
      <c r="E859" s="417"/>
      <c r="F859" s="417"/>
      <c r="G859" s="417"/>
      <c r="H859" s="417"/>
      <c r="I859" s="417"/>
      <c r="J859" s="418">
        <v>7120001071567</v>
      </c>
      <c r="K859" s="419"/>
      <c r="L859" s="419"/>
      <c r="M859" s="419"/>
      <c r="N859" s="419"/>
      <c r="O859" s="419"/>
      <c r="P859" s="317" t="s">
        <v>829</v>
      </c>
      <c r="Q859" s="318"/>
      <c r="R859" s="318"/>
      <c r="S859" s="318"/>
      <c r="T859" s="318"/>
      <c r="U859" s="318"/>
      <c r="V859" s="318"/>
      <c r="W859" s="318"/>
      <c r="X859" s="318"/>
      <c r="Y859" s="319">
        <v>118</v>
      </c>
      <c r="Z859" s="320"/>
      <c r="AA859" s="320"/>
      <c r="AB859" s="321"/>
      <c r="AC859" s="323" t="s">
        <v>790</v>
      </c>
      <c r="AD859" s="324"/>
      <c r="AE859" s="324"/>
      <c r="AF859" s="324"/>
      <c r="AG859" s="324"/>
      <c r="AH859" s="325">
        <v>1</v>
      </c>
      <c r="AI859" s="326"/>
      <c r="AJ859" s="326"/>
      <c r="AK859" s="326"/>
      <c r="AL859" s="327">
        <v>99.8</v>
      </c>
      <c r="AM859" s="328"/>
      <c r="AN859" s="328"/>
      <c r="AO859" s="329"/>
      <c r="AP859" s="322"/>
      <c r="AQ859" s="322"/>
      <c r="AR859" s="322"/>
      <c r="AS859" s="322"/>
      <c r="AT859" s="322"/>
      <c r="AU859" s="322"/>
      <c r="AV859" s="322"/>
      <c r="AW859" s="322"/>
      <c r="AX859" s="322"/>
      <c r="AY859">
        <f>COUNTA($C$859)</f>
        <v>1</v>
      </c>
    </row>
    <row r="860" spans="1:51" ht="30" customHeight="1" x14ac:dyDescent="0.2">
      <c r="A860" s="403">
        <v>16</v>
      </c>
      <c r="B860" s="403">
        <v>1</v>
      </c>
      <c r="C860" s="417" t="s">
        <v>809</v>
      </c>
      <c r="D860" s="417"/>
      <c r="E860" s="417"/>
      <c r="F860" s="417"/>
      <c r="G860" s="417"/>
      <c r="H860" s="417"/>
      <c r="I860" s="417"/>
      <c r="J860" s="418">
        <v>8010001051991</v>
      </c>
      <c r="K860" s="419"/>
      <c r="L860" s="419"/>
      <c r="M860" s="419"/>
      <c r="N860" s="419"/>
      <c r="O860" s="419"/>
      <c r="P860" s="317" t="s">
        <v>810</v>
      </c>
      <c r="Q860" s="318"/>
      <c r="R860" s="318"/>
      <c r="S860" s="318"/>
      <c r="T860" s="318"/>
      <c r="U860" s="318"/>
      <c r="V860" s="318"/>
      <c r="W860" s="318"/>
      <c r="X860" s="318"/>
      <c r="Y860" s="319">
        <v>14</v>
      </c>
      <c r="Z860" s="320"/>
      <c r="AA860" s="320"/>
      <c r="AB860" s="321"/>
      <c r="AC860" s="323" t="s">
        <v>788</v>
      </c>
      <c r="AD860" s="324"/>
      <c r="AE860" s="324"/>
      <c r="AF860" s="324"/>
      <c r="AG860" s="324"/>
      <c r="AH860" s="325">
        <v>1</v>
      </c>
      <c r="AI860" s="326"/>
      <c r="AJ860" s="326"/>
      <c r="AK860" s="326"/>
      <c r="AL860" s="327">
        <v>99.2</v>
      </c>
      <c r="AM860" s="328"/>
      <c r="AN860" s="328"/>
      <c r="AO860" s="329"/>
      <c r="AP860" s="322"/>
      <c r="AQ860" s="322"/>
      <c r="AR860" s="322"/>
      <c r="AS860" s="322"/>
      <c r="AT860" s="322"/>
      <c r="AU860" s="322"/>
      <c r="AV860" s="322"/>
      <c r="AW860" s="322"/>
      <c r="AX860" s="322"/>
      <c r="AY860">
        <f>COUNTA($C$860)</f>
        <v>1</v>
      </c>
    </row>
    <row r="861" spans="1:51" s="16" customFormat="1" ht="30" customHeight="1" x14ac:dyDescent="0.2">
      <c r="A861" s="403">
        <v>17</v>
      </c>
      <c r="B861" s="403">
        <v>1</v>
      </c>
      <c r="C861" s="417" t="s">
        <v>809</v>
      </c>
      <c r="D861" s="417"/>
      <c r="E861" s="417"/>
      <c r="F861" s="417"/>
      <c r="G861" s="417"/>
      <c r="H861" s="417"/>
      <c r="I861" s="417"/>
      <c r="J861" s="418">
        <v>8010001051991</v>
      </c>
      <c r="K861" s="419"/>
      <c r="L861" s="419"/>
      <c r="M861" s="419"/>
      <c r="N861" s="419"/>
      <c r="O861" s="419"/>
      <c r="P861" s="317" t="s">
        <v>811</v>
      </c>
      <c r="Q861" s="318"/>
      <c r="R861" s="318"/>
      <c r="S861" s="318"/>
      <c r="T861" s="318"/>
      <c r="U861" s="318"/>
      <c r="V861" s="318"/>
      <c r="W861" s="318"/>
      <c r="X861" s="318"/>
      <c r="Y861" s="319">
        <v>117</v>
      </c>
      <c r="Z861" s="320"/>
      <c r="AA861" s="320"/>
      <c r="AB861" s="321"/>
      <c r="AC861" s="323" t="s">
        <v>789</v>
      </c>
      <c r="AD861" s="324"/>
      <c r="AE861" s="324"/>
      <c r="AF861" s="324"/>
      <c r="AG861" s="324"/>
      <c r="AH861" s="325">
        <v>2</v>
      </c>
      <c r="AI861" s="326"/>
      <c r="AJ861" s="326"/>
      <c r="AK861" s="326"/>
      <c r="AL861" s="327">
        <v>90.1</v>
      </c>
      <c r="AM861" s="328"/>
      <c r="AN861" s="328"/>
      <c r="AO861" s="329"/>
      <c r="AP861" s="322"/>
      <c r="AQ861" s="322"/>
      <c r="AR861" s="322"/>
      <c r="AS861" s="322"/>
      <c r="AT861" s="322"/>
      <c r="AU861" s="322"/>
      <c r="AV861" s="322"/>
      <c r="AW861" s="322"/>
      <c r="AX861" s="322"/>
      <c r="AY861">
        <f>COUNTA($C$861)</f>
        <v>1</v>
      </c>
    </row>
    <row r="862" spans="1:51" ht="30" customHeight="1" x14ac:dyDescent="0.2">
      <c r="A862" s="403">
        <v>18</v>
      </c>
      <c r="B862" s="403">
        <v>1</v>
      </c>
      <c r="C862" s="417" t="s">
        <v>809</v>
      </c>
      <c r="D862" s="417"/>
      <c r="E862" s="417"/>
      <c r="F862" s="417"/>
      <c r="G862" s="417"/>
      <c r="H862" s="417"/>
      <c r="I862" s="417"/>
      <c r="J862" s="418">
        <v>8010001051991</v>
      </c>
      <c r="K862" s="419"/>
      <c r="L862" s="419"/>
      <c r="M862" s="419"/>
      <c r="N862" s="419"/>
      <c r="O862" s="419"/>
      <c r="P862" s="317" t="s">
        <v>813</v>
      </c>
      <c r="Q862" s="318"/>
      <c r="R862" s="318"/>
      <c r="S862" s="318"/>
      <c r="T862" s="318"/>
      <c r="U862" s="318"/>
      <c r="V862" s="318"/>
      <c r="W862" s="318"/>
      <c r="X862" s="318"/>
      <c r="Y862" s="319">
        <v>54</v>
      </c>
      <c r="Z862" s="320"/>
      <c r="AA862" s="320"/>
      <c r="AB862" s="321"/>
      <c r="AC862" s="323" t="s">
        <v>790</v>
      </c>
      <c r="AD862" s="324"/>
      <c r="AE862" s="324"/>
      <c r="AF862" s="324"/>
      <c r="AG862" s="324"/>
      <c r="AH862" s="325">
        <v>1</v>
      </c>
      <c r="AI862" s="326"/>
      <c r="AJ862" s="326"/>
      <c r="AK862" s="326"/>
      <c r="AL862" s="327">
        <v>99.1</v>
      </c>
      <c r="AM862" s="328"/>
      <c r="AN862" s="328"/>
      <c r="AO862" s="329"/>
      <c r="AP862" s="322"/>
      <c r="AQ862" s="322"/>
      <c r="AR862" s="322"/>
      <c r="AS862" s="322"/>
      <c r="AT862" s="322"/>
      <c r="AU862" s="322"/>
      <c r="AV862" s="322"/>
      <c r="AW862" s="322"/>
      <c r="AX862" s="322"/>
      <c r="AY862">
        <f>COUNTA($C$862)</f>
        <v>1</v>
      </c>
    </row>
    <row r="863" spans="1:51" ht="30" customHeight="1" x14ac:dyDescent="0.2">
      <c r="A863" s="403">
        <v>19</v>
      </c>
      <c r="B863" s="403">
        <v>1</v>
      </c>
      <c r="C863" s="417" t="s">
        <v>809</v>
      </c>
      <c r="D863" s="417"/>
      <c r="E863" s="417"/>
      <c r="F863" s="417"/>
      <c r="G863" s="417"/>
      <c r="H863" s="417"/>
      <c r="I863" s="417"/>
      <c r="J863" s="418">
        <v>8010001051991</v>
      </c>
      <c r="K863" s="419"/>
      <c r="L863" s="419"/>
      <c r="M863" s="419"/>
      <c r="N863" s="419"/>
      <c r="O863" s="419"/>
      <c r="P863" s="317" t="s">
        <v>812</v>
      </c>
      <c r="Q863" s="318"/>
      <c r="R863" s="318"/>
      <c r="S863" s="318"/>
      <c r="T863" s="318"/>
      <c r="U863" s="318"/>
      <c r="V863" s="318"/>
      <c r="W863" s="318"/>
      <c r="X863" s="318"/>
      <c r="Y863" s="319">
        <v>107</v>
      </c>
      <c r="Z863" s="320"/>
      <c r="AA863" s="320"/>
      <c r="AB863" s="321"/>
      <c r="AC863" s="323" t="s">
        <v>365</v>
      </c>
      <c r="AD863" s="324"/>
      <c r="AE863" s="324"/>
      <c r="AF863" s="324"/>
      <c r="AG863" s="324"/>
      <c r="AH863" s="325">
        <v>1</v>
      </c>
      <c r="AI863" s="326"/>
      <c r="AJ863" s="326"/>
      <c r="AK863" s="326"/>
      <c r="AL863" s="327">
        <v>99.1</v>
      </c>
      <c r="AM863" s="328"/>
      <c r="AN863" s="328"/>
      <c r="AO863" s="329"/>
      <c r="AP863" s="322"/>
      <c r="AQ863" s="322"/>
      <c r="AR863" s="322"/>
      <c r="AS863" s="322"/>
      <c r="AT863" s="322"/>
      <c r="AU863" s="322"/>
      <c r="AV863" s="322"/>
      <c r="AW863" s="322"/>
      <c r="AX863" s="322"/>
      <c r="AY863">
        <f>COUNTA($C$863)</f>
        <v>1</v>
      </c>
    </row>
    <row r="864" spans="1:51" ht="30" customHeight="1" x14ac:dyDescent="0.2">
      <c r="A864" s="403">
        <v>20</v>
      </c>
      <c r="B864" s="403">
        <v>1</v>
      </c>
      <c r="C864" s="422" t="s">
        <v>814</v>
      </c>
      <c r="D864" s="417"/>
      <c r="E864" s="417"/>
      <c r="F864" s="417"/>
      <c r="G864" s="417"/>
      <c r="H864" s="417"/>
      <c r="I864" s="417"/>
      <c r="J864" s="418">
        <v>3012401012867</v>
      </c>
      <c r="K864" s="419"/>
      <c r="L864" s="419"/>
      <c r="M864" s="419"/>
      <c r="N864" s="419"/>
      <c r="O864" s="419"/>
      <c r="P864" s="317" t="s">
        <v>815</v>
      </c>
      <c r="Q864" s="318"/>
      <c r="R864" s="318"/>
      <c r="S864" s="318"/>
      <c r="T864" s="318"/>
      <c r="U864" s="318"/>
      <c r="V864" s="318"/>
      <c r="W864" s="318"/>
      <c r="X864" s="318"/>
      <c r="Y864" s="319">
        <v>18</v>
      </c>
      <c r="Z864" s="320"/>
      <c r="AA864" s="320"/>
      <c r="AB864" s="321"/>
      <c r="AC864" s="323" t="s">
        <v>788</v>
      </c>
      <c r="AD864" s="324"/>
      <c r="AE864" s="324"/>
      <c r="AF864" s="324"/>
      <c r="AG864" s="324"/>
      <c r="AH864" s="325">
        <v>1</v>
      </c>
      <c r="AI864" s="326"/>
      <c r="AJ864" s="326"/>
      <c r="AK864" s="326"/>
      <c r="AL864" s="327">
        <v>100</v>
      </c>
      <c r="AM864" s="328"/>
      <c r="AN864" s="328"/>
      <c r="AO864" s="329"/>
      <c r="AP864" s="322"/>
      <c r="AQ864" s="322"/>
      <c r="AR864" s="322"/>
      <c r="AS864" s="322"/>
      <c r="AT864" s="322"/>
      <c r="AU864" s="322"/>
      <c r="AV864" s="322"/>
      <c r="AW864" s="322"/>
      <c r="AX864" s="322"/>
      <c r="AY864">
        <f>COUNTA($C$864)</f>
        <v>1</v>
      </c>
    </row>
    <row r="865" spans="1:51" ht="30" customHeight="1" x14ac:dyDescent="0.2">
      <c r="A865" s="403">
        <v>21</v>
      </c>
      <c r="B865" s="403">
        <v>1</v>
      </c>
      <c r="C865" s="422" t="s">
        <v>814</v>
      </c>
      <c r="D865" s="417"/>
      <c r="E865" s="417"/>
      <c r="F865" s="417"/>
      <c r="G865" s="417"/>
      <c r="H865" s="417"/>
      <c r="I865" s="417"/>
      <c r="J865" s="418">
        <v>3012401012867</v>
      </c>
      <c r="K865" s="419"/>
      <c r="L865" s="419"/>
      <c r="M865" s="419"/>
      <c r="N865" s="419"/>
      <c r="O865" s="419"/>
      <c r="P865" s="317" t="s">
        <v>816</v>
      </c>
      <c r="Q865" s="318"/>
      <c r="R865" s="318"/>
      <c r="S865" s="318"/>
      <c r="T865" s="318"/>
      <c r="U865" s="318"/>
      <c r="V865" s="318"/>
      <c r="W865" s="318"/>
      <c r="X865" s="318"/>
      <c r="Y865" s="319">
        <v>10</v>
      </c>
      <c r="Z865" s="320"/>
      <c r="AA865" s="320"/>
      <c r="AB865" s="321"/>
      <c r="AC865" s="323" t="s">
        <v>789</v>
      </c>
      <c r="AD865" s="324"/>
      <c r="AE865" s="324"/>
      <c r="AF865" s="324"/>
      <c r="AG865" s="324"/>
      <c r="AH865" s="325">
        <v>1</v>
      </c>
      <c r="AI865" s="326"/>
      <c r="AJ865" s="326"/>
      <c r="AK865" s="326"/>
      <c r="AL865" s="327">
        <v>100</v>
      </c>
      <c r="AM865" s="328"/>
      <c r="AN865" s="328"/>
      <c r="AO865" s="329"/>
      <c r="AP865" s="322"/>
      <c r="AQ865" s="322"/>
      <c r="AR865" s="322"/>
      <c r="AS865" s="322"/>
      <c r="AT865" s="322"/>
      <c r="AU865" s="322"/>
      <c r="AV865" s="322"/>
      <c r="AW865" s="322"/>
      <c r="AX865" s="322"/>
      <c r="AY865">
        <f>COUNTA($C$865)</f>
        <v>1</v>
      </c>
    </row>
    <row r="866" spans="1:51" ht="30" customHeight="1" x14ac:dyDescent="0.2">
      <c r="A866" s="403">
        <v>22</v>
      </c>
      <c r="B866" s="403">
        <v>1</v>
      </c>
      <c r="C866" s="422" t="s">
        <v>814</v>
      </c>
      <c r="D866" s="417"/>
      <c r="E866" s="417"/>
      <c r="F866" s="417"/>
      <c r="G866" s="417"/>
      <c r="H866" s="417"/>
      <c r="I866" s="417"/>
      <c r="J866" s="418">
        <v>3012401012867</v>
      </c>
      <c r="K866" s="419"/>
      <c r="L866" s="419"/>
      <c r="M866" s="419"/>
      <c r="N866" s="419"/>
      <c r="O866" s="419"/>
      <c r="P866" s="317" t="s">
        <v>817</v>
      </c>
      <c r="Q866" s="318"/>
      <c r="R866" s="318"/>
      <c r="S866" s="318"/>
      <c r="T866" s="318"/>
      <c r="U866" s="318"/>
      <c r="V866" s="318"/>
      <c r="W866" s="318"/>
      <c r="X866" s="318"/>
      <c r="Y866" s="319">
        <v>55</v>
      </c>
      <c r="Z866" s="320"/>
      <c r="AA866" s="320"/>
      <c r="AB866" s="321"/>
      <c r="AC866" s="323" t="s">
        <v>789</v>
      </c>
      <c r="AD866" s="324"/>
      <c r="AE866" s="324"/>
      <c r="AF866" s="324"/>
      <c r="AG866" s="324"/>
      <c r="AH866" s="325">
        <v>1</v>
      </c>
      <c r="AI866" s="326"/>
      <c r="AJ866" s="326"/>
      <c r="AK866" s="326"/>
      <c r="AL866" s="327">
        <v>99.1</v>
      </c>
      <c r="AM866" s="328"/>
      <c r="AN866" s="328"/>
      <c r="AO866" s="329"/>
      <c r="AP866" s="322"/>
      <c r="AQ866" s="322"/>
      <c r="AR866" s="322"/>
      <c r="AS866" s="322"/>
      <c r="AT866" s="322"/>
      <c r="AU866" s="322"/>
      <c r="AV866" s="322"/>
      <c r="AW866" s="322"/>
      <c r="AX866" s="322"/>
      <c r="AY866">
        <f>COUNTA($C$866)</f>
        <v>1</v>
      </c>
    </row>
    <row r="867" spans="1:51" ht="30" customHeight="1" x14ac:dyDescent="0.2">
      <c r="A867" s="403">
        <v>23</v>
      </c>
      <c r="B867" s="403">
        <v>1</v>
      </c>
      <c r="C867" s="422" t="s">
        <v>814</v>
      </c>
      <c r="D867" s="417"/>
      <c r="E867" s="417"/>
      <c r="F867" s="417"/>
      <c r="G867" s="417"/>
      <c r="H867" s="417"/>
      <c r="I867" s="417"/>
      <c r="J867" s="418">
        <v>3012401012867</v>
      </c>
      <c r="K867" s="419"/>
      <c r="L867" s="419"/>
      <c r="M867" s="419"/>
      <c r="N867" s="419"/>
      <c r="O867" s="419"/>
      <c r="P867" s="317" t="s">
        <v>818</v>
      </c>
      <c r="Q867" s="318"/>
      <c r="R867" s="318"/>
      <c r="S867" s="318"/>
      <c r="T867" s="318"/>
      <c r="U867" s="318"/>
      <c r="V867" s="318"/>
      <c r="W867" s="318"/>
      <c r="X867" s="318"/>
      <c r="Y867" s="319">
        <v>3</v>
      </c>
      <c r="Z867" s="320"/>
      <c r="AA867" s="320"/>
      <c r="AB867" s="321"/>
      <c r="AC867" s="323" t="s">
        <v>365</v>
      </c>
      <c r="AD867" s="324"/>
      <c r="AE867" s="324"/>
      <c r="AF867" s="324"/>
      <c r="AG867" s="324"/>
      <c r="AH867" s="325">
        <v>1</v>
      </c>
      <c r="AI867" s="326"/>
      <c r="AJ867" s="326"/>
      <c r="AK867" s="326"/>
      <c r="AL867" s="327" t="s">
        <v>768</v>
      </c>
      <c r="AM867" s="328"/>
      <c r="AN867" s="328"/>
      <c r="AO867" s="329"/>
      <c r="AP867" s="322"/>
      <c r="AQ867" s="322"/>
      <c r="AR867" s="322"/>
      <c r="AS867" s="322"/>
      <c r="AT867" s="322"/>
      <c r="AU867" s="322"/>
      <c r="AV867" s="322"/>
      <c r="AW867" s="322"/>
      <c r="AX867" s="322"/>
      <c r="AY867">
        <f>COUNTA($C$867)</f>
        <v>1</v>
      </c>
    </row>
    <row r="868" spans="1:51" ht="30" customHeight="1" x14ac:dyDescent="0.2">
      <c r="A868" s="403">
        <v>24</v>
      </c>
      <c r="B868" s="403">
        <v>1</v>
      </c>
      <c r="C868" s="422" t="s">
        <v>814</v>
      </c>
      <c r="D868" s="417"/>
      <c r="E868" s="417"/>
      <c r="F868" s="417"/>
      <c r="G868" s="417"/>
      <c r="H868" s="417"/>
      <c r="I868" s="417"/>
      <c r="J868" s="418">
        <v>3012401012867</v>
      </c>
      <c r="K868" s="419"/>
      <c r="L868" s="419"/>
      <c r="M868" s="419"/>
      <c r="N868" s="419"/>
      <c r="O868" s="419"/>
      <c r="P868" s="317" t="s">
        <v>819</v>
      </c>
      <c r="Q868" s="318"/>
      <c r="R868" s="318"/>
      <c r="S868" s="318"/>
      <c r="T868" s="318"/>
      <c r="U868" s="318"/>
      <c r="V868" s="318"/>
      <c r="W868" s="318"/>
      <c r="X868" s="318"/>
      <c r="Y868" s="319">
        <v>6</v>
      </c>
      <c r="Z868" s="320"/>
      <c r="AA868" s="320"/>
      <c r="AB868" s="321"/>
      <c r="AC868" s="323" t="s">
        <v>788</v>
      </c>
      <c r="AD868" s="324"/>
      <c r="AE868" s="324"/>
      <c r="AF868" s="324"/>
      <c r="AG868" s="324"/>
      <c r="AH868" s="325">
        <v>1</v>
      </c>
      <c r="AI868" s="326"/>
      <c r="AJ868" s="326"/>
      <c r="AK868" s="326"/>
      <c r="AL868" s="327">
        <v>100</v>
      </c>
      <c r="AM868" s="328"/>
      <c r="AN868" s="328"/>
      <c r="AO868" s="329"/>
      <c r="AP868" s="322"/>
      <c r="AQ868" s="322"/>
      <c r="AR868" s="322"/>
      <c r="AS868" s="322"/>
      <c r="AT868" s="322"/>
      <c r="AU868" s="322"/>
      <c r="AV868" s="322"/>
      <c r="AW868" s="322"/>
      <c r="AX868" s="322"/>
      <c r="AY868">
        <f>COUNTA($C$868)</f>
        <v>1</v>
      </c>
    </row>
    <row r="869" spans="1:51" ht="30" customHeight="1" x14ac:dyDescent="0.2">
      <c r="A869" s="403">
        <v>25</v>
      </c>
      <c r="B869" s="403">
        <v>1</v>
      </c>
      <c r="C869" s="422" t="s">
        <v>814</v>
      </c>
      <c r="D869" s="417"/>
      <c r="E869" s="417"/>
      <c r="F869" s="417"/>
      <c r="G869" s="417"/>
      <c r="H869" s="417"/>
      <c r="I869" s="417"/>
      <c r="J869" s="418">
        <v>3012401012867</v>
      </c>
      <c r="K869" s="419"/>
      <c r="L869" s="419"/>
      <c r="M869" s="419"/>
      <c r="N869" s="419"/>
      <c r="O869" s="419"/>
      <c r="P869" s="317" t="s">
        <v>820</v>
      </c>
      <c r="Q869" s="318"/>
      <c r="R869" s="318"/>
      <c r="S869" s="318"/>
      <c r="T869" s="318"/>
      <c r="U869" s="318"/>
      <c r="V869" s="318"/>
      <c r="W869" s="318"/>
      <c r="X869" s="318"/>
      <c r="Y869" s="319">
        <v>6</v>
      </c>
      <c r="Z869" s="320"/>
      <c r="AA869" s="320"/>
      <c r="AB869" s="321"/>
      <c r="AC869" s="323" t="s">
        <v>789</v>
      </c>
      <c r="AD869" s="324"/>
      <c r="AE869" s="324"/>
      <c r="AF869" s="324"/>
      <c r="AG869" s="324"/>
      <c r="AH869" s="325">
        <v>1</v>
      </c>
      <c r="AI869" s="326"/>
      <c r="AJ869" s="326"/>
      <c r="AK869" s="326"/>
      <c r="AL869" s="327" t="s">
        <v>768</v>
      </c>
      <c r="AM869" s="328"/>
      <c r="AN869" s="328"/>
      <c r="AO869" s="329"/>
      <c r="AP869" s="322"/>
      <c r="AQ869" s="322"/>
      <c r="AR869" s="322"/>
      <c r="AS869" s="322"/>
      <c r="AT869" s="322"/>
      <c r="AU869" s="322"/>
      <c r="AV869" s="322"/>
      <c r="AW869" s="322"/>
      <c r="AX869" s="322"/>
      <c r="AY869">
        <f>COUNTA($C$869)</f>
        <v>1</v>
      </c>
    </row>
    <row r="870" spans="1:51" ht="60" customHeight="1" x14ac:dyDescent="0.2">
      <c r="A870" s="403">
        <v>26</v>
      </c>
      <c r="B870" s="403">
        <v>1</v>
      </c>
      <c r="C870" s="422" t="s">
        <v>814</v>
      </c>
      <c r="D870" s="417"/>
      <c r="E870" s="417"/>
      <c r="F870" s="417"/>
      <c r="G870" s="417"/>
      <c r="H870" s="417"/>
      <c r="I870" s="417"/>
      <c r="J870" s="418">
        <v>3012401012867</v>
      </c>
      <c r="K870" s="419"/>
      <c r="L870" s="419"/>
      <c r="M870" s="419"/>
      <c r="N870" s="419"/>
      <c r="O870" s="419"/>
      <c r="P870" s="317" t="s">
        <v>821</v>
      </c>
      <c r="Q870" s="318"/>
      <c r="R870" s="318"/>
      <c r="S870" s="318"/>
      <c r="T870" s="318"/>
      <c r="U870" s="318"/>
      <c r="V870" s="318"/>
      <c r="W870" s="318"/>
      <c r="X870" s="318"/>
      <c r="Y870" s="319">
        <v>177</v>
      </c>
      <c r="Z870" s="320"/>
      <c r="AA870" s="320"/>
      <c r="AB870" s="321"/>
      <c r="AC870" s="323" t="s">
        <v>790</v>
      </c>
      <c r="AD870" s="324"/>
      <c r="AE870" s="324"/>
      <c r="AF870" s="324"/>
      <c r="AG870" s="324"/>
      <c r="AH870" s="325">
        <v>1</v>
      </c>
      <c r="AI870" s="326"/>
      <c r="AJ870" s="326"/>
      <c r="AK870" s="326"/>
      <c r="AL870" s="327">
        <v>99.7</v>
      </c>
      <c r="AM870" s="328"/>
      <c r="AN870" s="328"/>
      <c r="AO870" s="329"/>
      <c r="AP870" s="322"/>
      <c r="AQ870" s="322"/>
      <c r="AR870" s="322"/>
      <c r="AS870" s="322"/>
      <c r="AT870" s="322"/>
      <c r="AU870" s="322"/>
      <c r="AV870" s="322"/>
      <c r="AW870" s="322"/>
      <c r="AX870" s="322"/>
      <c r="AY870">
        <f>COUNTA($C$870)</f>
        <v>1</v>
      </c>
    </row>
    <row r="871" spans="1:51" ht="30" customHeight="1" x14ac:dyDescent="0.2">
      <c r="A871" s="403">
        <v>27</v>
      </c>
      <c r="B871" s="403">
        <v>1</v>
      </c>
      <c r="C871" s="422" t="s">
        <v>822</v>
      </c>
      <c r="D871" s="417"/>
      <c r="E871" s="417"/>
      <c r="F871" s="417"/>
      <c r="G871" s="417"/>
      <c r="H871" s="417"/>
      <c r="I871" s="417"/>
      <c r="J871" s="418">
        <v>5120001111325</v>
      </c>
      <c r="K871" s="419"/>
      <c r="L871" s="419"/>
      <c r="M871" s="419"/>
      <c r="N871" s="419"/>
      <c r="O871" s="419"/>
      <c r="P871" s="317" t="s">
        <v>823</v>
      </c>
      <c r="Q871" s="318"/>
      <c r="R871" s="318"/>
      <c r="S871" s="318"/>
      <c r="T871" s="318"/>
      <c r="U871" s="318"/>
      <c r="V871" s="318"/>
      <c r="W871" s="318"/>
      <c r="X871" s="318"/>
      <c r="Y871" s="319">
        <v>28</v>
      </c>
      <c r="Z871" s="320"/>
      <c r="AA871" s="320"/>
      <c r="AB871" s="321"/>
      <c r="AC871" s="323" t="s">
        <v>365</v>
      </c>
      <c r="AD871" s="324"/>
      <c r="AE871" s="324"/>
      <c r="AF871" s="324"/>
      <c r="AG871" s="324"/>
      <c r="AH871" s="325">
        <v>4</v>
      </c>
      <c r="AI871" s="326"/>
      <c r="AJ871" s="326"/>
      <c r="AK871" s="326"/>
      <c r="AL871" s="327">
        <v>73.5</v>
      </c>
      <c r="AM871" s="328"/>
      <c r="AN871" s="328"/>
      <c r="AO871" s="329"/>
      <c r="AP871" s="322"/>
      <c r="AQ871" s="322"/>
      <c r="AR871" s="322"/>
      <c r="AS871" s="322"/>
      <c r="AT871" s="322"/>
      <c r="AU871" s="322"/>
      <c r="AV871" s="322"/>
      <c r="AW871" s="322"/>
      <c r="AX871" s="322"/>
      <c r="AY871">
        <f>COUNTA($C$871)</f>
        <v>1</v>
      </c>
    </row>
    <row r="872" spans="1:51" ht="30" customHeight="1" x14ac:dyDescent="0.2">
      <c r="A872" s="403">
        <v>28</v>
      </c>
      <c r="B872" s="403">
        <v>1</v>
      </c>
      <c r="C872" s="422" t="s">
        <v>822</v>
      </c>
      <c r="D872" s="417"/>
      <c r="E872" s="417"/>
      <c r="F872" s="417"/>
      <c r="G872" s="417"/>
      <c r="H872" s="417"/>
      <c r="I872" s="417"/>
      <c r="J872" s="418">
        <v>5120001111325</v>
      </c>
      <c r="K872" s="419"/>
      <c r="L872" s="419"/>
      <c r="M872" s="419"/>
      <c r="N872" s="419"/>
      <c r="O872" s="419"/>
      <c r="P872" s="317" t="s">
        <v>824</v>
      </c>
      <c r="Q872" s="318"/>
      <c r="R872" s="318"/>
      <c r="S872" s="318"/>
      <c r="T872" s="318"/>
      <c r="U872" s="318"/>
      <c r="V872" s="318"/>
      <c r="W872" s="318"/>
      <c r="X872" s="318"/>
      <c r="Y872" s="319">
        <v>148</v>
      </c>
      <c r="Z872" s="320"/>
      <c r="AA872" s="320"/>
      <c r="AB872" s="321"/>
      <c r="AC872" s="323" t="s">
        <v>788</v>
      </c>
      <c r="AD872" s="324"/>
      <c r="AE872" s="324"/>
      <c r="AF872" s="324"/>
      <c r="AG872" s="324"/>
      <c r="AH872" s="325">
        <v>3</v>
      </c>
      <c r="AI872" s="326"/>
      <c r="AJ872" s="326"/>
      <c r="AK872" s="326"/>
      <c r="AL872" s="327">
        <v>77.8</v>
      </c>
      <c r="AM872" s="328"/>
      <c r="AN872" s="328"/>
      <c r="AO872" s="329"/>
      <c r="AP872" s="322"/>
      <c r="AQ872" s="322"/>
      <c r="AR872" s="322"/>
      <c r="AS872" s="322"/>
      <c r="AT872" s="322"/>
      <c r="AU872" s="322"/>
      <c r="AV872" s="322"/>
      <c r="AW872" s="322"/>
      <c r="AX872" s="322"/>
      <c r="AY872">
        <f>COUNTA($C$872)</f>
        <v>1</v>
      </c>
    </row>
    <row r="873" spans="1:51" ht="30" customHeight="1" x14ac:dyDescent="0.2">
      <c r="A873" s="403">
        <v>29</v>
      </c>
      <c r="B873" s="403">
        <v>1</v>
      </c>
      <c r="C873" s="422" t="s">
        <v>822</v>
      </c>
      <c r="D873" s="417"/>
      <c r="E873" s="417"/>
      <c r="F873" s="417"/>
      <c r="G873" s="417"/>
      <c r="H873" s="417"/>
      <c r="I873" s="417"/>
      <c r="J873" s="418">
        <v>5120001111325</v>
      </c>
      <c r="K873" s="419"/>
      <c r="L873" s="419"/>
      <c r="M873" s="419"/>
      <c r="N873" s="419"/>
      <c r="O873" s="419"/>
      <c r="P873" s="317" t="s">
        <v>825</v>
      </c>
      <c r="Q873" s="318"/>
      <c r="R873" s="318"/>
      <c r="S873" s="318"/>
      <c r="T873" s="318"/>
      <c r="U873" s="318"/>
      <c r="V873" s="318"/>
      <c r="W873" s="318"/>
      <c r="X873" s="318"/>
      <c r="Y873" s="319">
        <v>28</v>
      </c>
      <c r="Z873" s="320"/>
      <c r="AA873" s="320"/>
      <c r="AB873" s="321"/>
      <c r="AC873" s="323" t="s">
        <v>789</v>
      </c>
      <c r="AD873" s="324"/>
      <c r="AE873" s="324"/>
      <c r="AF873" s="324"/>
      <c r="AG873" s="324"/>
      <c r="AH873" s="325">
        <v>1</v>
      </c>
      <c r="AI873" s="326"/>
      <c r="AJ873" s="326"/>
      <c r="AK873" s="326"/>
      <c r="AL873" s="327">
        <v>99.8</v>
      </c>
      <c r="AM873" s="328"/>
      <c r="AN873" s="328"/>
      <c r="AO873" s="329"/>
      <c r="AP873" s="322"/>
      <c r="AQ873" s="322"/>
      <c r="AR873" s="322"/>
      <c r="AS873" s="322"/>
      <c r="AT873" s="322"/>
      <c r="AU873" s="322"/>
      <c r="AV873" s="322"/>
      <c r="AW873" s="322"/>
      <c r="AX873" s="322"/>
      <c r="AY873">
        <f>COUNTA($C$873)</f>
        <v>1</v>
      </c>
    </row>
    <row r="874" spans="1:51" ht="30" hidden="1" customHeight="1" x14ac:dyDescent="0.2">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334</v>
      </c>
      <c r="AD877" s="277"/>
      <c r="AE877" s="277"/>
      <c r="AF877" s="277"/>
      <c r="AG877" s="277"/>
      <c r="AH877" s="346" t="s">
        <v>360</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2">
      <c r="A878" s="403">
        <v>1</v>
      </c>
      <c r="B878" s="403">
        <v>1</v>
      </c>
      <c r="C878" s="422" t="s">
        <v>785</v>
      </c>
      <c r="D878" s="417"/>
      <c r="E878" s="417"/>
      <c r="F878" s="417"/>
      <c r="G878" s="417"/>
      <c r="H878" s="417"/>
      <c r="I878" s="417"/>
      <c r="J878" s="418">
        <v>7020001122958</v>
      </c>
      <c r="K878" s="419"/>
      <c r="L878" s="419"/>
      <c r="M878" s="419"/>
      <c r="N878" s="419"/>
      <c r="O878" s="419"/>
      <c r="P878" s="317" t="s">
        <v>830</v>
      </c>
      <c r="Q878" s="318"/>
      <c r="R878" s="318"/>
      <c r="S878" s="318"/>
      <c r="T878" s="318"/>
      <c r="U878" s="318"/>
      <c r="V878" s="318"/>
      <c r="W878" s="318"/>
      <c r="X878" s="318"/>
      <c r="Y878" s="319">
        <v>2835</v>
      </c>
      <c r="Z878" s="320"/>
      <c r="AA878" s="320"/>
      <c r="AB878" s="321"/>
      <c r="AC878" s="323" t="s">
        <v>370</v>
      </c>
      <c r="AD878" s="324"/>
      <c r="AE878" s="324"/>
      <c r="AF878" s="324"/>
      <c r="AG878" s="324"/>
      <c r="AH878" s="325">
        <v>2</v>
      </c>
      <c r="AI878" s="326"/>
      <c r="AJ878" s="326"/>
      <c r="AK878" s="326"/>
      <c r="AL878" s="327" t="s">
        <v>838</v>
      </c>
      <c r="AM878" s="328"/>
      <c r="AN878" s="328"/>
      <c r="AO878" s="329"/>
      <c r="AP878" s="322"/>
      <c r="AQ878" s="322"/>
      <c r="AR878" s="322"/>
      <c r="AS878" s="322"/>
      <c r="AT878" s="322"/>
      <c r="AU878" s="322"/>
      <c r="AV878" s="322"/>
      <c r="AW878" s="322"/>
      <c r="AX878" s="322"/>
      <c r="AY878">
        <f t="shared" si="118"/>
        <v>1</v>
      </c>
    </row>
    <row r="879" spans="1:51" ht="30" customHeight="1" x14ac:dyDescent="0.2">
      <c r="A879" s="403">
        <v>2</v>
      </c>
      <c r="B879" s="403">
        <v>1</v>
      </c>
      <c r="C879" s="422" t="s">
        <v>785</v>
      </c>
      <c r="D879" s="417"/>
      <c r="E879" s="417"/>
      <c r="F879" s="417"/>
      <c r="G879" s="417"/>
      <c r="H879" s="417"/>
      <c r="I879" s="417"/>
      <c r="J879" s="418">
        <v>7020001122958</v>
      </c>
      <c r="K879" s="419"/>
      <c r="L879" s="419"/>
      <c r="M879" s="419"/>
      <c r="N879" s="419"/>
      <c r="O879" s="419"/>
      <c r="P879" s="317" t="s">
        <v>830</v>
      </c>
      <c r="Q879" s="318"/>
      <c r="R879" s="318"/>
      <c r="S879" s="318"/>
      <c r="T879" s="318"/>
      <c r="U879" s="318"/>
      <c r="V879" s="318"/>
      <c r="W879" s="318"/>
      <c r="X879" s="318"/>
      <c r="Y879" s="319">
        <v>2835</v>
      </c>
      <c r="Z879" s="320"/>
      <c r="AA879" s="320"/>
      <c r="AB879" s="321"/>
      <c r="AC879" s="323" t="s">
        <v>370</v>
      </c>
      <c r="AD879" s="324"/>
      <c r="AE879" s="324"/>
      <c r="AF879" s="324"/>
      <c r="AG879" s="324"/>
      <c r="AH879" s="325">
        <v>2</v>
      </c>
      <c r="AI879" s="326"/>
      <c r="AJ879" s="326"/>
      <c r="AK879" s="326"/>
      <c r="AL879" s="327" t="s">
        <v>838</v>
      </c>
      <c r="AM879" s="328"/>
      <c r="AN879" s="328"/>
      <c r="AO879" s="329"/>
      <c r="AP879" s="322"/>
      <c r="AQ879" s="322"/>
      <c r="AR879" s="322"/>
      <c r="AS879" s="322"/>
      <c r="AT879" s="322"/>
      <c r="AU879" s="322"/>
      <c r="AV879" s="322"/>
      <c r="AW879" s="322"/>
      <c r="AX879" s="322"/>
      <c r="AY879">
        <f>COUNTA($C$879)</f>
        <v>1</v>
      </c>
    </row>
    <row r="880" spans="1:51" ht="30" customHeight="1" x14ac:dyDescent="0.2">
      <c r="A880" s="403">
        <v>3</v>
      </c>
      <c r="B880" s="403">
        <v>1</v>
      </c>
      <c r="C880" s="422" t="s">
        <v>785</v>
      </c>
      <c r="D880" s="417"/>
      <c r="E880" s="417"/>
      <c r="F880" s="417"/>
      <c r="G880" s="417"/>
      <c r="H880" s="417"/>
      <c r="I880" s="417"/>
      <c r="J880" s="418">
        <v>7020001122958</v>
      </c>
      <c r="K880" s="419"/>
      <c r="L880" s="419"/>
      <c r="M880" s="419"/>
      <c r="N880" s="419"/>
      <c r="O880" s="419"/>
      <c r="P880" s="317" t="s">
        <v>831</v>
      </c>
      <c r="Q880" s="318"/>
      <c r="R880" s="318"/>
      <c r="S880" s="318"/>
      <c r="T880" s="318"/>
      <c r="U880" s="318"/>
      <c r="V880" s="318"/>
      <c r="W880" s="318"/>
      <c r="X880" s="318"/>
      <c r="Y880" s="319">
        <v>1</v>
      </c>
      <c r="Z880" s="320"/>
      <c r="AA880" s="320"/>
      <c r="AB880" s="321"/>
      <c r="AC880" s="323" t="s">
        <v>370</v>
      </c>
      <c r="AD880" s="324"/>
      <c r="AE880" s="324"/>
      <c r="AF880" s="324"/>
      <c r="AG880" s="324"/>
      <c r="AH880" s="325" t="s">
        <v>782</v>
      </c>
      <c r="AI880" s="326"/>
      <c r="AJ880" s="326"/>
      <c r="AK880" s="326"/>
      <c r="AL880" s="327" t="s">
        <v>839</v>
      </c>
      <c r="AM880" s="328"/>
      <c r="AN880" s="328"/>
      <c r="AO880" s="329"/>
      <c r="AP880" s="322"/>
      <c r="AQ880" s="322"/>
      <c r="AR880" s="322"/>
      <c r="AS880" s="322"/>
      <c r="AT880" s="322"/>
      <c r="AU880" s="322"/>
      <c r="AV880" s="322"/>
      <c r="AW880" s="322"/>
      <c r="AX880" s="322"/>
      <c r="AY880">
        <f>COUNTA($C$880)</f>
        <v>1</v>
      </c>
    </row>
    <row r="881" spans="1:51" ht="30" customHeight="1" x14ac:dyDescent="0.2">
      <c r="A881" s="403">
        <v>4</v>
      </c>
      <c r="B881" s="403">
        <v>1</v>
      </c>
      <c r="C881" s="422" t="s">
        <v>785</v>
      </c>
      <c r="D881" s="417"/>
      <c r="E881" s="417"/>
      <c r="F881" s="417"/>
      <c r="G881" s="417"/>
      <c r="H881" s="417"/>
      <c r="I881" s="417"/>
      <c r="J881" s="418">
        <v>7020001122958</v>
      </c>
      <c r="K881" s="419"/>
      <c r="L881" s="419"/>
      <c r="M881" s="419"/>
      <c r="N881" s="419"/>
      <c r="O881" s="419"/>
      <c r="P881" s="317" t="s">
        <v>832</v>
      </c>
      <c r="Q881" s="318"/>
      <c r="R881" s="318"/>
      <c r="S881" s="318"/>
      <c r="T881" s="318"/>
      <c r="U881" s="318"/>
      <c r="V881" s="318"/>
      <c r="W881" s="318"/>
      <c r="X881" s="318"/>
      <c r="Y881" s="319">
        <v>1</v>
      </c>
      <c r="Z881" s="320"/>
      <c r="AA881" s="320"/>
      <c r="AB881" s="321"/>
      <c r="AC881" s="323" t="s">
        <v>370</v>
      </c>
      <c r="AD881" s="324"/>
      <c r="AE881" s="324"/>
      <c r="AF881" s="324"/>
      <c r="AG881" s="324"/>
      <c r="AH881" s="325" t="s">
        <v>768</v>
      </c>
      <c r="AI881" s="326"/>
      <c r="AJ881" s="326"/>
      <c r="AK881" s="326"/>
      <c r="AL881" s="327" t="s">
        <v>839</v>
      </c>
      <c r="AM881" s="328"/>
      <c r="AN881" s="328"/>
      <c r="AO881" s="329"/>
      <c r="AP881" s="322"/>
      <c r="AQ881" s="322"/>
      <c r="AR881" s="322"/>
      <c r="AS881" s="322"/>
      <c r="AT881" s="322"/>
      <c r="AU881" s="322"/>
      <c r="AV881" s="322"/>
      <c r="AW881" s="322"/>
      <c r="AX881" s="322"/>
      <c r="AY881">
        <f>COUNTA($C$881)</f>
        <v>1</v>
      </c>
    </row>
    <row r="882" spans="1:51" ht="30" customHeight="1" x14ac:dyDescent="0.2">
      <c r="A882" s="403">
        <v>5</v>
      </c>
      <c r="B882" s="403">
        <v>1</v>
      </c>
      <c r="C882" s="422" t="s">
        <v>785</v>
      </c>
      <c r="D882" s="417"/>
      <c r="E882" s="417"/>
      <c r="F882" s="417"/>
      <c r="G882" s="417"/>
      <c r="H882" s="417"/>
      <c r="I882" s="417"/>
      <c r="J882" s="418">
        <v>7020001122958</v>
      </c>
      <c r="K882" s="419"/>
      <c r="L882" s="419"/>
      <c r="M882" s="419"/>
      <c r="N882" s="419"/>
      <c r="O882" s="419"/>
      <c r="P882" s="317" t="s">
        <v>833</v>
      </c>
      <c r="Q882" s="318"/>
      <c r="R882" s="318"/>
      <c r="S882" s="318"/>
      <c r="T882" s="318"/>
      <c r="U882" s="318"/>
      <c r="V882" s="318"/>
      <c r="W882" s="318"/>
      <c r="X882" s="318"/>
      <c r="Y882" s="319">
        <v>1</v>
      </c>
      <c r="Z882" s="320"/>
      <c r="AA882" s="320"/>
      <c r="AB882" s="321"/>
      <c r="AC882" s="323" t="s">
        <v>370</v>
      </c>
      <c r="AD882" s="324"/>
      <c r="AE882" s="324"/>
      <c r="AF882" s="324"/>
      <c r="AG882" s="324"/>
      <c r="AH882" s="325" t="s">
        <v>837</v>
      </c>
      <c r="AI882" s="326"/>
      <c r="AJ882" s="326"/>
      <c r="AK882" s="326"/>
      <c r="AL882" s="327" t="s">
        <v>768</v>
      </c>
      <c r="AM882" s="328"/>
      <c r="AN882" s="328"/>
      <c r="AO882" s="329"/>
      <c r="AP882" s="322"/>
      <c r="AQ882" s="322"/>
      <c r="AR882" s="322"/>
      <c r="AS882" s="322"/>
      <c r="AT882" s="322"/>
      <c r="AU882" s="322"/>
      <c r="AV882" s="322"/>
      <c r="AW882" s="322"/>
      <c r="AX882" s="322"/>
      <c r="AY882">
        <f>COUNTA($C$882)</f>
        <v>1</v>
      </c>
    </row>
    <row r="883" spans="1:51" ht="30" customHeight="1" x14ac:dyDescent="0.2">
      <c r="A883" s="403">
        <v>6</v>
      </c>
      <c r="B883" s="403">
        <v>1</v>
      </c>
      <c r="C883" s="422" t="s">
        <v>785</v>
      </c>
      <c r="D883" s="417"/>
      <c r="E883" s="417"/>
      <c r="F883" s="417"/>
      <c r="G883" s="417"/>
      <c r="H883" s="417"/>
      <c r="I883" s="417"/>
      <c r="J883" s="418">
        <v>7020001122958</v>
      </c>
      <c r="K883" s="419"/>
      <c r="L883" s="419"/>
      <c r="M883" s="419"/>
      <c r="N883" s="419"/>
      <c r="O883" s="419"/>
      <c r="P883" s="317" t="s">
        <v>834</v>
      </c>
      <c r="Q883" s="318"/>
      <c r="R883" s="318"/>
      <c r="S883" s="318"/>
      <c r="T883" s="318"/>
      <c r="U883" s="318"/>
      <c r="V883" s="318"/>
      <c r="W883" s="318"/>
      <c r="X883" s="318"/>
      <c r="Y883" s="319">
        <v>64</v>
      </c>
      <c r="Z883" s="320"/>
      <c r="AA883" s="320"/>
      <c r="AB883" s="321"/>
      <c r="AC883" s="323" t="s">
        <v>370</v>
      </c>
      <c r="AD883" s="324"/>
      <c r="AE883" s="324"/>
      <c r="AF883" s="324"/>
      <c r="AG883" s="324"/>
      <c r="AH883" s="325" t="s">
        <v>782</v>
      </c>
      <c r="AI883" s="326"/>
      <c r="AJ883" s="326"/>
      <c r="AK883" s="326"/>
      <c r="AL883" s="327" t="s">
        <v>840</v>
      </c>
      <c r="AM883" s="328"/>
      <c r="AN883" s="328"/>
      <c r="AO883" s="329"/>
      <c r="AP883" s="322"/>
      <c r="AQ883" s="322"/>
      <c r="AR883" s="322"/>
      <c r="AS883" s="322"/>
      <c r="AT883" s="322"/>
      <c r="AU883" s="322"/>
      <c r="AV883" s="322"/>
      <c r="AW883" s="322"/>
      <c r="AX883" s="322"/>
      <c r="AY883">
        <f>COUNTA($C$883)</f>
        <v>1</v>
      </c>
    </row>
    <row r="884" spans="1:51" ht="30" customHeight="1" x14ac:dyDescent="0.2">
      <c r="A884" s="403">
        <v>7</v>
      </c>
      <c r="B884" s="403">
        <v>1</v>
      </c>
      <c r="C884" s="422" t="s">
        <v>785</v>
      </c>
      <c r="D884" s="417"/>
      <c r="E884" s="417"/>
      <c r="F884" s="417"/>
      <c r="G884" s="417"/>
      <c r="H884" s="417"/>
      <c r="I884" s="417"/>
      <c r="J884" s="418">
        <v>7020001122958</v>
      </c>
      <c r="K884" s="419"/>
      <c r="L884" s="419"/>
      <c r="M884" s="419"/>
      <c r="N884" s="419"/>
      <c r="O884" s="419"/>
      <c r="P884" s="317" t="s">
        <v>835</v>
      </c>
      <c r="Q884" s="318"/>
      <c r="R884" s="318"/>
      <c r="S884" s="318"/>
      <c r="T884" s="318"/>
      <c r="U884" s="318"/>
      <c r="V884" s="318"/>
      <c r="W884" s="318"/>
      <c r="X884" s="318"/>
      <c r="Y884" s="319">
        <v>1</v>
      </c>
      <c r="Z884" s="320"/>
      <c r="AA884" s="320"/>
      <c r="AB884" s="321"/>
      <c r="AC884" s="323" t="s">
        <v>370</v>
      </c>
      <c r="AD884" s="324"/>
      <c r="AE884" s="324"/>
      <c r="AF884" s="324"/>
      <c r="AG884" s="324"/>
      <c r="AH884" s="325">
        <v>2</v>
      </c>
      <c r="AI884" s="326"/>
      <c r="AJ884" s="326"/>
      <c r="AK884" s="326"/>
      <c r="AL884" s="327">
        <v>100</v>
      </c>
      <c r="AM884" s="328"/>
      <c r="AN884" s="328"/>
      <c r="AO884" s="329"/>
      <c r="AP884" s="322"/>
      <c r="AQ884" s="322"/>
      <c r="AR884" s="322"/>
      <c r="AS884" s="322"/>
      <c r="AT884" s="322"/>
      <c r="AU884" s="322"/>
      <c r="AV884" s="322"/>
      <c r="AW884" s="322"/>
      <c r="AX884" s="322"/>
      <c r="AY884">
        <f>COUNTA($C$884)</f>
        <v>1</v>
      </c>
    </row>
    <row r="885" spans="1:51" ht="30" customHeight="1" x14ac:dyDescent="0.2">
      <c r="A885" s="403">
        <v>8</v>
      </c>
      <c r="B885" s="403">
        <v>1</v>
      </c>
      <c r="C885" s="422" t="s">
        <v>785</v>
      </c>
      <c r="D885" s="417"/>
      <c r="E885" s="417"/>
      <c r="F885" s="417"/>
      <c r="G885" s="417"/>
      <c r="H885" s="417"/>
      <c r="I885" s="417"/>
      <c r="J885" s="418">
        <v>7020001122958</v>
      </c>
      <c r="K885" s="419"/>
      <c r="L885" s="419"/>
      <c r="M885" s="419"/>
      <c r="N885" s="419"/>
      <c r="O885" s="419"/>
      <c r="P885" s="317" t="s">
        <v>836</v>
      </c>
      <c r="Q885" s="318"/>
      <c r="R885" s="318"/>
      <c r="S885" s="318"/>
      <c r="T885" s="318"/>
      <c r="U885" s="318"/>
      <c r="V885" s="318"/>
      <c r="W885" s="318"/>
      <c r="X885" s="318"/>
      <c r="Y885" s="319">
        <v>1</v>
      </c>
      <c r="Z885" s="320"/>
      <c r="AA885" s="320"/>
      <c r="AB885" s="321"/>
      <c r="AC885" s="323" t="s">
        <v>370</v>
      </c>
      <c r="AD885" s="324"/>
      <c r="AE885" s="324"/>
      <c r="AF885" s="324"/>
      <c r="AG885" s="324"/>
      <c r="AH885" s="325">
        <v>2</v>
      </c>
      <c r="AI885" s="326"/>
      <c r="AJ885" s="326"/>
      <c r="AK885" s="326"/>
      <c r="AL885" s="327">
        <v>100</v>
      </c>
      <c r="AM885" s="328"/>
      <c r="AN885" s="328"/>
      <c r="AO885" s="329"/>
      <c r="AP885" s="322"/>
      <c r="AQ885" s="322"/>
      <c r="AR885" s="322"/>
      <c r="AS885" s="322"/>
      <c r="AT885" s="322"/>
      <c r="AU885" s="322"/>
      <c r="AV885" s="322"/>
      <c r="AW885" s="322"/>
      <c r="AX885" s="322"/>
      <c r="AY885">
        <f>COUNTA($C$885)</f>
        <v>1</v>
      </c>
    </row>
    <row r="886" spans="1:51" ht="30" customHeight="1" x14ac:dyDescent="0.2">
      <c r="A886" s="403">
        <v>9</v>
      </c>
      <c r="B886" s="403">
        <v>1</v>
      </c>
      <c r="C886" s="422" t="s">
        <v>841</v>
      </c>
      <c r="D886" s="417"/>
      <c r="E886" s="417"/>
      <c r="F886" s="417"/>
      <c r="G886" s="417"/>
      <c r="H886" s="417"/>
      <c r="I886" s="417"/>
      <c r="J886" s="418">
        <v>4010601004147</v>
      </c>
      <c r="K886" s="419"/>
      <c r="L886" s="419"/>
      <c r="M886" s="419"/>
      <c r="N886" s="419"/>
      <c r="O886" s="419"/>
      <c r="P886" s="317" t="s">
        <v>842</v>
      </c>
      <c r="Q886" s="318"/>
      <c r="R886" s="318"/>
      <c r="S886" s="318"/>
      <c r="T886" s="318"/>
      <c r="U886" s="318"/>
      <c r="V886" s="318"/>
      <c r="W886" s="318"/>
      <c r="X886" s="318"/>
      <c r="Y886" s="319">
        <v>405</v>
      </c>
      <c r="Z886" s="320"/>
      <c r="AA886" s="320"/>
      <c r="AB886" s="321"/>
      <c r="AC886" s="323" t="s">
        <v>370</v>
      </c>
      <c r="AD886" s="324"/>
      <c r="AE886" s="324"/>
      <c r="AF886" s="324"/>
      <c r="AG886" s="324"/>
      <c r="AH886" s="325">
        <v>1</v>
      </c>
      <c r="AI886" s="326"/>
      <c r="AJ886" s="326"/>
      <c r="AK886" s="326"/>
      <c r="AL886" s="327">
        <v>95.1</v>
      </c>
      <c r="AM886" s="328"/>
      <c r="AN886" s="328"/>
      <c r="AO886" s="329"/>
      <c r="AP886" s="322"/>
      <c r="AQ886" s="322"/>
      <c r="AR886" s="322"/>
      <c r="AS886" s="322"/>
      <c r="AT886" s="322"/>
      <c r="AU886" s="322"/>
      <c r="AV886" s="322"/>
      <c r="AW886" s="322"/>
      <c r="AX886" s="322"/>
      <c r="AY886">
        <f>COUNTA($C$886)</f>
        <v>1</v>
      </c>
    </row>
    <row r="887" spans="1:51" ht="30" customHeight="1" x14ac:dyDescent="0.2">
      <c r="A887" s="403">
        <v>10</v>
      </c>
      <c r="B887" s="403">
        <v>1</v>
      </c>
      <c r="C887" s="422" t="s">
        <v>841</v>
      </c>
      <c r="D887" s="417"/>
      <c r="E887" s="417"/>
      <c r="F887" s="417"/>
      <c r="G887" s="417"/>
      <c r="H887" s="417"/>
      <c r="I887" s="417"/>
      <c r="J887" s="418">
        <v>4010601004147</v>
      </c>
      <c r="K887" s="419"/>
      <c r="L887" s="419"/>
      <c r="M887" s="419"/>
      <c r="N887" s="419"/>
      <c r="O887" s="419"/>
      <c r="P887" s="317" t="s">
        <v>842</v>
      </c>
      <c r="Q887" s="318"/>
      <c r="R887" s="318"/>
      <c r="S887" s="318"/>
      <c r="T887" s="318"/>
      <c r="U887" s="318"/>
      <c r="V887" s="318"/>
      <c r="W887" s="318"/>
      <c r="X887" s="318"/>
      <c r="Y887" s="319">
        <v>405</v>
      </c>
      <c r="Z887" s="320"/>
      <c r="AA887" s="320"/>
      <c r="AB887" s="321"/>
      <c r="AC887" s="323" t="s">
        <v>370</v>
      </c>
      <c r="AD887" s="324"/>
      <c r="AE887" s="324"/>
      <c r="AF887" s="324"/>
      <c r="AG887" s="324"/>
      <c r="AH887" s="325">
        <v>1</v>
      </c>
      <c r="AI887" s="326"/>
      <c r="AJ887" s="326"/>
      <c r="AK887" s="326"/>
      <c r="AL887" s="327">
        <v>95.1</v>
      </c>
      <c r="AM887" s="328"/>
      <c r="AN887" s="328"/>
      <c r="AO887" s="329"/>
      <c r="AP887" s="322"/>
      <c r="AQ887" s="322"/>
      <c r="AR887" s="322"/>
      <c r="AS887" s="322"/>
      <c r="AT887" s="322"/>
      <c r="AU887" s="322"/>
      <c r="AV887" s="322"/>
      <c r="AW887" s="322"/>
      <c r="AX887" s="322"/>
      <c r="AY887">
        <f>COUNTA($C$887)</f>
        <v>1</v>
      </c>
    </row>
    <row r="888" spans="1:51" ht="30" customHeight="1" x14ac:dyDescent="0.2">
      <c r="A888" s="403">
        <v>11</v>
      </c>
      <c r="B888" s="403">
        <v>1</v>
      </c>
      <c r="C888" s="422" t="s">
        <v>843</v>
      </c>
      <c r="D888" s="417"/>
      <c r="E888" s="417"/>
      <c r="F888" s="417"/>
      <c r="G888" s="417"/>
      <c r="H888" s="417"/>
      <c r="I888" s="417"/>
      <c r="J888" s="418">
        <v>8020001076641</v>
      </c>
      <c r="K888" s="419"/>
      <c r="L888" s="419"/>
      <c r="M888" s="419"/>
      <c r="N888" s="419"/>
      <c r="O888" s="419"/>
      <c r="P888" s="317" t="s">
        <v>844</v>
      </c>
      <c r="Q888" s="318"/>
      <c r="R888" s="318"/>
      <c r="S888" s="318"/>
      <c r="T888" s="318"/>
      <c r="U888" s="318"/>
      <c r="V888" s="318"/>
      <c r="W888" s="318"/>
      <c r="X888" s="318"/>
      <c r="Y888" s="319">
        <v>731</v>
      </c>
      <c r="Z888" s="320"/>
      <c r="AA888" s="320"/>
      <c r="AB888" s="321"/>
      <c r="AC888" s="323" t="s">
        <v>370</v>
      </c>
      <c r="AD888" s="324"/>
      <c r="AE888" s="324"/>
      <c r="AF888" s="324"/>
      <c r="AG888" s="324"/>
      <c r="AH888" s="325">
        <v>3</v>
      </c>
      <c r="AI888" s="326"/>
      <c r="AJ888" s="326"/>
      <c r="AK888" s="326"/>
      <c r="AL888" s="327" t="s">
        <v>1003</v>
      </c>
      <c r="AM888" s="328"/>
      <c r="AN888" s="328"/>
      <c r="AO888" s="329"/>
      <c r="AP888" s="322"/>
      <c r="AQ888" s="322"/>
      <c r="AR888" s="322"/>
      <c r="AS888" s="322"/>
      <c r="AT888" s="322"/>
      <c r="AU888" s="322"/>
      <c r="AV888" s="322"/>
      <c r="AW888" s="322"/>
      <c r="AX888" s="322"/>
      <c r="AY888">
        <f>COUNTA($C$888)</f>
        <v>1</v>
      </c>
    </row>
    <row r="889" spans="1:51" ht="30" customHeight="1" x14ac:dyDescent="0.2">
      <c r="A889" s="403">
        <v>12</v>
      </c>
      <c r="B889" s="403">
        <v>1</v>
      </c>
      <c r="C889" s="422" t="s">
        <v>845</v>
      </c>
      <c r="D889" s="417"/>
      <c r="E889" s="417"/>
      <c r="F889" s="417"/>
      <c r="G889" s="417"/>
      <c r="H889" s="417"/>
      <c r="I889" s="417"/>
      <c r="J889" s="418">
        <v>3012401012867</v>
      </c>
      <c r="K889" s="419"/>
      <c r="L889" s="419"/>
      <c r="M889" s="419"/>
      <c r="N889" s="419"/>
      <c r="O889" s="419"/>
      <c r="P889" s="317" t="s">
        <v>850</v>
      </c>
      <c r="Q889" s="318"/>
      <c r="R889" s="318"/>
      <c r="S889" s="318"/>
      <c r="T889" s="318"/>
      <c r="U889" s="318"/>
      <c r="V889" s="318"/>
      <c r="W889" s="318"/>
      <c r="X889" s="318"/>
      <c r="Y889" s="319">
        <v>2</v>
      </c>
      <c r="Z889" s="320"/>
      <c r="AA889" s="320"/>
      <c r="AB889" s="321"/>
      <c r="AC889" s="323" t="s">
        <v>370</v>
      </c>
      <c r="AD889" s="324"/>
      <c r="AE889" s="324"/>
      <c r="AF889" s="324"/>
      <c r="AG889" s="324"/>
      <c r="AH889" s="325" t="s">
        <v>838</v>
      </c>
      <c r="AI889" s="326"/>
      <c r="AJ889" s="326"/>
      <c r="AK889" s="326"/>
      <c r="AL889" s="327" t="s">
        <v>782</v>
      </c>
      <c r="AM889" s="328"/>
      <c r="AN889" s="328"/>
      <c r="AO889" s="329"/>
      <c r="AP889" s="322"/>
      <c r="AQ889" s="322"/>
      <c r="AR889" s="322"/>
      <c r="AS889" s="322"/>
      <c r="AT889" s="322"/>
      <c r="AU889" s="322"/>
      <c r="AV889" s="322"/>
      <c r="AW889" s="322"/>
      <c r="AX889" s="322"/>
      <c r="AY889">
        <f>COUNTA($C$889)</f>
        <v>1</v>
      </c>
    </row>
    <row r="890" spans="1:51" ht="59.25" customHeight="1" x14ac:dyDescent="0.2">
      <c r="A890" s="403">
        <v>13</v>
      </c>
      <c r="B890" s="403">
        <v>1</v>
      </c>
      <c r="C890" s="422" t="s">
        <v>846</v>
      </c>
      <c r="D890" s="417"/>
      <c r="E890" s="417"/>
      <c r="F890" s="417"/>
      <c r="G890" s="417"/>
      <c r="H890" s="417"/>
      <c r="I890" s="417"/>
      <c r="J890" s="418">
        <v>3012401012867</v>
      </c>
      <c r="K890" s="419"/>
      <c r="L890" s="419"/>
      <c r="M890" s="419"/>
      <c r="N890" s="419"/>
      <c r="O890" s="419"/>
      <c r="P890" s="317" t="s">
        <v>851</v>
      </c>
      <c r="Q890" s="318"/>
      <c r="R890" s="318"/>
      <c r="S890" s="318"/>
      <c r="T890" s="318"/>
      <c r="U890" s="318"/>
      <c r="V890" s="318"/>
      <c r="W890" s="318"/>
      <c r="X890" s="318"/>
      <c r="Y890" s="319">
        <v>1</v>
      </c>
      <c r="Z890" s="320"/>
      <c r="AA890" s="320"/>
      <c r="AB890" s="321"/>
      <c r="AC890" s="323" t="s">
        <v>370</v>
      </c>
      <c r="AD890" s="324"/>
      <c r="AE890" s="324"/>
      <c r="AF890" s="324"/>
      <c r="AG890" s="324"/>
      <c r="AH890" s="325" t="s">
        <v>768</v>
      </c>
      <c r="AI890" s="326"/>
      <c r="AJ890" s="326"/>
      <c r="AK890" s="326"/>
      <c r="AL890" s="327" t="s">
        <v>768</v>
      </c>
      <c r="AM890" s="328"/>
      <c r="AN890" s="328"/>
      <c r="AO890" s="329"/>
      <c r="AP890" s="322"/>
      <c r="AQ890" s="322"/>
      <c r="AR890" s="322"/>
      <c r="AS890" s="322"/>
      <c r="AT890" s="322"/>
      <c r="AU890" s="322"/>
      <c r="AV890" s="322"/>
      <c r="AW890" s="322"/>
      <c r="AX890" s="322"/>
      <c r="AY890">
        <f>COUNTA($C$890)</f>
        <v>1</v>
      </c>
    </row>
    <row r="891" spans="1:51" ht="30" customHeight="1" x14ac:dyDescent="0.2">
      <c r="A891" s="403">
        <v>14</v>
      </c>
      <c r="B891" s="403">
        <v>1</v>
      </c>
      <c r="C891" s="422" t="s">
        <v>847</v>
      </c>
      <c r="D891" s="417"/>
      <c r="E891" s="417"/>
      <c r="F891" s="417"/>
      <c r="G891" s="417"/>
      <c r="H891" s="417"/>
      <c r="I891" s="417"/>
      <c r="J891" s="418">
        <v>3012401012867</v>
      </c>
      <c r="K891" s="419"/>
      <c r="L891" s="419"/>
      <c r="M891" s="419"/>
      <c r="N891" s="419"/>
      <c r="O891" s="419"/>
      <c r="P891" s="317" t="s">
        <v>815</v>
      </c>
      <c r="Q891" s="318"/>
      <c r="R891" s="318"/>
      <c r="S891" s="318"/>
      <c r="T891" s="318"/>
      <c r="U891" s="318"/>
      <c r="V891" s="318"/>
      <c r="W891" s="318"/>
      <c r="X891" s="318"/>
      <c r="Y891" s="319">
        <v>1</v>
      </c>
      <c r="Z891" s="320"/>
      <c r="AA891" s="320"/>
      <c r="AB891" s="321"/>
      <c r="AC891" s="323" t="s">
        <v>370</v>
      </c>
      <c r="AD891" s="324"/>
      <c r="AE891" s="324"/>
      <c r="AF891" s="324"/>
      <c r="AG891" s="324"/>
      <c r="AH891" s="325" t="s">
        <v>768</v>
      </c>
      <c r="AI891" s="326"/>
      <c r="AJ891" s="326"/>
      <c r="AK891" s="326"/>
      <c r="AL891" s="327" t="s">
        <v>782</v>
      </c>
      <c r="AM891" s="328"/>
      <c r="AN891" s="328"/>
      <c r="AO891" s="329"/>
      <c r="AP891" s="322"/>
      <c r="AQ891" s="322"/>
      <c r="AR891" s="322"/>
      <c r="AS891" s="322"/>
      <c r="AT891" s="322"/>
      <c r="AU891" s="322"/>
      <c r="AV891" s="322"/>
      <c r="AW891" s="322"/>
      <c r="AX891" s="322"/>
      <c r="AY891">
        <f>COUNTA($C$891)</f>
        <v>1</v>
      </c>
    </row>
    <row r="892" spans="1:51" ht="30" customHeight="1" x14ac:dyDescent="0.2">
      <c r="A892" s="403">
        <v>15</v>
      </c>
      <c r="B892" s="403">
        <v>1</v>
      </c>
      <c r="C892" s="422" t="s">
        <v>846</v>
      </c>
      <c r="D892" s="417"/>
      <c r="E892" s="417"/>
      <c r="F892" s="417"/>
      <c r="G892" s="417"/>
      <c r="H892" s="417"/>
      <c r="I892" s="417"/>
      <c r="J892" s="418">
        <v>3012401012867</v>
      </c>
      <c r="K892" s="419"/>
      <c r="L892" s="419"/>
      <c r="M892" s="419"/>
      <c r="N892" s="419"/>
      <c r="O892" s="419"/>
      <c r="P892" s="317" t="s">
        <v>852</v>
      </c>
      <c r="Q892" s="318"/>
      <c r="R892" s="318"/>
      <c r="S892" s="318"/>
      <c r="T892" s="318"/>
      <c r="U892" s="318"/>
      <c r="V892" s="318"/>
      <c r="W892" s="318"/>
      <c r="X892" s="318"/>
      <c r="Y892" s="319">
        <v>1</v>
      </c>
      <c r="Z892" s="320"/>
      <c r="AA892" s="320"/>
      <c r="AB892" s="321"/>
      <c r="AC892" s="323" t="s">
        <v>370</v>
      </c>
      <c r="AD892" s="324"/>
      <c r="AE892" s="324"/>
      <c r="AF892" s="324"/>
      <c r="AG892" s="324"/>
      <c r="AH892" s="325" t="s">
        <v>768</v>
      </c>
      <c r="AI892" s="326"/>
      <c r="AJ892" s="326"/>
      <c r="AK892" s="326"/>
      <c r="AL892" s="327" t="s">
        <v>768</v>
      </c>
      <c r="AM892" s="328"/>
      <c r="AN892" s="328"/>
      <c r="AO892" s="329"/>
      <c r="AP892" s="322"/>
      <c r="AQ892" s="322"/>
      <c r="AR892" s="322"/>
      <c r="AS892" s="322"/>
      <c r="AT892" s="322"/>
      <c r="AU892" s="322"/>
      <c r="AV892" s="322"/>
      <c r="AW892" s="322"/>
      <c r="AX892" s="322"/>
      <c r="AY892">
        <f>COUNTA($C$892)</f>
        <v>1</v>
      </c>
    </row>
    <row r="893" spans="1:51" ht="30" customHeight="1" x14ac:dyDescent="0.2">
      <c r="A893" s="403">
        <v>16</v>
      </c>
      <c r="B893" s="403">
        <v>1</v>
      </c>
      <c r="C893" s="422" t="s">
        <v>814</v>
      </c>
      <c r="D893" s="417"/>
      <c r="E893" s="417"/>
      <c r="F893" s="417"/>
      <c r="G893" s="417"/>
      <c r="H893" s="417"/>
      <c r="I893" s="417"/>
      <c r="J893" s="418">
        <v>3012401012867</v>
      </c>
      <c r="K893" s="419"/>
      <c r="L893" s="419"/>
      <c r="M893" s="419"/>
      <c r="N893" s="419"/>
      <c r="O893" s="419"/>
      <c r="P893" s="317" t="s">
        <v>853</v>
      </c>
      <c r="Q893" s="318"/>
      <c r="R893" s="318"/>
      <c r="S893" s="318"/>
      <c r="T893" s="318"/>
      <c r="U893" s="318"/>
      <c r="V893" s="318"/>
      <c r="W893" s="318"/>
      <c r="X893" s="318"/>
      <c r="Y893" s="319">
        <v>1</v>
      </c>
      <c r="Z893" s="320"/>
      <c r="AA893" s="320"/>
      <c r="AB893" s="321"/>
      <c r="AC893" s="323" t="s">
        <v>370</v>
      </c>
      <c r="AD893" s="324"/>
      <c r="AE893" s="324"/>
      <c r="AF893" s="324"/>
      <c r="AG893" s="324"/>
      <c r="AH893" s="325" t="s">
        <v>768</v>
      </c>
      <c r="AI893" s="326"/>
      <c r="AJ893" s="326"/>
      <c r="AK893" s="326"/>
      <c r="AL893" s="327" t="s">
        <v>768</v>
      </c>
      <c r="AM893" s="328"/>
      <c r="AN893" s="328"/>
      <c r="AO893" s="329"/>
      <c r="AP893" s="322"/>
      <c r="AQ893" s="322"/>
      <c r="AR893" s="322"/>
      <c r="AS893" s="322"/>
      <c r="AT893" s="322"/>
      <c r="AU893" s="322"/>
      <c r="AV893" s="322"/>
      <c r="AW893" s="322"/>
      <c r="AX893" s="322"/>
      <c r="AY893">
        <f>COUNTA($C$893)</f>
        <v>1</v>
      </c>
    </row>
    <row r="894" spans="1:51" s="16" customFormat="1" ht="30" customHeight="1" x14ac:dyDescent="0.2">
      <c r="A894" s="403">
        <v>17</v>
      </c>
      <c r="B894" s="403">
        <v>1</v>
      </c>
      <c r="C894" s="422" t="s">
        <v>848</v>
      </c>
      <c r="D894" s="417"/>
      <c r="E894" s="417"/>
      <c r="F894" s="417"/>
      <c r="G894" s="417"/>
      <c r="H894" s="417"/>
      <c r="I894" s="417"/>
      <c r="J894" s="418">
        <v>3012401012867</v>
      </c>
      <c r="K894" s="419"/>
      <c r="L894" s="419"/>
      <c r="M894" s="419"/>
      <c r="N894" s="419"/>
      <c r="O894" s="419"/>
      <c r="P894" s="317" t="s">
        <v>854</v>
      </c>
      <c r="Q894" s="318"/>
      <c r="R894" s="318"/>
      <c r="S894" s="318"/>
      <c r="T894" s="318"/>
      <c r="U894" s="318"/>
      <c r="V894" s="318"/>
      <c r="W894" s="318"/>
      <c r="X894" s="318"/>
      <c r="Y894" s="319">
        <v>1</v>
      </c>
      <c r="Z894" s="320"/>
      <c r="AA894" s="320"/>
      <c r="AB894" s="321"/>
      <c r="AC894" s="323" t="s">
        <v>370</v>
      </c>
      <c r="AD894" s="324"/>
      <c r="AE894" s="324"/>
      <c r="AF894" s="324"/>
      <c r="AG894" s="324"/>
      <c r="AH894" s="325" t="s">
        <v>782</v>
      </c>
      <c r="AI894" s="326"/>
      <c r="AJ894" s="326"/>
      <c r="AK894" s="326"/>
      <c r="AL894" s="327" t="s">
        <v>768</v>
      </c>
      <c r="AM894" s="328"/>
      <c r="AN894" s="328"/>
      <c r="AO894" s="329"/>
      <c r="AP894" s="322"/>
      <c r="AQ894" s="322"/>
      <c r="AR894" s="322"/>
      <c r="AS894" s="322"/>
      <c r="AT894" s="322"/>
      <c r="AU894" s="322"/>
      <c r="AV894" s="322"/>
      <c r="AW894" s="322"/>
      <c r="AX894" s="322"/>
      <c r="AY894">
        <f>COUNTA($C$894)</f>
        <v>1</v>
      </c>
    </row>
    <row r="895" spans="1:51" ht="60.75" customHeight="1" x14ac:dyDescent="0.2">
      <c r="A895" s="403">
        <v>18</v>
      </c>
      <c r="B895" s="403">
        <v>1</v>
      </c>
      <c r="C895" s="422" t="s">
        <v>814</v>
      </c>
      <c r="D895" s="417"/>
      <c r="E895" s="417"/>
      <c r="F895" s="417"/>
      <c r="G895" s="417"/>
      <c r="H895" s="417"/>
      <c r="I895" s="417"/>
      <c r="J895" s="418">
        <v>3012401012867</v>
      </c>
      <c r="K895" s="419"/>
      <c r="L895" s="419"/>
      <c r="M895" s="419"/>
      <c r="N895" s="419"/>
      <c r="O895" s="419"/>
      <c r="P895" s="317" t="s">
        <v>855</v>
      </c>
      <c r="Q895" s="318"/>
      <c r="R895" s="318"/>
      <c r="S895" s="318"/>
      <c r="T895" s="318"/>
      <c r="U895" s="318"/>
      <c r="V895" s="318"/>
      <c r="W895" s="318"/>
      <c r="X895" s="318"/>
      <c r="Y895" s="319">
        <v>136</v>
      </c>
      <c r="Z895" s="320"/>
      <c r="AA895" s="320"/>
      <c r="AB895" s="321"/>
      <c r="AC895" s="323" t="s">
        <v>370</v>
      </c>
      <c r="AD895" s="324"/>
      <c r="AE895" s="324"/>
      <c r="AF895" s="324"/>
      <c r="AG895" s="324"/>
      <c r="AH895" s="325">
        <v>1</v>
      </c>
      <c r="AI895" s="326"/>
      <c r="AJ895" s="326"/>
      <c r="AK895" s="326"/>
      <c r="AL895" s="327" t="s">
        <v>768</v>
      </c>
      <c r="AM895" s="328"/>
      <c r="AN895" s="328"/>
      <c r="AO895" s="329"/>
      <c r="AP895" s="322"/>
      <c r="AQ895" s="322"/>
      <c r="AR895" s="322"/>
      <c r="AS895" s="322"/>
      <c r="AT895" s="322"/>
      <c r="AU895" s="322"/>
      <c r="AV895" s="322"/>
      <c r="AW895" s="322"/>
      <c r="AX895" s="322"/>
      <c r="AY895">
        <f>COUNTA($C$895)</f>
        <v>1</v>
      </c>
    </row>
    <row r="896" spans="1:51" ht="60.75" customHeight="1" x14ac:dyDescent="0.2">
      <c r="A896" s="403">
        <v>19</v>
      </c>
      <c r="B896" s="403">
        <v>1</v>
      </c>
      <c r="C896" s="422" t="s">
        <v>814</v>
      </c>
      <c r="D896" s="417"/>
      <c r="E896" s="417"/>
      <c r="F896" s="417"/>
      <c r="G896" s="417"/>
      <c r="H896" s="417"/>
      <c r="I896" s="417"/>
      <c r="J896" s="418">
        <v>3012401012867</v>
      </c>
      <c r="K896" s="419"/>
      <c r="L896" s="419"/>
      <c r="M896" s="419"/>
      <c r="N896" s="419"/>
      <c r="O896" s="419"/>
      <c r="P896" s="317" t="s">
        <v>856</v>
      </c>
      <c r="Q896" s="318"/>
      <c r="R896" s="318"/>
      <c r="S896" s="318"/>
      <c r="T896" s="318"/>
      <c r="U896" s="318"/>
      <c r="V896" s="318"/>
      <c r="W896" s="318"/>
      <c r="X896" s="318"/>
      <c r="Y896" s="319">
        <v>136</v>
      </c>
      <c r="Z896" s="320"/>
      <c r="AA896" s="320"/>
      <c r="AB896" s="321"/>
      <c r="AC896" s="323" t="s">
        <v>370</v>
      </c>
      <c r="AD896" s="324"/>
      <c r="AE896" s="324"/>
      <c r="AF896" s="324"/>
      <c r="AG896" s="324"/>
      <c r="AH896" s="325">
        <v>1</v>
      </c>
      <c r="AI896" s="326"/>
      <c r="AJ896" s="326"/>
      <c r="AK896" s="326"/>
      <c r="AL896" s="327">
        <v>100</v>
      </c>
      <c r="AM896" s="328"/>
      <c r="AN896" s="328"/>
      <c r="AO896" s="329"/>
      <c r="AP896" s="322"/>
      <c r="AQ896" s="322"/>
      <c r="AR896" s="322"/>
      <c r="AS896" s="322"/>
      <c r="AT896" s="322"/>
      <c r="AU896" s="322"/>
      <c r="AV896" s="322"/>
      <c r="AW896" s="322"/>
      <c r="AX896" s="322"/>
      <c r="AY896">
        <f>COUNTA($C$896)</f>
        <v>1</v>
      </c>
    </row>
    <row r="897" spans="1:51" ht="60.75" customHeight="1" x14ac:dyDescent="0.2">
      <c r="A897" s="403">
        <v>20</v>
      </c>
      <c r="B897" s="403">
        <v>1</v>
      </c>
      <c r="C897" s="422" t="s">
        <v>814</v>
      </c>
      <c r="D897" s="417"/>
      <c r="E897" s="417"/>
      <c r="F897" s="417"/>
      <c r="G897" s="417"/>
      <c r="H897" s="417"/>
      <c r="I897" s="417"/>
      <c r="J897" s="418">
        <v>3012401012867</v>
      </c>
      <c r="K897" s="419"/>
      <c r="L897" s="419"/>
      <c r="M897" s="419"/>
      <c r="N897" s="419"/>
      <c r="O897" s="419"/>
      <c r="P897" s="317" t="s">
        <v>857</v>
      </c>
      <c r="Q897" s="318"/>
      <c r="R897" s="318"/>
      <c r="S897" s="318"/>
      <c r="T897" s="318"/>
      <c r="U897" s="318"/>
      <c r="V897" s="318"/>
      <c r="W897" s="318"/>
      <c r="X897" s="318"/>
      <c r="Y897" s="319">
        <v>61</v>
      </c>
      <c r="Z897" s="320"/>
      <c r="AA897" s="320"/>
      <c r="AB897" s="321"/>
      <c r="AC897" s="323" t="s">
        <v>370</v>
      </c>
      <c r="AD897" s="324"/>
      <c r="AE897" s="324"/>
      <c r="AF897" s="324"/>
      <c r="AG897" s="324"/>
      <c r="AH897" s="325">
        <v>1</v>
      </c>
      <c r="AI897" s="326"/>
      <c r="AJ897" s="326"/>
      <c r="AK897" s="326"/>
      <c r="AL897" s="327">
        <v>99.7</v>
      </c>
      <c r="AM897" s="328"/>
      <c r="AN897" s="328"/>
      <c r="AO897" s="329"/>
      <c r="AP897" s="322"/>
      <c r="AQ897" s="322"/>
      <c r="AR897" s="322"/>
      <c r="AS897" s="322"/>
      <c r="AT897" s="322"/>
      <c r="AU897" s="322"/>
      <c r="AV897" s="322"/>
      <c r="AW897" s="322"/>
      <c r="AX897" s="322"/>
      <c r="AY897">
        <f>COUNTA($C$897)</f>
        <v>1</v>
      </c>
    </row>
    <row r="898" spans="1:51" ht="30" customHeight="1" x14ac:dyDescent="0.2">
      <c r="A898" s="403">
        <v>21</v>
      </c>
      <c r="B898" s="403">
        <v>1</v>
      </c>
      <c r="C898" s="422" t="s">
        <v>849</v>
      </c>
      <c r="D898" s="417"/>
      <c r="E898" s="417"/>
      <c r="F898" s="417"/>
      <c r="G898" s="417"/>
      <c r="H898" s="417"/>
      <c r="I898" s="417"/>
      <c r="J898" s="418">
        <v>3012401012867</v>
      </c>
      <c r="K898" s="419"/>
      <c r="L898" s="419"/>
      <c r="M898" s="419"/>
      <c r="N898" s="419"/>
      <c r="O898" s="419"/>
      <c r="P898" s="317" t="s">
        <v>815</v>
      </c>
      <c r="Q898" s="318"/>
      <c r="R898" s="318"/>
      <c r="S898" s="318"/>
      <c r="T898" s="318"/>
      <c r="U898" s="318"/>
      <c r="V898" s="318"/>
      <c r="W898" s="318"/>
      <c r="X898" s="318"/>
      <c r="Y898" s="319">
        <v>18</v>
      </c>
      <c r="Z898" s="320"/>
      <c r="AA898" s="320"/>
      <c r="AB898" s="321"/>
      <c r="AC898" s="323" t="s">
        <v>370</v>
      </c>
      <c r="AD898" s="324"/>
      <c r="AE898" s="324"/>
      <c r="AF898" s="324"/>
      <c r="AG898" s="324"/>
      <c r="AH898" s="325">
        <v>1</v>
      </c>
      <c r="AI898" s="326"/>
      <c r="AJ898" s="326"/>
      <c r="AK898" s="326"/>
      <c r="AL898" s="327" t="s">
        <v>768</v>
      </c>
      <c r="AM898" s="328"/>
      <c r="AN898" s="328"/>
      <c r="AO898" s="329"/>
      <c r="AP898" s="322"/>
      <c r="AQ898" s="322"/>
      <c r="AR898" s="322"/>
      <c r="AS898" s="322"/>
      <c r="AT898" s="322"/>
      <c r="AU898" s="322"/>
      <c r="AV898" s="322"/>
      <c r="AW898" s="322"/>
      <c r="AX898" s="322"/>
      <c r="AY898">
        <f>COUNTA($C$898)</f>
        <v>1</v>
      </c>
    </row>
    <row r="899" spans="1:51" ht="30" customHeight="1" x14ac:dyDescent="0.2">
      <c r="A899" s="403">
        <v>22</v>
      </c>
      <c r="B899" s="403">
        <v>1</v>
      </c>
      <c r="C899" s="422" t="s">
        <v>849</v>
      </c>
      <c r="D899" s="417"/>
      <c r="E899" s="417"/>
      <c r="F899" s="417"/>
      <c r="G899" s="417"/>
      <c r="H899" s="417"/>
      <c r="I899" s="417"/>
      <c r="J899" s="418">
        <v>3012401012867</v>
      </c>
      <c r="K899" s="419"/>
      <c r="L899" s="419"/>
      <c r="M899" s="419"/>
      <c r="N899" s="419"/>
      <c r="O899" s="419"/>
      <c r="P899" s="317" t="s">
        <v>858</v>
      </c>
      <c r="Q899" s="318"/>
      <c r="R899" s="318"/>
      <c r="S899" s="318"/>
      <c r="T899" s="318"/>
      <c r="U899" s="318"/>
      <c r="V899" s="318"/>
      <c r="W899" s="318"/>
      <c r="X899" s="318"/>
      <c r="Y899" s="319">
        <v>169</v>
      </c>
      <c r="Z899" s="320"/>
      <c r="AA899" s="320"/>
      <c r="AB899" s="321"/>
      <c r="AC899" s="323" t="s">
        <v>370</v>
      </c>
      <c r="AD899" s="324"/>
      <c r="AE899" s="324"/>
      <c r="AF899" s="324"/>
      <c r="AG899" s="324"/>
      <c r="AH899" s="325">
        <v>1</v>
      </c>
      <c r="AI899" s="326"/>
      <c r="AJ899" s="326"/>
      <c r="AK899" s="326"/>
      <c r="AL899" s="327">
        <v>99.8</v>
      </c>
      <c r="AM899" s="328"/>
      <c r="AN899" s="328"/>
      <c r="AO899" s="329"/>
      <c r="AP899" s="322"/>
      <c r="AQ899" s="322"/>
      <c r="AR899" s="322"/>
      <c r="AS899" s="322"/>
      <c r="AT899" s="322"/>
      <c r="AU899" s="322"/>
      <c r="AV899" s="322"/>
      <c r="AW899" s="322"/>
      <c r="AX899" s="322"/>
      <c r="AY899">
        <f>COUNTA($C$899)</f>
        <v>1</v>
      </c>
    </row>
    <row r="900" spans="1:51" ht="30" customHeight="1" x14ac:dyDescent="0.2">
      <c r="A900" s="403">
        <v>23</v>
      </c>
      <c r="B900" s="403">
        <v>1</v>
      </c>
      <c r="C900" s="422" t="s">
        <v>849</v>
      </c>
      <c r="D900" s="417"/>
      <c r="E900" s="417"/>
      <c r="F900" s="417"/>
      <c r="G900" s="417"/>
      <c r="H900" s="417"/>
      <c r="I900" s="417"/>
      <c r="J900" s="418">
        <v>3012401012867</v>
      </c>
      <c r="K900" s="419"/>
      <c r="L900" s="419"/>
      <c r="M900" s="419"/>
      <c r="N900" s="419"/>
      <c r="O900" s="419"/>
      <c r="P900" s="317" t="s">
        <v>859</v>
      </c>
      <c r="Q900" s="318"/>
      <c r="R900" s="318"/>
      <c r="S900" s="318"/>
      <c r="T900" s="318"/>
      <c r="U900" s="318"/>
      <c r="V900" s="318"/>
      <c r="W900" s="318"/>
      <c r="X900" s="318"/>
      <c r="Y900" s="319">
        <v>85</v>
      </c>
      <c r="Z900" s="320"/>
      <c r="AA900" s="320"/>
      <c r="AB900" s="321"/>
      <c r="AC900" s="323" t="s">
        <v>370</v>
      </c>
      <c r="AD900" s="324"/>
      <c r="AE900" s="324"/>
      <c r="AF900" s="324"/>
      <c r="AG900" s="324"/>
      <c r="AH900" s="325">
        <v>1</v>
      </c>
      <c r="AI900" s="326"/>
      <c r="AJ900" s="326"/>
      <c r="AK900" s="326"/>
      <c r="AL900" s="327" t="s">
        <v>768</v>
      </c>
      <c r="AM900" s="328"/>
      <c r="AN900" s="328"/>
      <c r="AO900" s="329"/>
      <c r="AP900" s="322"/>
      <c r="AQ900" s="322"/>
      <c r="AR900" s="322"/>
      <c r="AS900" s="322"/>
      <c r="AT900" s="322"/>
      <c r="AU900" s="322"/>
      <c r="AV900" s="322"/>
      <c r="AW900" s="322"/>
      <c r="AX900" s="322"/>
      <c r="AY900">
        <f>COUNTA($C$900)</f>
        <v>1</v>
      </c>
    </row>
    <row r="901" spans="1:51" ht="30" customHeight="1" x14ac:dyDescent="0.2">
      <c r="A901" s="403">
        <v>24</v>
      </c>
      <c r="B901" s="403">
        <v>1</v>
      </c>
      <c r="C901" s="422" t="s">
        <v>849</v>
      </c>
      <c r="D901" s="417"/>
      <c r="E901" s="417"/>
      <c r="F901" s="417"/>
      <c r="G901" s="417"/>
      <c r="H901" s="417"/>
      <c r="I901" s="417"/>
      <c r="J901" s="418">
        <v>3012401012867</v>
      </c>
      <c r="K901" s="419"/>
      <c r="L901" s="419"/>
      <c r="M901" s="419"/>
      <c r="N901" s="419"/>
      <c r="O901" s="419"/>
      <c r="P901" s="317" t="s">
        <v>860</v>
      </c>
      <c r="Q901" s="318"/>
      <c r="R901" s="318"/>
      <c r="S901" s="318"/>
      <c r="T901" s="318"/>
      <c r="U901" s="318"/>
      <c r="V901" s="318"/>
      <c r="W901" s="318"/>
      <c r="X901" s="318"/>
      <c r="Y901" s="319">
        <v>6</v>
      </c>
      <c r="Z901" s="320"/>
      <c r="AA901" s="320"/>
      <c r="AB901" s="321"/>
      <c r="AC901" s="323" t="s">
        <v>370</v>
      </c>
      <c r="AD901" s="324"/>
      <c r="AE901" s="324"/>
      <c r="AF901" s="324"/>
      <c r="AG901" s="324"/>
      <c r="AH901" s="325">
        <v>1</v>
      </c>
      <c r="AI901" s="326"/>
      <c r="AJ901" s="326"/>
      <c r="AK901" s="326"/>
      <c r="AL901" s="327" t="s">
        <v>838</v>
      </c>
      <c r="AM901" s="328"/>
      <c r="AN901" s="328"/>
      <c r="AO901" s="329"/>
      <c r="AP901" s="322"/>
      <c r="AQ901" s="322"/>
      <c r="AR901" s="322"/>
      <c r="AS901" s="322"/>
      <c r="AT901" s="322"/>
      <c r="AU901" s="322"/>
      <c r="AV901" s="322"/>
      <c r="AW901" s="322"/>
      <c r="AX901" s="322"/>
      <c r="AY901">
        <f>COUNTA($C$901)</f>
        <v>1</v>
      </c>
    </row>
    <row r="902" spans="1:51" ht="30" customHeight="1" x14ac:dyDescent="0.2">
      <c r="A902" s="403">
        <v>25</v>
      </c>
      <c r="B902" s="403">
        <v>1</v>
      </c>
      <c r="C902" s="422" t="s">
        <v>861</v>
      </c>
      <c r="D902" s="417"/>
      <c r="E902" s="417"/>
      <c r="F902" s="417"/>
      <c r="G902" s="417"/>
      <c r="H902" s="417"/>
      <c r="I902" s="417"/>
      <c r="J902" s="418">
        <v>8020001007217</v>
      </c>
      <c r="K902" s="419"/>
      <c r="L902" s="419"/>
      <c r="M902" s="419"/>
      <c r="N902" s="419"/>
      <c r="O902" s="419"/>
      <c r="P902" s="317" t="s">
        <v>862</v>
      </c>
      <c r="Q902" s="318"/>
      <c r="R902" s="318"/>
      <c r="S902" s="318"/>
      <c r="T902" s="318"/>
      <c r="U902" s="318"/>
      <c r="V902" s="318"/>
      <c r="W902" s="318"/>
      <c r="X902" s="318"/>
      <c r="Y902" s="319">
        <v>437</v>
      </c>
      <c r="Z902" s="320"/>
      <c r="AA902" s="320"/>
      <c r="AB902" s="321"/>
      <c r="AC902" s="323" t="s">
        <v>370</v>
      </c>
      <c r="AD902" s="324"/>
      <c r="AE902" s="324"/>
      <c r="AF902" s="324"/>
      <c r="AG902" s="324"/>
      <c r="AH902" s="325" t="s">
        <v>863</v>
      </c>
      <c r="AI902" s="326"/>
      <c r="AJ902" s="326"/>
      <c r="AK902" s="326"/>
      <c r="AL902" s="327" t="s">
        <v>768</v>
      </c>
      <c r="AM902" s="328"/>
      <c r="AN902" s="328"/>
      <c r="AO902" s="329"/>
      <c r="AP902" s="322"/>
      <c r="AQ902" s="322"/>
      <c r="AR902" s="322"/>
      <c r="AS902" s="322"/>
      <c r="AT902" s="322"/>
      <c r="AU902" s="322"/>
      <c r="AV902" s="322"/>
      <c r="AW902" s="322"/>
      <c r="AX902" s="322"/>
      <c r="AY902">
        <f>COUNTA($C$902)</f>
        <v>1</v>
      </c>
    </row>
    <row r="903" spans="1:51" ht="60.75" customHeight="1" x14ac:dyDescent="0.2">
      <c r="A903" s="403">
        <v>26</v>
      </c>
      <c r="B903" s="403">
        <v>1</v>
      </c>
      <c r="C903" s="422" t="s">
        <v>865</v>
      </c>
      <c r="D903" s="417"/>
      <c r="E903" s="417"/>
      <c r="F903" s="417"/>
      <c r="G903" s="417"/>
      <c r="H903" s="417"/>
      <c r="I903" s="417"/>
      <c r="J903" s="418">
        <v>7010401022916</v>
      </c>
      <c r="K903" s="419"/>
      <c r="L903" s="419"/>
      <c r="M903" s="419"/>
      <c r="N903" s="419"/>
      <c r="O903" s="419"/>
      <c r="P903" s="317" t="s">
        <v>864</v>
      </c>
      <c r="Q903" s="318"/>
      <c r="R903" s="318"/>
      <c r="S903" s="318"/>
      <c r="T903" s="318"/>
      <c r="U903" s="318"/>
      <c r="V903" s="318"/>
      <c r="W903" s="318"/>
      <c r="X903" s="318"/>
      <c r="Y903" s="319">
        <v>227</v>
      </c>
      <c r="Z903" s="320"/>
      <c r="AA903" s="320"/>
      <c r="AB903" s="321"/>
      <c r="AC903" s="323" t="s">
        <v>370</v>
      </c>
      <c r="AD903" s="324"/>
      <c r="AE903" s="324"/>
      <c r="AF903" s="324"/>
      <c r="AG903" s="324"/>
      <c r="AH903" s="325">
        <v>1</v>
      </c>
      <c r="AI903" s="326"/>
      <c r="AJ903" s="326"/>
      <c r="AK903" s="326"/>
      <c r="AL903" s="327" t="s">
        <v>782</v>
      </c>
      <c r="AM903" s="328"/>
      <c r="AN903" s="328"/>
      <c r="AO903" s="329"/>
      <c r="AP903" s="322"/>
      <c r="AQ903" s="322"/>
      <c r="AR903" s="322"/>
      <c r="AS903" s="322"/>
      <c r="AT903" s="322"/>
      <c r="AU903" s="322"/>
      <c r="AV903" s="322"/>
      <c r="AW903" s="322"/>
      <c r="AX903" s="322"/>
      <c r="AY903">
        <f>COUNTA($C$903)</f>
        <v>1</v>
      </c>
    </row>
    <row r="904" spans="1:51" ht="30" customHeight="1" x14ac:dyDescent="0.2">
      <c r="A904" s="403">
        <v>27</v>
      </c>
      <c r="B904" s="403">
        <v>1</v>
      </c>
      <c r="C904" s="422" t="s">
        <v>827</v>
      </c>
      <c r="D904" s="417"/>
      <c r="E904" s="417"/>
      <c r="F904" s="417"/>
      <c r="G904" s="417"/>
      <c r="H904" s="417"/>
      <c r="I904" s="417"/>
      <c r="J904" s="418">
        <v>7120001071567</v>
      </c>
      <c r="K904" s="419"/>
      <c r="L904" s="419"/>
      <c r="M904" s="419"/>
      <c r="N904" s="419"/>
      <c r="O904" s="419"/>
      <c r="P904" s="317" t="s">
        <v>866</v>
      </c>
      <c r="Q904" s="318"/>
      <c r="R904" s="318"/>
      <c r="S904" s="318"/>
      <c r="T904" s="318"/>
      <c r="U904" s="318"/>
      <c r="V904" s="318"/>
      <c r="W904" s="318"/>
      <c r="X904" s="318"/>
      <c r="Y904" s="319">
        <v>39</v>
      </c>
      <c r="Z904" s="320"/>
      <c r="AA904" s="320"/>
      <c r="AB904" s="321"/>
      <c r="AC904" s="323" t="s">
        <v>370</v>
      </c>
      <c r="AD904" s="324"/>
      <c r="AE904" s="324"/>
      <c r="AF904" s="324"/>
      <c r="AG904" s="324"/>
      <c r="AH904" s="325">
        <v>1</v>
      </c>
      <c r="AI904" s="326"/>
      <c r="AJ904" s="326"/>
      <c r="AK904" s="326"/>
      <c r="AL904" s="327" t="s">
        <v>768</v>
      </c>
      <c r="AM904" s="328"/>
      <c r="AN904" s="328"/>
      <c r="AO904" s="329"/>
      <c r="AP904" s="322"/>
      <c r="AQ904" s="322"/>
      <c r="AR904" s="322"/>
      <c r="AS904" s="322"/>
      <c r="AT904" s="322"/>
      <c r="AU904" s="322"/>
      <c r="AV904" s="322"/>
      <c r="AW904" s="322"/>
      <c r="AX904" s="322"/>
      <c r="AY904">
        <f>COUNTA($C$904)</f>
        <v>1</v>
      </c>
    </row>
    <row r="905" spans="1:51" ht="30" customHeight="1" x14ac:dyDescent="0.2">
      <c r="A905" s="403">
        <v>28</v>
      </c>
      <c r="B905" s="403">
        <v>1</v>
      </c>
      <c r="C905" s="422" t="s">
        <v>827</v>
      </c>
      <c r="D905" s="417"/>
      <c r="E905" s="417"/>
      <c r="F905" s="417"/>
      <c r="G905" s="417"/>
      <c r="H905" s="417"/>
      <c r="I905" s="417"/>
      <c r="J905" s="418">
        <v>7120001071567</v>
      </c>
      <c r="K905" s="419"/>
      <c r="L905" s="419"/>
      <c r="M905" s="419"/>
      <c r="N905" s="419"/>
      <c r="O905" s="419"/>
      <c r="P905" s="317" t="s">
        <v>867</v>
      </c>
      <c r="Q905" s="318"/>
      <c r="R905" s="318"/>
      <c r="S905" s="318"/>
      <c r="T905" s="318"/>
      <c r="U905" s="318"/>
      <c r="V905" s="318"/>
      <c r="W905" s="318"/>
      <c r="X905" s="318"/>
      <c r="Y905" s="319">
        <v>129</v>
      </c>
      <c r="Z905" s="320"/>
      <c r="AA905" s="320"/>
      <c r="AB905" s="321"/>
      <c r="AC905" s="323" t="s">
        <v>370</v>
      </c>
      <c r="AD905" s="324"/>
      <c r="AE905" s="324"/>
      <c r="AF905" s="324"/>
      <c r="AG905" s="324"/>
      <c r="AH905" s="325">
        <v>1</v>
      </c>
      <c r="AI905" s="326"/>
      <c r="AJ905" s="326"/>
      <c r="AK905" s="326"/>
      <c r="AL905" s="327" t="s">
        <v>768</v>
      </c>
      <c r="AM905" s="328"/>
      <c r="AN905" s="328"/>
      <c r="AO905" s="329"/>
      <c r="AP905" s="322"/>
      <c r="AQ905" s="322"/>
      <c r="AR905" s="322"/>
      <c r="AS905" s="322"/>
      <c r="AT905" s="322"/>
      <c r="AU905" s="322"/>
      <c r="AV905" s="322"/>
      <c r="AW905" s="322"/>
      <c r="AX905" s="322"/>
      <c r="AY905">
        <f>COUNTA($C$905)</f>
        <v>1</v>
      </c>
    </row>
    <row r="906" spans="1:51" ht="30" customHeight="1" x14ac:dyDescent="0.2">
      <c r="A906" s="403">
        <v>29</v>
      </c>
      <c r="B906" s="403">
        <v>1</v>
      </c>
      <c r="C906" s="422" t="s">
        <v>827</v>
      </c>
      <c r="D906" s="417"/>
      <c r="E906" s="417"/>
      <c r="F906" s="417"/>
      <c r="G906" s="417"/>
      <c r="H906" s="417"/>
      <c r="I906" s="417"/>
      <c r="J906" s="418">
        <v>7120001071567</v>
      </c>
      <c r="K906" s="419"/>
      <c r="L906" s="419"/>
      <c r="M906" s="419"/>
      <c r="N906" s="419"/>
      <c r="O906" s="419"/>
      <c r="P906" s="317" t="s">
        <v>868</v>
      </c>
      <c r="Q906" s="318"/>
      <c r="R906" s="318"/>
      <c r="S906" s="318"/>
      <c r="T906" s="318"/>
      <c r="U906" s="318"/>
      <c r="V906" s="318"/>
      <c r="W906" s="318"/>
      <c r="X906" s="318"/>
      <c r="Y906" s="319">
        <v>3</v>
      </c>
      <c r="Z906" s="320"/>
      <c r="AA906" s="320"/>
      <c r="AB906" s="321"/>
      <c r="AC906" s="323" t="s">
        <v>370</v>
      </c>
      <c r="AD906" s="324"/>
      <c r="AE906" s="324"/>
      <c r="AF906" s="324"/>
      <c r="AG906" s="324"/>
      <c r="AH906" s="325" t="s">
        <v>768</v>
      </c>
      <c r="AI906" s="326"/>
      <c r="AJ906" s="326"/>
      <c r="AK906" s="326"/>
      <c r="AL906" s="327" t="s">
        <v>837</v>
      </c>
      <c r="AM906" s="328"/>
      <c r="AN906" s="328"/>
      <c r="AO906" s="329"/>
      <c r="AP906" s="322"/>
      <c r="AQ906" s="322"/>
      <c r="AR906" s="322"/>
      <c r="AS906" s="322"/>
      <c r="AT906" s="322"/>
      <c r="AU906" s="322"/>
      <c r="AV906" s="322"/>
      <c r="AW906" s="322"/>
      <c r="AX906" s="322"/>
      <c r="AY906">
        <f>COUNTA($C$906)</f>
        <v>1</v>
      </c>
    </row>
    <row r="907" spans="1:51" ht="30" customHeight="1" x14ac:dyDescent="0.2">
      <c r="A907" s="403">
        <v>30</v>
      </c>
      <c r="B907" s="403">
        <v>1</v>
      </c>
      <c r="C907" s="422" t="s">
        <v>870</v>
      </c>
      <c r="D907" s="417"/>
      <c r="E907" s="417"/>
      <c r="F907" s="417"/>
      <c r="G907" s="417"/>
      <c r="H907" s="417"/>
      <c r="I907" s="417"/>
      <c r="J907" s="418">
        <v>9010701005032</v>
      </c>
      <c r="K907" s="419"/>
      <c r="L907" s="419"/>
      <c r="M907" s="419"/>
      <c r="N907" s="419"/>
      <c r="O907" s="419"/>
      <c r="P907" s="317" t="s">
        <v>876</v>
      </c>
      <c r="Q907" s="318"/>
      <c r="R907" s="318"/>
      <c r="S907" s="318"/>
      <c r="T907" s="318"/>
      <c r="U907" s="318"/>
      <c r="V907" s="318"/>
      <c r="W907" s="318"/>
      <c r="X907" s="318"/>
      <c r="Y907" s="319">
        <v>156</v>
      </c>
      <c r="Z907" s="320"/>
      <c r="AA907" s="320"/>
      <c r="AB907" s="321"/>
      <c r="AC907" s="323" t="s">
        <v>370</v>
      </c>
      <c r="AD907" s="324"/>
      <c r="AE907" s="324"/>
      <c r="AF907" s="324"/>
      <c r="AG907" s="324"/>
      <c r="AH907" s="325">
        <v>1</v>
      </c>
      <c r="AI907" s="326"/>
      <c r="AJ907" s="326"/>
      <c r="AK907" s="326"/>
      <c r="AL907" s="327">
        <v>100</v>
      </c>
      <c r="AM907" s="328"/>
      <c r="AN907" s="328"/>
      <c r="AO907" s="329"/>
      <c r="AP907" s="322"/>
      <c r="AQ907" s="322"/>
      <c r="AR907" s="322"/>
      <c r="AS907" s="322"/>
      <c r="AT907" s="322"/>
      <c r="AU907" s="322"/>
      <c r="AV907" s="322"/>
      <c r="AW907" s="322"/>
      <c r="AX907" s="322"/>
      <c r="AY907">
        <f>COUNTA($C$907)</f>
        <v>1</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334</v>
      </c>
      <c r="AD910" s="277"/>
      <c r="AE910" s="277"/>
      <c r="AF910" s="277"/>
      <c r="AG910" s="277"/>
      <c r="AH910" s="346" t="s">
        <v>360</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2">
      <c r="A911" s="403">
        <v>1</v>
      </c>
      <c r="B911" s="403">
        <v>1</v>
      </c>
      <c r="C911" s="417" t="s">
        <v>784</v>
      </c>
      <c r="D911" s="417"/>
      <c r="E911" s="417"/>
      <c r="F911" s="417"/>
      <c r="G911" s="417"/>
      <c r="H911" s="417"/>
      <c r="I911" s="417"/>
      <c r="J911" s="418">
        <v>7020001122958</v>
      </c>
      <c r="K911" s="419"/>
      <c r="L911" s="419"/>
      <c r="M911" s="419"/>
      <c r="N911" s="419"/>
      <c r="O911" s="419"/>
      <c r="P911" s="317" t="s">
        <v>889</v>
      </c>
      <c r="Q911" s="318"/>
      <c r="R911" s="318"/>
      <c r="S911" s="318"/>
      <c r="T911" s="318"/>
      <c r="U911" s="318"/>
      <c r="V911" s="318"/>
      <c r="W911" s="318"/>
      <c r="X911" s="318"/>
      <c r="Y911" s="319">
        <v>520</v>
      </c>
      <c r="Z911" s="320"/>
      <c r="AA911" s="320"/>
      <c r="AB911" s="321"/>
      <c r="AC911" s="323" t="s">
        <v>372</v>
      </c>
      <c r="AD911" s="324"/>
      <c r="AE911" s="324"/>
      <c r="AF911" s="324"/>
      <c r="AG911" s="324"/>
      <c r="AH911" s="420">
        <v>1</v>
      </c>
      <c r="AI911" s="421"/>
      <c r="AJ911" s="421"/>
      <c r="AK911" s="421"/>
      <c r="AL911" s="327" t="s">
        <v>891</v>
      </c>
      <c r="AM911" s="328"/>
      <c r="AN911" s="328"/>
      <c r="AO911" s="329"/>
      <c r="AP911" s="322"/>
      <c r="AQ911" s="322"/>
      <c r="AR911" s="322"/>
      <c r="AS911" s="322"/>
      <c r="AT911" s="322"/>
      <c r="AU911" s="322"/>
      <c r="AV911" s="322"/>
      <c r="AW911" s="322"/>
      <c r="AX911" s="322"/>
      <c r="AY911">
        <f t="shared" si="119"/>
        <v>1</v>
      </c>
    </row>
    <row r="912" spans="1:51" ht="30" customHeight="1" x14ac:dyDescent="0.2">
      <c r="A912" s="403">
        <v>2</v>
      </c>
      <c r="B912" s="403">
        <v>1</v>
      </c>
      <c r="C912" s="417" t="s">
        <v>784</v>
      </c>
      <c r="D912" s="417"/>
      <c r="E912" s="417"/>
      <c r="F912" s="417"/>
      <c r="G912" s="417"/>
      <c r="H912" s="417"/>
      <c r="I912" s="417"/>
      <c r="J912" s="418">
        <v>7020001122958</v>
      </c>
      <c r="K912" s="419"/>
      <c r="L912" s="419"/>
      <c r="M912" s="419"/>
      <c r="N912" s="419"/>
      <c r="O912" s="419"/>
      <c r="P912" s="317" t="s">
        <v>890</v>
      </c>
      <c r="Q912" s="318"/>
      <c r="R912" s="318"/>
      <c r="S912" s="318"/>
      <c r="T912" s="318"/>
      <c r="U912" s="318"/>
      <c r="V912" s="318"/>
      <c r="W912" s="318"/>
      <c r="X912" s="318"/>
      <c r="Y912" s="319">
        <v>3776</v>
      </c>
      <c r="Z912" s="320"/>
      <c r="AA912" s="320"/>
      <c r="AB912" s="321"/>
      <c r="AC912" s="323" t="s">
        <v>372</v>
      </c>
      <c r="AD912" s="324"/>
      <c r="AE912" s="324"/>
      <c r="AF912" s="324"/>
      <c r="AG912" s="324"/>
      <c r="AH912" s="420">
        <v>3</v>
      </c>
      <c r="AI912" s="421"/>
      <c r="AJ912" s="421"/>
      <c r="AK912" s="421"/>
      <c r="AL912" s="327" t="s">
        <v>768</v>
      </c>
      <c r="AM912" s="328"/>
      <c r="AN912" s="328"/>
      <c r="AO912" s="329"/>
      <c r="AP912" s="322"/>
      <c r="AQ912" s="322"/>
      <c r="AR912" s="322"/>
      <c r="AS912" s="322"/>
      <c r="AT912" s="322"/>
      <c r="AU912" s="322"/>
      <c r="AV912" s="322"/>
      <c r="AW912" s="322"/>
      <c r="AX912" s="322"/>
      <c r="AY912">
        <f>COUNTA($C$912)</f>
        <v>1</v>
      </c>
    </row>
    <row r="913" spans="1:51" ht="60" customHeight="1" x14ac:dyDescent="0.2">
      <c r="A913" s="403">
        <v>3</v>
      </c>
      <c r="B913" s="403">
        <v>1</v>
      </c>
      <c r="C913" s="422" t="s">
        <v>892</v>
      </c>
      <c r="D913" s="417"/>
      <c r="E913" s="417"/>
      <c r="F913" s="417"/>
      <c r="G913" s="417"/>
      <c r="H913" s="417"/>
      <c r="I913" s="417"/>
      <c r="J913" s="418">
        <v>9010001183776</v>
      </c>
      <c r="K913" s="419"/>
      <c r="L913" s="419"/>
      <c r="M913" s="419"/>
      <c r="N913" s="419"/>
      <c r="O913" s="419"/>
      <c r="P913" s="317" t="s">
        <v>894</v>
      </c>
      <c r="Q913" s="318"/>
      <c r="R913" s="318"/>
      <c r="S913" s="318"/>
      <c r="T913" s="318"/>
      <c r="U913" s="318"/>
      <c r="V913" s="318"/>
      <c r="W913" s="318"/>
      <c r="X913" s="318"/>
      <c r="Y913" s="319">
        <v>1055</v>
      </c>
      <c r="Z913" s="320"/>
      <c r="AA913" s="320"/>
      <c r="AB913" s="321"/>
      <c r="AC913" s="323" t="s">
        <v>372</v>
      </c>
      <c r="AD913" s="324"/>
      <c r="AE913" s="324"/>
      <c r="AF913" s="324"/>
      <c r="AG913" s="324"/>
      <c r="AH913" s="325">
        <v>1</v>
      </c>
      <c r="AI913" s="326"/>
      <c r="AJ913" s="326"/>
      <c r="AK913" s="326"/>
      <c r="AL913" s="327">
        <v>99.5</v>
      </c>
      <c r="AM913" s="328"/>
      <c r="AN913" s="328"/>
      <c r="AO913" s="329"/>
      <c r="AP913" s="322" t="s">
        <v>1014</v>
      </c>
      <c r="AQ913" s="322"/>
      <c r="AR913" s="322"/>
      <c r="AS913" s="322"/>
      <c r="AT913" s="322"/>
      <c r="AU913" s="322"/>
      <c r="AV913" s="322"/>
      <c r="AW913" s="322"/>
      <c r="AX913" s="322"/>
      <c r="AY913">
        <f>COUNTA($C$913)</f>
        <v>1</v>
      </c>
    </row>
    <row r="914" spans="1:51" ht="30" customHeight="1" x14ac:dyDescent="0.2">
      <c r="A914" s="403">
        <v>4</v>
      </c>
      <c r="B914" s="403">
        <v>1</v>
      </c>
      <c r="C914" s="422" t="s">
        <v>893</v>
      </c>
      <c r="D914" s="417"/>
      <c r="E914" s="417"/>
      <c r="F914" s="417"/>
      <c r="G914" s="417"/>
      <c r="H914" s="417"/>
      <c r="I914" s="417"/>
      <c r="J914" s="418">
        <v>9010001183776</v>
      </c>
      <c r="K914" s="419"/>
      <c r="L914" s="419"/>
      <c r="M914" s="419"/>
      <c r="N914" s="419"/>
      <c r="O914" s="419"/>
      <c r="P914" s="317" t="s">
        <v>895</v>
      </c>
      <c r="Q914" s="318"/>
      <c r="R914" s="318"/>
      <c r="S914" s="318"/>
      <c r="T914" s="318"/>
      <c r="U914" s="318"/>
      <c r="V914" s="318"/>
      <c r="W914" s="318"/>
      <c r="X914" s="318"/>
      <c r="Y914" s="319">
        <v>741</v>
      </c>
      <c r="Z914" s="320"/>
      <c r="AA914" s="320"/>
      <c r="AB914" s="321"/>
      <c r="AC914" s="323" t="s">
        <v>372</v>
      </c>
      <c r="AD914" s="324"/>
      <c r="AE914" s="324"/>
      <c r="AF914" s="324"/>
      <c r="AG914" s="324"/>
      <c r="AH914" s="325">
        <v>3</v>
      </c>
      <c r="AI914" s="326"/>
      <c r="AJ914" s="326"/>
      <c r="AK914" s="326"/>
      <c r="AL914" s="327" t="s">
        <v>1004</v>
      </c>
      <c r="AM914" s="328"/>
      <c r="AN914" s="328"/>
      <c r="AO914" s="329"/>
      <c r="AP914" s="322"/>
      <c r="AQ914" s="322"/>
      <c r="AR914" s="322"/>
      <c r="AS914" s="322"/>
      <c r="AT914" s="322"/>
      <c r="AU914" s="322"/>
      <c r="AV914" s="322"/>
      <c r="AW914" s="322"/>
      <c r="AX914" s="322"/>
      <c r="AY914">
        <f>COUNTA($C$914)</f>
        <v>1</v>
      </c>
    </row>
    <row r="915" spans="1:51" ht="30" customHeight="1" x14ac:dyDescent="0.2">
      <c r="A915" s="403">
        <v>5</v>
      </c>
      <c r="B915" s="403">
        <v>1</v>
      </c>
      <c r="C915" s="422" t="s">
        <v>892</v>
      </c>
      <c r="D915" s="417"/>
      <c r="E915" s="417"/>
      <c r="F915" s="417"/>
      <c r="G915" s="417"/>
      <c r="H915" s="417"/>
      <c r="I915" s="417"/>
      <c r="J915" s="418">
        <v>9010001183776</v>
      </c>
      <c r="K915" s="419"/>
      <c r="L915" s="419"/>
      <c r="M915" s="419"/>
      <c r="N915" s="419"/>
      <c r="O915" s="419"/>
      <c r="P915" s="317" t="s">
        <v>896</v>
      </c>
      <c r="Q915" s="318"/>
      <c r="R915" s="318"/>
      <c r="S915" s="318"/>
      <c r="T915" s="318"/>
      <c r="U915" s="318"/>
      <c r="V915" s="318"/>
      <c r="W915" s="318"/>
      <c r="X915" s="318"/>
      <c r="Y915" s="319">
        <v>1694</v>
      </c>
      <c r="Z915" s="320"/>
      <c r="AA915" s="320"/>
      <c r="AB915" s="321"/>
      <c r="AC915" s="323" t="s">
        <v>372</v>
      </c>
      <c r="AD915" s="324"/>
      <c r="AE915" s="324"/>
      <c r="AF915" s="324"/>
      <c r="AG915" s="324"/>
      <c r="AH915" s="325">
        <v>3</v>
      </c>
      <c r="AI915" s="326"/>
      <c r="AJ915" s="326"/>
      <c r="AK915" s="326"/>
      <c r="AL915" s="327" t="s">
        <v>1003</v>
      </c>
      <c r="AM915" s="328"/>
      <c r="AN915" s="328"/>
      <c r="AO915" s="329"/>
      <c r="AP915" s="322"/>
      <c r="AQ915" s="322"/>
      <c r="AR915" s="322"/>
      <c r="AS915" s="322"/>
      <c r="AT915" s="322"/>
      <c r="AU915" s="322"/>
      <c r="AV915" s="322"/>
      <c r="AW915" s="322"/>
      <c r="AX915" s="322"/>
      <c r="AY915">
        <f>COUNTA($C$915)</f>
        <v>1</v>
      </c>
    </row>
    <row r="916" spans="1:51" ht="30" customHeight="1" x14ac:dyDescent="0.2">
      <c r="A916" s="403">
        <v>6</v>
      </c>
      <c r="B916" s="403">
        <v>1</v>
      </c>
      <c r="C916" s="422" t="s">
        <v>869</v>
      </c>
      <c r="D916" s="417"/>
      <c r="E916" s="417"/>
      <c r="F916" s="417"/>
      <c r="G916" s="417"/>
      <c r="H916" s="417"/>
      <c r="I916" s="417"/>
      <c r="J916" s="418">
        <v>9010701005032</v>
      </c>
      <c r="K916" s="419"/>
      <c r="L916" s="419"/>
      <c r="M916" s="419"/>
      <c r="N916" s="419"/>
      <c r="O916" s="419"/>
      <c r="P916" s="317" t="s">
        <v>897</v>
      </c>
      <c r="Q916" s="318"/>
      <c r="R916" s="318"/>
      <c r="S916" s="318"/>
      <c r="T916" s="318"/>
      <c r="U916" s="318"/>
      <c r="V916" s="318"/>
      <c r="W916" s="318"/>
      <c r="X916" s="318"/>
      <c r="Y916" s="319">
        <v>862</v>
      </c>
      <c r="Z916" s="320"/>
      <c r="AA916" s="320"/>
      <c r="AB916" s="321"/>
      <c r="AC916" s="323" t="s">
        <v>372</v>
      </c>
      <c r="AD916" s="324"/>
      <c r="AE916" s="324"/>
      <c r="AF916" s="324"/>
      <c r="AG916" s="324"/>
      <c r="AH916" s="325">
        <v>1</v>
      </c>
      <c r="AI916" s="326"/>
      <c r="AJ916" s="326"/>
      <c r="AK916" s="326"/>
      <c r="AL916" s="327" t="s">
        <v>768</v>
      </c>
      <c r="AM916" s="328"/>
      <c r="AN916" s="328"/>
      <c r="AO916" s="329"/>
      <c r="AP916" s="322"/>
      <c r="AQ916" s="322"/>
      <c r="AR916" s="322"/>
      <c r="AS916" s="322"/>
      <c r="AT916" s="322"/>
      <c r="AU916" s="322"/>
      <c r="AV916" s="322"/>
      <c r="AW916" s="322"/>
      <c r="AX916" s="322"/>
      <c r="AY916">
        <f>COUNTA($C$916)</f>
        <v>1</v>
      </c>
    </row>
    <row r="917" spans="1:51" ht="60" customHeight="1" x14ac:dyDescent="0.2">
      <c r="A917" s="403">
        <v>7</v>
      </c>
      <c r="B917" s="403">
        <v>1</v>
      </c>
      <c r="C917" s="422" t="s">
        <v>869</v>
      </c>
      <c r="D917" s="417"/>
      <c r="E917" s="417"/>
      <c r="F917" s="417"/>
      <c r="G917" s="417"/>
      <c r="H917" s="417"/>
      <c r="I917" s="417"/>
      <c r="J917" s="418">
        <v>9010701005032</v>
      </c>
      <c r="K917" s="419"/>
      <c r="L917" s="419"/>
      <c r="M917" s="419"/>
      <c r="N917" s="419"/>
      <c r="O917" s="419"/>
      <c r="P917" s="317" t="s">
        <v>898</v>
      </c>
      <c r="Q917" s="318"/>
      <c r="R917" s="318"/>
      <c r="S917" s="318"/>
      <c r="T917" s="318"/>
      <c r="U917" s="318"/>
      <c r="V917" s="318"/>
      <c r="W917" s="318"/>
      <c r="X917" s="318"/>
      <c r="Y917" s="319">
        <v>2087</v>
      </c>
      <c r="Z917" s="320"/>
      <c r="AA917" s="320"/>
      <c r="AB917" s="321"/>
      <c r="AC917" s="323" t="s">
        <v>372</v>
      </c>
      <c r="AD917" s="324"/>
      <c r="AE917" s="324"/>
      <c r="AF917" s="324"/>
      <c r="AG917" s="324"/>
      <c r="AH917" s="325">
        <v>1</v>
      </c>
      <c r="AI917" s="326"/>
      <c r="AJ917" s="326"/>
      <c r="AK917" s="326"/>
      <c r="AL917" s="327" t="s">
        <v>768</v>
      </c>
      <c r="AM917" s="328"/>
      <c r="AN917" s="328"/>
      <c r="AO917" s="329"/>
      <c r="AP917" s="322" t="s">
        <v>1013</v>
      </c>
      <c r="AQ917" s="322"/>
      <c r="AR917" s="322"/>
      <c r="AS917" s="322"/>
      <c r="AT917" s="322"/>
      <c r="AU917" s="322"/>
      <c r="AV917" s="322"/>
      <c r="AW917" s="322"/>
      <c r="AX917" s="322"/>
      <c r="AY917">
        <f>COUNTA($C$917)</f>
        <v>1</v>
      </c>
    </row>
    <row r="918" spans="1:51" ht="30" customHeight="1" x14ac:dyDescent="0.2">
      <c r="A918" s="403">
        <v>8</v>
      </c>
      <c r="B918" s="403">
        <v>1</v>
      </c>
      <c r="C918" s="422" t="s">
        <v>869</v>
      </c>
      <c r="D918" s="417"/>
      <c r="E918" s="417"/>
      <c r="F918" s="417"/>
      <c r="G918" s="417"/>
      <c r="H918" s="417"/>
      <c r="I918" s="417"/>
      <c r="J918" s="418">
        <v>9010701005032</v>
      </c>
      <c r="K918" s="419"/>
      <c r="L918" s="419"/>
      <c r="M918" s="419"/>
      <c r="N918" s="419"/>
      <c r="O918" s="419"/>
      <c r="P918" s="317" t="s">
        <v>898</v>
      </c>
      <c r="Q918" s="318"/>
      <c r="R918" s="318"/>
      <c r="S918" s="318"/>
      <c r="T918" s="318"/>
      <c r="U918" s="318"/>
      <c r="V918" s="318"/>
      <c r="W918" s="318"/>
      <c r="X918" s="318"/>
      <c r="Y918" s="319">
        <v>34</v>
      </c>
      <c r="Z918" s="320"/>
      <c r="AA918" s="320"/>
      <c r="AB918" s="321"/>
      <c r="AC918" s="323" t="s">
        <v>372</v>
      </c>
      <c r="AD918" s="324"/>
      <c r="AE918" s="324"/>
      <c r="AF918" s="324"/>
      <c r="AG918" s="324"/>
      <c r="AH918" s="325">
        <v>1</v>
      </c>
      <c r="AI918" s="326"/>
      <c r="AJ918" s="326"/>
      <c r="AK918" s="326"/>
      <c r="AL918" s="327" t="s">
        <v>782</v>
      </c>
      <c r="AM918" s="328"/>
      <c r="AN918" s="328"/>
      <c r="AO918" s="329"/>
      <c r="AP918" s="322"/>
      <c r="AQ918" s="322"/>
      <c r="AR918" s="322"/>
      <c r="AS918" s="322"/>
      <c r="AT918" s="322"/>
      <c r="AU918" s="322"/>
      <c r="AV918" s="322"/>
      <c r="AW918" s="322"/>
      <c r="AX918" s="322"/>
      <c r="AY918">
        <f>COUNTA($C$918)</f>
        <v>1</v>
      </c>
    </row>
    <row r="919" spans="1:51" ht="30" customHeight="1" x14ac:dyDescent="0.2">
      <c r="A919" s="403">
        <v>9</v>
      </c>
      <c r="B919" s="403">
        <v>1</v>
      </c>
      <c r="C919" s="422" t="s">
        <v>869</v>
      </c>
      <c r="D919" s="417"/>
      <c r="E919" s="417"/>
      <c r="F919" s="417"/>
      <c r="G919" s="417"/>
      <c r="H919" s="417"/>
      <c r="I919" s="417"/>
      <c r="J919" s="418">
        <v>9010701005032</v>
      </c>
      <c r="K919" s="419"/>
      <c r="L919" s="419"/>
      <c r="M919" s="419"/>
      <c r="N919" s="419"/>
      <c r="O919" s="419"/>
      <c r="P919" s="317" t="s">
        <v>899</v>
      </c>
      <c r="Q919" s="318"/>
      <c r="R919" s="318"/>
      <c r="S919" s="318"/>
      <c r="T919" s="318"/>
      <c r="U919" s="318"/>
      <c r="V919" s="318"/>
      <c r="W919" s="318"/>
      <c r="X919" s="318"/>
      <c r="Y919" s="319">
        <v>6</v>
      </c>
      <c r="Z919" s="320"/>
      <c r="AA919" s="320"/>
      <c r="AB919" s="321"/>
      <c r="AC919" s="323" t="s">
        <v>372</v>
      </c>
      <c r="AD919" s="324"/>
      <c r="AE919" s="324"/>
      <c r="AF919" s="324"/>
      <c r="AG919" s="324"/>
      <c r="AH919" s="325">
        <v>1</v>
      </c>
      <c r="AI919" s="326"/>
      <c r="AJ919" s="326"/>
      <c r="AK919" s="326"/>
      <c r="AL919" s="327" t="s">
        <v>902</v>
      </c>
      <c r="AM919" s="328"/>
      <c r="AN919" s="328"/>
      <c r="AO919" s="329"/>
      <c r="AP919" s="322"/>
      <c r="AQ919" s="322"/>
      <c r="AR919" s="322"/>
      <c r="AS919" s="322"/>
      <c r="AT919" s="322"/>
      <c r="AU919" s="322"/>
      <c r="AV919" s="322"/>
      <c r="AW919" s="322"/>
      <c r="AX919" s="322"/>
      <c r="AY919">
        <f>COUNTA($C$919)</f>
        <v>1</v>
      </c>
    </row>
    <row r="920" spans="1:51" ht="30" customHeight="1" x14ac:dyDescent="0.2">
      <c r="A920" s="403">
        <v>10</v>
      </c>
      <c r="B920" s="403">
        <v>1</v>
      </c>
      <c r="C920" s="422" t="s">
        <v>869</v>
      </c>
      <c r="D920" s="417"/>
      <c r="E920" s="417"/>
      <c r="F920" s="417"/>
      <c r="G920" s="417"/>
      <c r="H920" s="417"/>
      <c r="I920" s="417"/>
      <c r="J920" s="418">
        <v>9010701005032</v>
      </c>
      <c r="K920" s="419"/>
      <c r="L920" s="419"/>
      <c r="M920" s="419"/>
      <c r="N920" s="419"/>
      <c r="O920" s="419"/>
      <c r="P920" s="317" t="s">
        <v>900</v>
      </c>
      <c r="Q920" s="318"/>
      <c r="R920" s="318"/>
      <c r="S920" s="318"/>
      <c r="T920" s="318"/>
      <c r="U920" s="318"/>
      <c r="V920" s="318"/>
      <c r="W920" s="318"/>
      <c r="X920" s="318"/>
      <c r="Y920" s="319">
        <v>11</v>
      </c>
      <c r="Z920" s="320"/>
      <c r="AA920" s="320"/>
      <c r="AB920" s="321"/>
      <c r="AC920" s="323" t="s">
        <v>372</v>
      </c>
      <c r="AD920" s="324"/>
      <c r="AE920" s="324"/>
      <c r="AF920" s="324"/>
      <c r="AG920" s="324"/>
      <c r="AH920" s="325">
        <v>1</v>
      </c>
      <c r="AI920" s="326"/>
      <c r="AJ920" s="326"/>
      <c r="AK920" s="326"/>
      <c r="AL920" s="327" t="s">
        <v>768</v>
      </c>
      <c r="AM920" s="328"/>
      <c r="AN920" s="328"/>
      <c r="AO920" s="329"/>
      <c r="AP920" s="322"/>
      <c r="AQ920" s="322"/>
      <c r="AR920" s="322"/>
      <c r="AS920" s="322"/>
      <c r="AT920" s="322"/>
      <c r="AU920" s="322"/>
      <c r="AV920" s="322"/>
      <c r="AW920" s="322"/>
      <c r="AX920" s="322"/>
      <c r="AY920">
        <f>COUNTA($C$920)</f>
        <v>1</v>
      </c>
    </row>
    <row r="921" spans="1:51" ht="30" customHeight="1" x14ac:dyDescent="0.2">
      <c r="A921" s="403">
        <v>11</v>
      </c>
      <c r="B921" s="403">
        <v>1</v>
      </c>
      <c r="C921" s="422" t="s">
        <v>869</v>
      </c>
      <c r="D921" s="417"/>
      <c r="E921" s="417"/>
      <c r="F921" s="417"/>
      <c r="G921" s="417"/>
      <c r="H921" s="417"/>
      <c r="I921" s="417"/>
      <c r="J921" s="418">
        <v>9010701005032</v>
      </c>
      <c r="K921" s="419"/>
      <c r="L921" s="419"/>
      <c r="M921" s="419"/>
      <c r="N921" s="419"/>
      <c r="O921" s="419"/>
      <c r="P921" s="317" t="s">
        <v>901</v>
      </c>
      <c r="Q921" s="318"/>
      <c r="R921" s="318"/>
      <c r="S921" s="318"/>
      <c r="T921" s="318"/>
      <c r="U921" s="318"/>
      <c r="V921" s="318"/>
      <c r="W921" s="318"/>
      <c r="X921" s="318"/>
      <c r="Y921" s="319">
        <v>36</v>
      </c>
      <c r="Z921" s="320"/>
      <c r="AA921" s="320"/>
      <c r="AB921" s="321"/>
      <c r="AC921" s="323" t="s">
        <v>372</v>
      </c>
      <c r="AD921" s="324"/>
      <c r="AE921" s="324"/>
      <c r="AF921" s="324"/>
      <c r="AG921" s="324"/>
      <c r="AH921" s="325">
        <v>1</v>
      </c>
      <c r="AI921" s="326"/>
      <c r="AJ921" s="326"/>
      <c r="AK921" s="326"/>
      <c r="AL921" s="327" t="s">
        <v>768</v>
      </c>
      <c r="AM921" s="328"/>
      <c r="AN921" s="328"/>
      <c r="AO921" s="329"/>
      <c r="AP921" s="322"/>
      <c r="AQ921" s="322"/>
      <c r="AR921" s="322"/>
      <c r="AS921" s="322"/>
      <c r="AT921" s="322"/>
      <c r="AU921" s="322"/>
      <c r="AV921" s="322"/>
      <c r="AW921" s="322"/>
      <c r="AX921" s="322"/>
      <c r="AY921">
        <f>COUNTA($C$921)</f>
        <v>1</v>
      </c>
    </row>
    <row r="922" spans="1:51" ht="30" customHeight="1" x14ac:dyDescent="0.2">
      <c r="A922" s="403">
        <v>12</v>
      </c>
      <c r="B922" s="403">
        <v>1</v>
      </c>
      <c r="C922" s="422" t="s">
        <v>903</v>
      </c>
      <c r="D922" s="417"/>
      <c r="E922" s="417"/>
      <c r="F922" s="417"/>
      <c r="G922" s="417"/>
      <c r="H922" s="417"/>
      <c r="I922" s="417"/>
      <c r="J922" s="418">
        <v>8020001076641</v>
      </c>
      <c r="K922" s="419"/>
      <c r="L922" s="419"/>
      <c r="M922" s="419"/>
      <c r="N922" s="419"/>
      <c r="O922" s="419"/>
      <c r="P922" s="317" t="s">
        <v>904</v>
      </c>
      <c r="Q922" s="318"/>
      <c r="R922" s="318"/>
      <c r="S922" s="318"/>
      <c r="T922" s="318"/>
      <c r="U922" s="318"/>
      <c r="V922" s="318"/>
      <c r="W922" s="318"/>
      <c r="X922" s="318"/>
      <c r="Y922" s="319">
        <v>990</v>
      </c>
      <c r="Z922" s="320"/>
      <c r="AA922" s="320"/>
      <c r="AB922" s="321"/>
      <c r="AC922" s="323" t="s">
        <v>372</v>
      </c>
      <c r="AD922" s="324"/>
      <c r="AE922" s="324"/>
      <c r="AF922" s="324"/>
      <c r="AG922" s="324"/>
      <c r="AH922" s="325">
        <v>1</v>
      </c>
      <c r="AI922" s="326"/>
      <c r="AJ922" s="326"/>
      <c r="AK922" s="326"/>
      <c r="AL922" s="327" t="s">
        <v>902</v>
      </c>
      <c r="AM922" s="328"/>
      <c r="AN922" s="328"/>
      <c r="AO922" s="329"/>
      <c r="AP922" s="322"/>
      <c r="AQ922" s="322"/>
      <c r="AR922" s="322"/>
      <c r="AS922" s="322"/>
      <c r="AT922" s="322"/>
      <c r="AU922" s="322"/>
      <c r="AV922" s="322"/>
      <c r="AW922" s="322"/>
      <c r="AX922" s="322"/>
      <c r="AY922">
        <f>COUNTA($C$922)</f>
        <v>1</v>
      </c>
    </row>
    <row r="923" spans="1:51" ht="30" customHeight="1" x14ac:dyDescent="0.2">
      <c r="A923" s="403">
        <v>13</v>
      </c>
      <c r="B923" s="403">
        <v>1</v>
      </c>
      <c r="C923" s="422" t="s">
        <v>843</v>
      </c>
      <c r="D923" s="417"/>
      <c r="E923" s="417"/>
      <c r="F923" s="417"/>
      <c r="G923" s="417"/>
      <c r="H923" s="417"/>
      <c r="I923" s="417"/>
      <c r="J923" s="418">
        <v>8020001076641</v>
      </c>
      <c r="K923" s="419"/>
      <c r="L923" s="419"/>
      <c r="M923" s="419"/>
      <c r="N923" s="419"/>
      <c r="O923" s="419"/>
      <c r="P923" s="317" t="s">
        <v>905</v>
      </c>
      <c r="Q923" s="318"/>
      <c r="R923" s="318"/>
      <c r="S923" s="318"/>
      <c r="T923" s="318"/>
      <c r="U923" s="318"/>
      <c r="V923" s="318"/>
      <c r="W923" s="318"/>
      <c r="X923" s="318"/>
      <c r="Y923" s="319">
        <v>668</v>
      </c>
      <c r="Z923" s="320"/>
      <c r="AA923" s="320"/>
      <c r="AB923" s="321"/>
      <c r="AC923" s="323" t="s">
        <v>372</v>
      </c>
      <c r="AD923" s="324"/>
      <c r="AE923" s="324"/>
      <c r="AF923" s="324"/>
      <c r="AG923" s="324"/>
      <c r="AH923" s="325">
        <v>1</v>
      </c>
      <c r="AI923" s="326"/>
      <c r="AJ923" s="326"/>
      <c r="AK923" s="326"/>
      <c r="AL923" s="327" t="s">
        <v>768</v>
      </c>
      <c r="AM923" s="328"/>
      <c r="AN923" s="328"/>
      <c r="AO923" s="329"/>
      <c r="AP923" s="322"/>
      <c r="AQ923" s="322"/>
      <c r="AR923" s="322"/>
      <c r="AS923" s="322"/>
      <c r="AT923" s="322"/>
      <c r="AU923" s="322"/>
      <c r="AV923" s="322"/>
      <c r="AW923" s="322"/>
      <c r="AX923" s="322"/>
      <c r="AY923">
        <f>COUNTA($C$923)</f>
        <v>1</v>
      </c>
    </row>
    <row r="924" spans="1:51" ht="30" customHeight="1" x14ac:dyDescent="0.2">
      <c r="A924" s="403">
        <v>14</v>
      </c>
      <c r="B924" s="403">
        <v>1</v>
      </c>
      <c r="C924" s="417" t="s">
        <v>906</v>
      </c>
      <c r="D924" s="417"/>
      <c r="E924" s="417"/>
      <c r="F924" s="417"/>
      <c r="G924" s="417"/>
      <c r="H924" s="417"/>
      <c r="I924" s="417"/>
      <c r="J924" s="418">
        <v>5240001037995</v>
      </c>
      <c r="K924" s="419"/>
      <c r="L924" s="419"/>
      <c r="M924" s="419"/>
      <c r="N924" s="419"/>
      <c r="O924" s="419"/>
      <c r="P924" s="317" t="s">
        <v>907</v>
      </c>
      <c r="Q924" s="318"/>
      <c r="R924" s="318"/>
      <c r="S924" s="318"/>
      <c r="T924" s="318"/>
      <c r="U924" s="318"/>
      <c r="V924" s="318"/>
      <c r="W924" s="318"/>
      <c r="X924" s="318"/>
      <c r="Y924" s="319">
        <v>93</v>
      </c>
      <c r="Z924" s="320"/>
      <c r="AA924" s="320"/>
      <c r="AB924" s="321"/>
      <c r="AC924" s="323" t="s">
        <v>372</v>
      </c>
      <c r="AD924" s="324"/>
      <c r="AE924" s="324"/>
      <c r="AF924" s="324"/>
      <c r="AG924" s="324"/>
      <c r="AH924" s="325">
        <v>1</v>
      </c>
      <c r="AI924" s="326"/>
      <c r="AJ924" s="326"/>
      <c r="AK924" s="326"/>
      <c r="AL924" s="327" t="s">
        <v>1003</v>
      </c>
      <c r="AM924" s="328"/>
      <c r="AN924" s="328"/>
      <c r="AO924" s="329"/>
      <c r="AP924" s="322"/>
      <c r="AQ924" s="322"/>
      <c r="AR924" s="322"/>
      <c r="AS924" s="322"/>
      <c r="AT924" s="322"/>
      <c r="AU924" s="322"/>
      <c r="AV924" s="322"/>
      <c r="AW924" s="322"/>
      <c r="AX924" s="322"/>
      <c r="AY924">
        <f>COUNTA($C$924)</f>
        <v>1</v>
      </c>
    </row>
    <row r="925" spans="1:51" ht="30" customHeight="1" x14ac:dyDescent="0.2">
      <c r="A925" s="403">
        <v>15</v>
      </c>
      <c r="B925" s="403">
        <v>1</v>
      </c>
      <c r="C925" s="417" t="s">
        <v>906</v>
      </c>
      <c r="D925" s="417"/>
      <c r="E925" s="417"/>
      <c r="F925" s="417"/>
      <c r="G925" s="417"/>
      <c r="H925" s="417"/>
      <c r="I925" s="417"/>
      <c r="J925" s="418">
        <v>5240001037995</v>
      </c>
      <c r="K925" s="419"/>
      <c r="L925" s="419"/>
      <c r="M925" s="419"/>
      <c r="N925" s="419"/>
      <c r="O925" s="419"/>
      <c r="P925" s="317" t="s">
        <v>908</v>
      </c>
      <c r="Q925" s="318"/>
      <c r="R925" s="318"/>
      <c r="S925" s="318"/>
      <c r="T925" s="318"/>
      <c r="U925" s="318"/>
      <c r="V925" s="318"/>
      <c r="W925" s="318"/>
      <c r="X925" s="318"/>
      <c r="Y925" s="319">
        <v>370</v>
      </c>
      <c r="Z925" s="320"/>
      <c r="AA925" s="320"/>
      <c r="AB925" s="321"/>
      <c r="AC925" s="323" t="s">
        <v>372</v>
      </c>
      <c r="AD925" s="324"/>
      <c r="AE925" s="324"/>
      <c r="AF925" s="324"/>
      <c r="AG925" s="324"/>
      <c r="AH925" s="325">
        <v>1</v>
      </c>
      <c r="AI925" s="326"/>
      <c r="AJ925" s="326"/>
      <c r="AK925" s="326"/>
      <c r="AL925" s="327" t="s">
        <v>1003</v>
      </c>
      <c r="AM925" s="328"/>
      <c r="AN925" s="328"/>
      <c r="AO925" s="329"/>
      <c r="AP925" s="322"/>
      <c r="AQ925" s="322"/>
      <c r="AR925" s="322"/>
      <c r="AS925" s="322"/>
      <c r="AT925" s="322"/>
      <c r="AU925" s="322"/>
      <c r="AV925" s="322"/>
      <c r="AW925" s="322"/>
      <c r="AX925" s="322"/>
      <c r="AY925">
        <f>COUNTA($C$925)</f>
        <v>1</v>
      </c>
    </row>
    <row r="926" spans="1:51" ht="30" customHeight="1" x14ac:dyDescent="0.2">
      <c r="A926" s="403">
        <v>16</v>
      </c>
      <c r="B926" s="403">
        <v>1</v>
      </c>
      <c r="C926" s="417" t="s">
        <v>906</v>
      </c>
      <c r="D926" s="417"/>
      <c r="E926" s="417"/>
      <c r="F926" s="417"/>
      <c r="G926" s="417"/>
      <c r="H926" s="417"/>
      <c r="I926" s="417"/>
      <c r="J926" s="418">
        <v>5240001037995</v>
      </c>
      <c r="K926" s="419"/>
      <c r="L926" s="419"/>
      <c r="M926" s="419"/>
      <c r="N926" s="419"/>
      <c r="O926" s="419"/>
      <c r="P926" s="317" t="s">
        <v>909</v>
      </c>
      <c r="Q926" s="318"/>
      <c r="R926" s="318"/>
      <c r="S926" s="318"/>
      <c r="T926" s="318"/>
      <c r="U926" s="318"/>
      <c r="V926" s="318"/>
      <c r="W926" s="318"/>
      <c r="X926" s="318"/>
      <c r="Y926" s="319">
        <v>93</v>
      </c>
      <c r="Z926" s="320"/>
      <c r="AA926" s="320"/>
      <c r="AB926" s="321"/>
      <c r="AC926" s="323" t="s">
        <v>372</v>
      </c>
      <c r="AD926" s="324"/>
      <c r="AE926" s="324"/>
      <c r="AF926" s="324"/>
      <c r="AG926" s="324"/>
      <c r="AH926" s="325">
        <v>1</v>
      </c>
      <c r="AI926" s="326"/>
      <c r="AJ926" s="326"/>
      <c r="AK926" s="326"/>
      <c r="AL926" s="327" t="s">
        <v>1003</v>
      </c>
      <c r="AM926" s="328"/>
      <c r="AN926" s="328"/>
      <c r="AO926" s="329"/>
      <c r="AP926" s="322"/>
      <c r="AQ926" s="322"/>
      <c r="AR926" s="322"/>
      <c r="AS926" s="322"/>
      <c r="AT926" s="322"/>
      <c r="AU926" s="322"/>
      <c r="AV926" s="322"/>
      <c r="AW926" s="322"/>
      <c r="AX926" s="322"/>
      <c r="AY926">
        <f>COUNTA($C$926)</f>
        <v>1</v>
      </c>
    </row>
    <row r="927" spans="1:51" s="16" customFormat="1" ht="30" customHeight="1" x14ac:dyDescent="0.2">
      <c r="A927" s="403">
        <v>17</v>
      </c>
      <c r="B927" s="403">
        <v>1</v>
      </c>
      <c r="C927" s="417" t="s">
        <v>906</v>
      </c>
      <c r="D927" s="417"/>
      <c r="E927" s="417"/>
      <c r="F927" s="417"/>
      <c r="G927" s="417"/>
      <c r="H927" s="417"/>
      <c r="I927" s="417"/>
      <c r="J927" s="418">
        <v>5240001037995</v>
      </c>
      <c r="K927" s="419"/>
      <c r="L927" s="419"/>
      <c r="M927" s="419"/>
      <c r="N927" s="419"/>
      <c r="O927" s="419"/>
      <c r="P927" s="317" t="s">
        <v>910</v>
      </c>
      <c r="Q927" s="318"/>
      <c r="R927" s="318"/>
      <c r="S927" s="318"/>
      <c r="T927" s="318"/>
      <c r="U927" s="318"/>
      <c r="V927" s="318"/>
      <c r="W927" s="318"/>
      <c r="X927" s="318"/>
      <c r="Y927" s="319">
        <v>185</v>
      </c>
      <c r="Z927" s="320"/>
      <c r="AA927" s="320"/>
      <c r="AB927" s="321"/>
      <c r="AC927" s="323" t="s">
        <v>372</v>
      </c>
      <c r="AD927" s="324"/>
      <c r="AE927" s="324"/>
      <c r="AF927" s="324"/>
      <c r="AG927" s="324"/>
      <c r="AH927" s="325">
        <v>1</v>
      </c>
      <c r="AI927" s="326"/>
      <c r="AJ927" s="326"/>
      <c r="AK927" s="326"/>
      <c r="AL927" s="327" t="s">
        <v>1003</v>
      </c>
      <c r="AM927" s="328"/>
      <c r="AN927" s="328"/>
      <c r="AO927" s="329"/>
      <c r="AP927" s="322"/>
      <c r="AQ927" s="322"/>
      <c r="AR927" s="322"/>
      <c r="AS927" s="322"/>
      <c r="AT927" s="322"/>
      <c r="AU927" s="322"/>
      <c r="AV927" s="322"/>
      <c r="AW927" s="322"/>
      <c r="AX927" s="322"/>
      <c r="AY927">
        <f>COUNTA($C$927)</f>
        <v>1</v>
      </c>
    </row>
    <row r="928" spans="1:51" ht="30" customHeight="1" x14ac:dyDescent="0.2">
      <c r="A928" s="403">
        <v>18</v>
      </c>
      <c r="B928" s="403">
        <v>1</v>
      </c>
      <c r="C928" s="422" t="s">
        <v>911</v>
      </c>
      <c r="D928" s="417"/>
      <c r="E928" s="417"/>
      <c r="F928" s="417"/>
      <c r="G928" s="417"/>
      <c r="H928" s="417"/>
      <c r="I928" s="417"/>
      <c r="J928" s="418">
        <v>7010401007116</v>
      </c>
      <c r="K928" s="419"/>
      <c r="L928" s="419"/>
      <c r="M928" s="419"/>
      <c r="N928" s="419"/>
      <c r="O928" s="419"/>
      <c r="P928" s="317" t="s">
        <v>912</v>
      </c>
      <c r="Q928" s="318"/>
      <c r="R928" s="318"/>
      <c r="S928" s="318"/>
      <c r="T928" s="318"/>
      <c r="U928" s="318"/>
      <c r="V928" s="318"/>
      <c r="W928" s="318"/>
      <c r="X928" s="318"/>
      <c r="Y928" s="319">
        <v>15</v>
      </c>
      <c r="Z928" s="320"/>
      <c r="AA928" s="320"/>
      <c r="AB928" s="321"/>
      <c r="AC928" s="323" t="s">
        <v>372</v>
      </c>
      <c r="AD928" s="324"/>
      <c r="AE928" s="324"/>
      <c r="AF928" s="324"/>
      <c r="AG928" s="324"/>
      <c r="AH928" s="325">
        <v>1</v>
      </c>
      <c r="AI928" s="326"/>
      <c r="AJ928" s="326"/>
      <c r="AK928" s="326"/>
      <c r="AL928" s="327" t="s">
        <v>768</v>
      </c>
      <c r="AM928" s="328"/>
      <c r="AN928" s="328"/>
      <c r="AO928" s="329"/>
      <c r="AP928" s="322"/>
      <c r="AQ928" s="322"/>
      <c r="AR928" s="322"/>
      <c r="AS928" s="322"/>
      <c r="AT928" s="322"/>
      <c r="AU928" s="322"/>
      <c r="AV928" s="322"/>
      <c r="AW928" s="322"/>
      <c r="AX928" s="322"/>
      <c r="AY928">
        <f>COUNTA($C$928)</f>
        <v>1</v>
      </c>
    </row>
    <row r="929" spans="1:51" ht="30" customHeight="1" x14ac:dyDescent="0.2">
      <c r="A929" s="403">
        <v>19</v>
      </c>
      <c r="B929" s="403">
        <v>1</v>
      </c>
      <c r="C929" s="422" t="s">
        <v>911</v>
      </c>
      <c r="D929" s="417"/>
      <c r="E929" s="417"/>
      <c r="F929" s="417"/>
      <c r="G929" s="417"/>
      <c r="H929" s="417"/>
      <c r="I929" s="417"/>
      <c r="J929" s="418">
        <v>7010401007116</v>
      </c>
      <c r="K929" s="419"/>
      <c r="L929" s="419"/>
      <c r="M929" s="419"/>
      <c r="N929" s="419"/>
      <c r="O929" s="419"/>
      <c r="P929" s="317" t="s">
        <v>913</v>
      </c>
      <c r="Q929" s="318"/>
      <c r="R929" s="318"/>
      <c r="S929" s="318"/>
      <c r="T929" s="318"/>
      <c r="U929" s="318"/>
      <c r="V929" s="318"/>
      <c r="W929" s="318"/>
      <c r="X929" s="318"/>
      <c r="Y929" s="319">
        <v>14</v>
      </c>
      <c r="Z929" s="320"/>
      <c r="AA929" s="320"/>
      <c r="AB929" s="321"/>
      <c r="AC929" s="323" t="s">
        <v>372</v>
      </c>
      <c r="AD929" s="324"/>
      <c r="AE929" s="324"/>
      <c r="AF929" s="324"/>
      <c r="AG929" s="324"/>
      <c r="AH929" s="325">
        <v>1</v>
      </c>
      <c r="AI929" s="326"/>
      <c r="AJ929" s="326"/>
      <c r="AK929" s="326"/>
      <c r="AL929" s="327">
        <v>99.9</v>
      </c>
      <c r="AM929" s="328"/>
      <c r="AN929" s="328"/>
      <c r="AO929" s="329"/>
      <c r="AP929" s="322"/>
      <c r="AQ929" s="322"/>
      <c r="AR929" s="322"/>
      <c r="AS929" s="322"/>
      <c r="AT929" s="322"/>
      <c r="AU929" s="322"/>
      <c r="AV929" s="322"/>
      <c r="AW929" s="322"/>
      <c r="AX929" s="322"/>
      <c r="AY929">
        <f>COUNTA($C$929)</f>
        <v>1</v>
      </c>
    </row>
    <row r="930" spans="1:51" ht="30" customHeight="1" x14ac:dyDescent="0.2">
      <c r="A930" s="403">
        <v>20</v>
      </c>
      <c r="B930" s="403">
        <v>1</v>
      </c>
      <c r="C930" s="422" t="s">
        <v>911</v>
      </c>
      <c r="D930" s="417"/>
      <c r="E930" s="417"/>
      <c r="F930" s="417"/>
      <c r="G930" s="417"/>
      <c r="H930" s="417"/>
      <c r="I930" s="417"/>
      <c r="J930" s="418">
        <v>7010401007116</v>
      </c>
      <c r="K930" s="419"/>
      <c r="L930" s="419"/>
      <c r="M930" s="419"/>
      <c r="N930" s="419"/>
      <c r="O930" s="419"/>
      <c r="P930" s="317" t="s">
        <v>914</v>
      </c>
      <c r="Q930" s="318"/>
      <c r="R930" s="318"/>
      <c r="S930" s="318"/>
      <c r="T930" s="318"/>
      <c r="U930" s="318"/>
      <c r="V930" s="318"/>
      <c r="W930" s="318"/>
      <c r="X930" s="318"/>
      <c r="Y930" s="319">
        <v>618</v>
      </c>
      <c r="Z930" s="320"/>
      <c r="AA930" s="320"/>
      <c r="AB930" s="321"/>
      <c r="AC930" s="323" t="s">
        <v>372</v>
      </c>
      <c r="AD930" s="324"/>
      <c r="AE930" s="324"/>
      <c r="AF930" s="324"/>
      <c r="AG930" s="324"/>
      <c r="AH930" s="325">
        <v>1</v>
      </c>
      <c r="AI930" s="326"/>
      <c r="AJ930" s="326"/>
      <c r="AK930" s="326"/>
      <c r="AL930" s="327">
        <v>99.9</v>
      </c>
      <c r="AM930" s="328"/>
      <c r="AN930" s="328"/>
      <c r="AO930" s="329"/>
      <c r="AP930" s="322"/>
      <c r="AQ930" s="322"/>
      <c r="AR930" s="322"/>
      <c r="AS930" s="322"/>
      <c r="AT930" s="322"/>
      <c r="AU930" s="322"/>
      <c r="AV930" s="322"/>
      <c r="AW930" s="322"/>
      <c r="AX930" s="322"/>
      <c r="AY930">
        <f>COUNTA($C$930)</f>
        <v>1</v>
      </c>
    </row>
    <row r="931" spans="1:51" ht="30" customHeight="1" x14ac:dyDescent="0.2">
      <c r="A931" s="403">
        <v>21</v>
      </c>
      <c r="B931" s="403">
        <v>1</v>
      </c>
      <c r="C931" s="422" t="s">
        <v>911</v>
      </c>
      <c r="D931" s="417"/>
      <c r="E931" s="417"/>
      <c r="F931" s="417"/>
      <c r="G931" s="417"/>
      <c r="H931" s="417"/>
      <c r="I931" s="417"/>
      <c r="J931" s="418">
        <v>7010401007116</v>
      </c>
      <c r="K931" s="419"/>
      <c r="L931" s="419"/>
      <c r="M931" s="419"/>
      <c r="N931" s="419"/>
      <c r="O931" s="419"/>
      <c r="P931" s="317" t="s">
        <v>914</v>
      </c>
      <c r="Q931" s="318"/>
      <c r="R931" s="318"/>
      <c r="S931" s="318"/>
      <c r="T931" s="318"/>
      <c r="U931" s="318"/>
      <c r="V931" s="318"/>
      <c r="W931" s="318"/>
      <c r="X931" s="318"/>
      <c r="Y931" s="319">
        <v>538</v>
      </c>
      <c r="Z931" s="320"/>
      <c r="AA931" s="320"/>
      <c r="AB931" s="321"/>
      <c r="AC931" s="323" t="s">
        <v>372</v>
      </c>
      <c r="AD931" s="324"/>
      <c r="AE931" s="324"/>
      <c r="AF931" s="324"/>
      <c r="AG931" s="324"/>
      <c r="AH931" s="325">
        <v>1</v>
      </c>
      <c r="AI931" s="326"/>
      <c r="AJ931" s="326"/>
      <c r="AK931" s="326"/>
      <c r="AL931" s="327">
        <v>100</v>
      </c>
      <c r="AM931" s="328"/>
      <c r="AN931" s="328"/>
      <c r="AO931" s="329"/>
      <c r="AP931" s="322"/>
      <c r="AQ931" s="322"/>
      <c r="AR931" s="322"/>
      <c r="AS931" s="322"/>
      <c r="AT931" s="322"/>
      <c r="AU931" s="322"/>
      <c r="AV931" s="322"/>
      <c r="AW931" s="322"/>
      <c r="AX931" s="322"/>
      <c r="AY931">
        <f>COUNTA($C$931)</f>
        <v>1</v>
      </c>
    </row>
    <row r="932" spans="1:51" ht="30" customHeight="1" x14ac:dyDescent="0.2">
      <c r="A932" s="403">
        <v>22</v>
      </c>
      <c r="B932" s="403">
        <v>1</v>
      </c>
      <c r="C932" s="422" t="s">
        <v>911</v>
      </c>
      <c r="D932" s="417"/>
      <c r="E932" s="417"/>
      <c r="F932" s="417"/>
      <c r="G932" s="417"/>
      <c r="H932" s="417"/>
      <c r="I932" s="417"/>
      <c r="J932" s="418">
        <v>7010401007116</v>
      </c>
      <c r="K932" s="419"/>
      <c r="L932" s="419"/>
      <c r="M932" s="419"/>
      <c r="N932" s="419"/>
      <c r="O932" s="419"/>
      <c r="P932" s="317" t="s">
        <v>913</v>
      </c>
      <c r="Q932" s="318"/>
      <c r="R932" s="318"/>
      <c r="S932" s="318"/>
      <c r="T932" s="318"/>
      <c r="U932" s="318"/>
      <c r="V932" s="318"/>
      <c r="W932" s="318"/>
      <c r="X932" s="318"/>
      <c r="Y932" s="319">
        <v>16</v>
      </c>
      <c r="Z932" s="320"/>
      <c r="AA932" s="320"/>
      <c r="AB932" s="321"/>
      <c r="AC932" s="323" t="s">
        <v>372</v>
      </c>
      <c r="AD932" s="324"/>
      <c r="AE932" s="324"/>
      <c r="AF932" s="324"/>
      <c r="AG932" s="324"/>
      <c r="AH932" s="325">
        <v>1</v>
      </c>
      <c r="AI932" s="326"/>
      <c r="AJ932" s="326"/>
      <c r="AK932" s="326"/>
      <c r="AL932" s="327" t="s">
        <v>768</v>
      </c>
      <c r="AM932" s="328"/>
      <c r="AN932" s="328"/>
      <c r="AO932" s="329"/>
      <c r="AP932" s="322"/>
      <c r="AQ932" s="322"/>
      <c r="AR932" s="322"/>
      <c r="AS932" s="322"/>
      <c r="AT932" s="322"/>
      <c r="AU932" s="322"/>
      <c r="AV932" s="322"/>
      <c r="AW932" s="322"/>
      <c r="AX932" s="322"/>
      <c r="AY932">
        <f>COUNTA($C$932)</f>
        <v>1</v>
      </c>
    </row>
    <row r="933" spans="1:51" ht="30" customHeight="1" x14ac:dyDescent="0.2">
      <c r="A933" s="403">
        <v>23</v>
      </c>
      <c r="B933" s="403">
        <v>1</v>
      </c>
      <c r="C933" s="422" t="s">
        <v>911</v>
      </c>
      <c r="D933" s="417"/>
      <c r="E933" s="417"/>
      <c r="F933" s="417"/>
      <c r="G933" s="417"/>
      <c r="H933" s="417"/>
      <c r="I933" s="417"/>
      <c r="J933" s="418">
        <v>7010401007116</v>
      </c>
      <c r="K933" s="419"/>
      <c r="L933" s="419"/>
      <c r="M933" s="419"/>
      <c r="N933" s="419"/>
      <c r="O933" s="419"/>
      <c r="P933" s="317" t="s">
        <v>913</v>
      </c>
      <c r="Q933" s="318"/>
      <c r="R933" s="318"/>
      <c r="S933" s="318"/>
      <c r="T933" s="318"/>
      <c r="U933" s="318"/>
      <c r="V933" s="318"/>
      <c r="W933" s="318"/>
      <c r="X933" s="318"/>
      <c r="Y933" s="319">
        <v>72</v>
      </c>
      <c r="Z933" s="320"/>
      <c r="AA933" s="320"/>
      <c r="AB933" s="321"/>
      <c r="AC933" s="323" t="s">
        <v>372</v>
      </c>
      <c r="AD933" s="324"/>
      <c r="AE933" s="324"/>
      <c r="AF933" s="324"/>
      <c r="AG933" s="324"/>
      <c r="AH933" s="325">
        <v>1</v>
      </c>
      <c r="AI933" s="326"/>
      <c r="AJ933" s="326"/>
      <c r="AK933" s="326"/>
      <c r="AL933" s="327">
        <v>100</v>
      </c>
      <c r="AM933" s="328"/>
      <c r="AN933" s="328"/>
      <c r="AO933" s="329"/>
      <c r="AP933" s="322"/>
      <c r="AQ933" s="322"/>
      <c r="AR933" s="322"/>
      <c r="AS933" s="322"/>
      <c r="AT933" s="322"/>
      <c r="AU933" s="322"/>
      <c r="AV933" s="322"/>
      <c r="AW933" s="322"/>
      <c r="AX933" s="322"/>
      <c r="AY933">
        <f>COUNTA($C$933)</f>
        <v>1</v>
      </c>
    </row>
    <row r="934" spans="1:51" ht="30" customHeight="1" x14ac:dyDescent="0.2">
      <c r="A934" s="403">
        <v>24</v>
      </c>
      <c r="B934" s="403">
        <v>1</v>
      </c>
      <c r="C934" s="422" t="s">
        <v>915</v>
      </c>
      <c r="D934" s="417"/>
      <c r="E934" s="417"/>
      <c r="F934" s="417"/>
      <c r="G934" s="417"/>
      <c r="H934" s="417"/>
      <c r="I934" s="417"/>
      <c r="J934" s="418">
        <v>7120001071567</v>
      </c>
      <c r="K934" s="419"/>
      <c r="L934" s="419"/>
      <c r="M934" s="419"/>
      <c r="N934" s="419"/>
      <c r="O934" s="419"/>
      <c r="P934" s="317" t="s">
        <v>916</v>
      </c>
      <c r="Q934" s="318"/>
      <c r="R934" s="318"/>
      <c r="S934" s="318"/>
      <c r="T934" s="318"/>
      <c r="U934" s="318"/>
      <c r="V934" s="318"/>
      <c r="W934" s="318"/>
      <c r="X934" s="318"/>
      <c r="Y934" s="319">
        <v>397</v>
      </c>
      <c r="Z934" s="320"/>
      <c r="AA934" s="320"/>
      <c r="AB934" s="321"/>
      <c r="AC934" s="323" t="s">
        <v>372</v>
      </c>
      <c r="AD934" s="324"/>
      <c r="AE934" s="324"/>
      <c r="AF934" s="324"/>
      <c r="AG934" s="324"/>
      <c r="AH934" s="325">
        <v>1</v>
      </c>
      <c r="AI934" s="326"/>
      <c r="AJ934" s="326"/>
      <c r="AK934" s="326"/>
      <c r="AL934" s="327">
        <v>94.1</v>
      </c>
      <c r="AM934" s="328"/>
      <c r="AN934" s="328"/>
      <c r="AO934" s="329"/>
      <c r="AP934" s="322"/>
      <c r="AQ934" s="322"/>
      <c r="AR934" s="322"/>
      <c r="AS934" s="322"/>
      <c r="AT934" s="322"/>
      <c r="AU934" s="322"/>
      <c r="AV934" s="322"/>
      <c r="AW934" s="322"/>
      <c r="AX934" s="322"/>
      <c r="AY934">
        <f>COUNTA($C$934)</f>
        <v>1</v>
      </c>
    </row>
    <row r="935" spans="1:51" ht="30" customHeight="1" x14ac:dyDescent="0.2">
      <c r="A935" s="403">
        <v>25</v>
      </c>
      <c r="B935" s="403">
        <v>1</v>
      </c>
      <c r="C935" s="417" t="s">
        <v>917</v>
      </c>
      <c r="D935" s="417"/>
      <c r="E935" s="417"/>
      <c r="F935" s="417"/>
      <c r="G935" s="417"/>
      <c r="H935" s="417"/>
      <c r="I935" s="417"/>
      <c r="J935" s="418">
        <v>2310001001344</v>
      </c>
      <c r="K935" s="419"/>
      <c r="L935" s="419"/>
      <c r="M935" s="419"/>
      <c r="N935" s="419"/>
      <c r="O935" s="419"/>
      <c r="P935" s="317" t="s">
        <v>918</v>
      </c>
      <c r="Q935" s="318"/>
      <c r="R935" s="318"/>
      <c r="S935" s="318"/>
      <c r="T935" s="318"/>
      <c r="U935" s="318"/>
      <c r="V935" s="318"/>
      <c r="W935" s="318"/>
      <c r="X935" s="318"/>
      <c r="Y935" s="319">
        <v>94</v>
      </c>
      <c r="Z935" s="320"/>
      <c r="AA935" s="320"/>
      <c r="AB935" s="321"/>
      <c r="AC935" s="323" t="s">
        <v>372</v>
      </c>
      <c r="AD935" s="324"/>
      <c r="AE935" s="324"/>
      <c r="AF935" s="324"/>
      <c r="AG935" s="324"/>
      <c r="AH935" s="325">
        <v>4</v>
      </c>
      <c r="AI935" s="326"/>
      <c r="AJ935" s="326"/>
      <c r="AK935" s="326"/>
      <c r="AL935" s="327" t="s">
        <v>768</v>
      </c>
      <c r="AM935" s="328"/>
      <c r="AN935" s="328"/>
      <c r="AO935" s="329"/>
      <c r="AP935" s="322"/>
      <c r="AQ935" s="322"/>
      <c r="AR935" s="322"/>
      <c r="AS935" s="322"/>
      <c r="AT935" s="322"/>
      <c r="AU935" s="322"/>
      <c r="AV935" s="322"/>
      <c r="AW935" s="322"/>
      <c r="AX935" s="322"/>
      <c r="AY935">
        <f>COUNTA($C$935)</f>
        <v>1</v>
      </c>
    </row>
    <row r="936" spans="1:51" ht="30" customHeight="1" x14ac:dyDescent="0.2">
      <c r="A936" s="403">
        <v>26</v>
      </c>
      <c r="B936" s="403">
        <v>1</v>
      </c>
      <c r="C936" s="417" t="s">
        <v>917</v>
      </c>
      <c r="D936" s="417"/>
      <c r="E936" s="417"/>
      <c r="F936" s="417"/>
      <c r="G936" s="417"/>
      <c r="H936" s="417"/>
      <c r="I936" s="417"/>
      <c r="J936" s="418">
        <v>2310001001344</v>
      </c>
      <c r="K936" s="419"/>
      <c r="L936" s="419"/>
      <c r="M936" s="419"/>
      <c r="N936" s="419"/>
      <c r="O936" s="419"/>
      <c r="P936" s="317" t="s">
        <v>919</v>
      </c>
      <c r="Q936" s="318"/>
      <c r="R936" s="318"/>
      <c r="S936" s="318"/>
      <c r="T936" s="318"/>
      <c r="U936" s="318"/>
      <c r="V936" s="318"/>
      <c r="W936" s="318"/>
      <c r="X936" s="318"/>
      <c r="Y936" s="319">
        <v>94</v>
      </c>
      <c r="Z936" s="320"/>
      <c r="AA936" s="320"/>
      <c r="AB936" s="321"/>
      <c r="AC936" s="323" t="s">
        <v>372</v>
      </c>
      <c r="AD936" s="324"/>
      <c r="AE936" s="324"/>
      <c r="AF936" s="324"/>
      <c r="AG936" s="324"/>
      <c r="AH936" s="325">
        <v>4</v>
      </c>
      <c r="AI936" s="326"/>
      <c r="AJ936" s="326"/>
      <c r="AK936" s="326"/>
      <c r="AL936" s="327" t="s">
        <v>768</v>
      </c>
      <c r="AM936" s="328"/>
      <c r="AN936" s="328"/>
      <c r="AO936" s="329"/>
      <c r="AP936" s="322"/>
      <c r="AQ936" s="322"/>
      <c r="AR936" s="322"/>
      <c r="AS936" s="322"/>
      <c r="AT936" s="322"/>
      <c r="AU936" s="322"/>
      <c r="AV936" s="322"/>
      <c r="AW936" s="322"/>
      <c r="AX936" s="322"/>
      <c r="AY936">
        <f>COUNTA($C$936)</f>
        <v>1</v>
      </c>
    </row>
    <row r="937" spans="1:51" ht="30" customHeight="1" x14ac:dyDescent="0.2">
      <c r="A937" s="403">
        <v>27</v>
      </c>
      <c r="B937" s="403">
        <v>1</v>
      </c>
      <c r="C937" s="417" t="s">
        <v>917</v>
      </c>
      <c r="D937" s="417"/>
      <c r="E937" s="417"/>
      <c r="F937" s="417"/>
      <c r="G937" s="417"/>
      <c r="H937" s="417"/>
      <c r="I937" s="417"/>
      <c r="J937" s="418">
        <v>2310001001344</v>
      </c>
      <c r="K937" s="419"/>
      <c r="L937" s="419"/>
      <c r="M937" s="419"/>
      <c r="N937" s="419"/>
      <c r="O937" s="419"/>
      <c r="P937" s="317" t="s">
        <v>920</v>
      </c>
      <c r="Q937" s="318"/>
      <c r="R937" s="318"/>
      <c r="S937" s="318"/>
      <c r="T937" s="318"/>
      <c r="U937" s="318"/>
      <c r="V937" s="318"/>
      <c r="W937" s="318"/>
      <c r="X937" s="318"/>
      <c r="Y937" s="319">
        <v>94</v>
      </c>
      <c r="Z937" s="320"/>
      <c r="AA937" s="320"/>
      <c r="AB937" s="321"/>
      <c r="AC937" s="323" t="s">
        <v>372</v>
      </c>
      <c r="AD937" s="324"/>
      <c r="AE937" s="324"/>
      <c r="AF937" s="324"/>
      <c r="AG937" s="324"/>
      <c r="AH937" s="325">
        <v>4</v>
      </c>
      <c r="AI937" s="326"/>
      <c r="AJ937" s="326"/>
      <c r="AK937" s="326"/>
      <c r="AL937" s="327" t="s">
        <v>921</v>
      </c>
      <c r="AM937" s="328"/>
      <c r="AN937" s="328"/>
      <c r="AO937" s="329"/>
      <c r="AP937" s="322"/>
      <c r="AQ937" s="322"/>
      <c r="AR937" s="322"/>
      <c r="AS937" s="322"/>
      <c r="AT937" s="322"/>
      <c r="AU937" s="322"/>
      <c r="AV937" s="322"/>
      <c r="AW937" s="322"/>
      <c r="AX937" s="322"/>
      <c r="AY937">
        <f>COUNTA($C$937)</f>
        <v>1</v>
      </c>
    </row>
    <row r="938" spans="1:51" ht="30" customHeight="1" x14ac:dyDescent="0.2">
      <c r="A938" s="403">
        <v>28</v>
      </c>
      <c r="B938" s="403">
        <v>1</v>
      </c>
      <c r="C938" s="417" t="s">
        <v>917</v>
      </c>
      <c r="D938" s="417"/>
      <c r="E938" s="417"/>
      <c r="F938" s="417"/>
      <c r="G938" s="417"/>
      <c r="H938" s="417"/>
      <c r="I938" s="417"/>
      <c r="J938" s="418">
        <v>2310001001344</v>
      </c>
      <c r="K938" s="419"/>
      <c r="L938" s="419"/>
      <c r="M938" s="419"/>
      <c r="N938" s="419"/>
      <c r="O938" s="419"/>
      <c r="P938" s="317" t="s">
        <v>919</v>
      </c>
      <c r="Q938" s="318"/>
      <c r="R938" s="318"/>
      <c r="S938" s="318"/>
      <c r="T938" s="318"/>
      <c r="U938" s="318"/>
      <c r="V938" s="318"/>
      <c r="W938" s="318"/>
      <c r="X938" s="318"/>
      <c r="Y938" s="319">
        <v>94</v>
      </c>
      <c r="Z938" s="320"/>
      <c r="AA938" s="320"/>
      <c r="AB938" s="321"/>
      <c r="AC938" s="323" t="s">
        <v>372</v>
      </c>
      <c r="AD938" s="324"/>
      <c r="AE938" s="324"/>
      <c r="AF938" s="324"/>
      <c r="AG938" s="324"/>
      <c r="AH938" s="325">
        <v>4</v>
      </c>
      <c r="AI938" s="326"/>
      <c r="AJ938" s="326"/>
      <c r="AK938" s="326"/>
      <c r="AL938" s="327" t="s">
        <v>768</v>
      </c>
      <c r="AM938" s="328"/>
      <c r="AN938" s="328"/>
      <c r="AO938" s="329"/>
      <c r="AP938" s="322"/>
      <c r="AQ938" s="322"/>
      <c r="AR938" s="322"/>
      <c r="AS938" s="322"/>
      <c r="AT938" s="322"/>
      <c r="AU938" s="322"/>
      <c r="AV938" s="322"/>
      <c r="AW938" s="322"/>
      <c r="AX938" s="322"/>
      <c r="AY938">
        <f>COUNTA($C$938)</f>
        <v>1</v>
      </c>
    </row>
    <row r="939" spans="1:51" ht="30" customHeight="1" x14ac:dyDescent="0.2">
      <c r="A939" s="403">
        <v>29</v>
      </c>
      <c r="B939" s="403">
        <v>1</v>
      </c>
      <c r="C939" s="417" t="s">
        <v>922</v>
      </c>
      <c r="D939" s="417"/>
      <c r="E939" s="417"/>
      <c r="F939" s="417"/>
      <c r="G939" s="417"/>
      <c r="H939" s="417"/>
      <c r="I939" s="417"/>
      <c r="J939" s="418">
        <v>4240001032114</v>
      </c>
      <c r="K939" s="419"/>
      <c r="L939" s="419"/>
      <c r="M939" s="419"/>
      <c r="N939" s="419"/>
      <c r="O939" s="419"/>
      <c r="P939" s="317" t="s">
        <v>919</v>
      </c>
      <c r="Q939" s="318"/>
      <c r="R939" s="318"/>
      <c r="S939" s="318"/>
      <c r="T939" s="318"/>
      <c r="U939" s="318"/>
      <c r="V939" s="318"/>
      <c r="W939" s="318"/>
      <c r="X939" s="318"/>
      <c r="Y939" s="319">
        <v>187</v>
      </c>
      <c r="Z939" s="320"/>
      <c r="AA939" s="320"/>
      <c r="AB939" s="321"/>
      <c r="AC939" s="323" t="s">
        <v>372</v>
      </c>
      <c r="AD939" s="324"/>
      <c r="AE939" s="324"/>
      <c r="AF939" s="324"/>
      <c r="AG939" s="324"/>
      <c r="AH939" s="325">
        <v>4</v>
      </c>
      <c r="AI939" s="326"/>
      <c r="AJ939" s="326"/>
      <c r="AK939" s="326"/>
      <c r="AL939" s="327" t="s">
        <v>921</v>
      </c>
      <c r="AM939" s="328"/>
      <c r="AN939" s="328"/>
      <c r="AO939" s="329"/>
      <c r="AP939" s="322"/>
      <c r="AQ939" s="322"/>
      <c r="AR939" s="322"/>
      <c r="AS939" s="322"/>
      <c r="AT939" s="322"/>
      <c r="AU939" s="322"/>
      <c r="AV939" s="322"/>
      <c r="AW939" s="322"/>
      <c r="AX939" s="322"/>
      <c r="AY939">
        <f>COUNTA($C$939)</f>
        <v>1</v>
      </c>
    </row>
    <row r="940" spans="1:51" ht="30" customHeight="1" x14ac:dyDescent="0.2">
      <c r="A940" s="403">
        <v>30</v>
      </c>
      <c r="B940" s="403">
        <v>1</v>
      </c>
      <c r="C940" s="417" t="s">
        <v>922</v>
      </c>
      <c r="D940" s="417"/>
      <c r="E940" s="417"/>
      <c r="F940" s="417"/>
      <c r="G940" s="417"/>
      <c r="H940" s="417"/>
      <c r="I940" s="417"/>
      <c r="J940" s="418">
        <v>4240001032114</v>
      </c>
      <c r="K940" s="419"/>
      <c r="L940" s="419"/>
      <c r="M940" s="419"/>
      <c r="N940" s="419"/>
      <c r="O940" s="419"/>
      <c r="P940" s="317" t="s">
        <v>923</v>
      </c>
      <c r="Q940" s="318"/>
      <c r="R940" s="318"/>
      <c r="S940" s="318"/>
      <c r="T940" s="318"/>
      <c r="U940" s="318"/>
      <c r="V940" s="318"/>
      <c r="W940" s="318"/>
      <c r="X940" s="318"/>
      <c r="Y940" s="319">
        <v>93</v>
      </c>
      <c r="Z940" s="320"/>
      <c r="AA940" s="320"/>
      <c r="AB940" s="321"/>
      <c r="AC940" s="323" t="s">
        <v>372</v>
      </c>
      <c r="AD940" s="324"/>
      <c r="AE940" s="324"/>
      <c r="AF940" s="324"/>
      <c r="AG940" s="324"/>
      <c r="AH940" s="325">
        <v>4</v>
      </c>
      <c r="AI940" s="326"/>
      <c r="AJ940" s="326"/>
      <c r="AK940" s="326"/>
      <c r="AL940" s="327" t="s">
        <v>768</v>
      </c>
      <c r="AM940" s="328"/>
      <c r="AN940" s="328"/>
      <c r="AO940" s="329"/>
      <c r="AP940" s="322"/>
      <c r="AQ940" s="322"/>
      <c r="AR940" s="322"/>
      <c r="AS940" s="322"/>
      <c r="AT940" s="322"/>
      <c r="AU940" s="322"/>
      <c r="AV940" s="322"/>
      <c r="AW940" s="322"/>
      <c r="AX940" s="322"/>
      <c r="AY940">
        <f>COUNTA($C$940)</f>
        <v>1</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334</v>
      </c>
      <c r="AD943" s="277"/>
      <c r="AE943" s="277"/>
      <c r="AF943" s="277"/>
      <c r="AG943" s="277"/>
      <c r="AH943" s="346" t="s">
        <v>360</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30" customHeight="1" x14ac:dyDescent="0.2">
      <c r="A944" s="403">
        <v>1</v>
      </c>
      <c r="B944" s="403">
        <v>1</v>
      </c>
      <c r="C944" s="422" t="s">
        <v>758</v>
      </c>
      <c r="D944" s="417"/>
      <c r="E944" s="417"/>
      <c r="F944" s="417"/>
      <c r="G944" s="417"/>
      <c r="H944" s="417"/>
      <c r="I944" s="417"/>
      <c r="J944" s="418" t="s">
        <v>768</v>
      </c>
      <c r="K944" s="419"/>
      <c r="L944" s="419"/>
      <c r="M944" s="419"/>
      <c r="N944" s="419"/>
      <c r="O944" s="419"/>
      <c r="P944" s="317" t="s">
        <v>757</v>
      </c>
      <c r="Q944" s="318"/>
      <c r="R944" s="318"/>
      <c r="S944" s="318"/>
      <c r="T944" s="318"/>
      <c r="U944" s="318"/>
      <c r="V944" s="318"/>
      <c r="W944" s="318"/>
      <c r="X944" s="318"/>
      <c r="Y944" s="319">
        <v>15</v>
      </c>
      <c r="Z944" s="320"/>
      <c r="AA944" s="320"/>
      <c r="AB944" s="321"/>
      <c r="AC944" s="323" t="s">
        <v>774</v>
      </c>
      <c r="AD944" s="324"/>
      <c r="AE944" s="324"/>
      <c r="AF944" s="324"/>
      <c r="AG944" s="324"/>
      <c r="AH944" s="420" t="s">
        <v>768</v>
      </c>
      <c r="AI944" s="421"/>
      <c r="AJ944" s="421"/>
      <c r="AK944" s="421"/>
      <c r="AL944" s="327" t="s">
        <v>768</v>
      </c>
      <c r="AM944" s="328"/>
      <c r="AN944" s="328"/>
      <c r="AO944" s="329"/>
      <c r="AP944" s="322"/>
      <c r="AQ944" s="322"/>
      <c r="AR944" s="322"/>
      <c r="AS944" s="322"/>
      <c r="AT944" s="322"/>
      <c r="AU944" s="322"/>
      <c r="AV944" s="322"/>
      <c r="AW944" s="322"/>
      <c r="AX944" s="322"/>
      <c r="AY944">
        <f t="shared" si="120"/>
        <v>1</v>
      </c>
    </row>
    <row r="945" spans="1:51" ht="30" customHeight="1" x14ac:dyDescent="0.2">
      <c r="A945" s="403">
        <v>2</v>
      </c>
      <c r="B945" s="403">
        <v>1</v>
      </c>
      <c r="C945" s="422" t="s">
        <v>759</v>
      </c>
      <c r="D945" s="417"/>
      <c r="E945" s="417"/>
      <c r="F945" s="417"/>
      <c r="G945" s="417"/>
      <c r="H945" s="417"/>
      <c r="I945" s="417"/>
      <c r="J945" s="418" t="s">
        <v>768</v>
      </c>
      <c r="K945" s="419"/>
      <c r="L945" s="419"/>
      <c r="M945" s="419"/>
      <c r="N945" s="419"/>
      <c r="O945" s="419"/>
      <c r="P945" s="317" t="s">
        <v>770</v>
      </c>
      <c r="Q945" s="318"/>
      <c r="R945" s="318"/>
      <c r="S945" s="318"/>
      <c r="T945" s="318"/>
      <c r="U945" s="318"/>
      <c r="V945" s="318"/>
      <c r="W945" s="318"/>
      <c r="X945" s="318"/>
      <c r="Y945" s="319">
        <v>4</v>
      </c>
      <c r="Z945" s="320"/>
      <c r="AA945" s="320"/>
      <c r="AB945" s="321"/>
      <c r="AC945" s="323" t="s">
        <v>775</v>
      </c>
      <c r="AD945" s="324"/>
      <c r="AE945" s="324"/>
      <c r="AF945" s="324"/>
      <c r="AG945" s="324"/>
      <c r="AH945" s="420" t="s">
        <v>768</v>
      </c>
      <c r="AI945" s="421"/>
      <c r="AJ945" s="421"/>
      <c r="AK945" s="421"/>
      <c r="AL945" s="327" t="s">
        <v>781</v>
      </c>
      <c r="AM945" s="328"/>
      <c r="AN945" s="328"/>
      <c r="AO945" s="329"/>
      <c r="AP945" s="322"/>
      <c r="AQ945" s="322"/>
      <c r="AR945" s="322"/>
      <c r="AS945" s="322"/>
      <c r="AT945" s="322"/>
      <c r="AU945" s="322"/>
      <c r="AV945" s="322"/>
      <c r="AW945" s="322"/>
      <c r="AX945" s="322"/>
      <c r="AY945">
        <f>COUNTA($C$945)</f>
        <v>1</v>
      </c>
    </row>
    <row r="946" spans="1:51" ht="30" customHeight="1" x14ac:dyDescent="0.2">
      <c r="A946" s="403">
        <v>3</v>
      </c>
      <c r="B946" s="403">
        <v>1</v>
      </c>
      <c r="C946" s="422" t="s">
        <v>760</v>
      </c>
      <c r="D946" s="417"/>
      <c r="E946" s="417"/>
      <c r="F946" s="417"/>
      <c r="G946" s="417"/>
      <c r="H946" s="417"/>
      <c r="I946" s="417"/>
      <c r="J946" s="418" t="s">
        <v>768</v>
      </c>
      <c r="K946" s="419"/>
      <c r="L946" s="419"/>
      <c r="M946" s="419"/>
      <c r="N946" s="419"/>
      <c r="O946" s="419"/>
      <c r="P946" s="317" t="s">
        <v>770</v>
      </c>
      <c r="Q946" s="318"/>
      <c r="R946" s="318"/>
      <c r="S946" s="318"/>
      <c r="T946" s="318"/>
      <c r="U946" s="318"/>
      <c r="V946" s="318"/>
      <c r="W946" s="318"/>
      <c r="X946" s="318"/>
      <c r="Y946" s="319">
        <v>2</v>
      </c>
      <c r="Z946" s="320"/>
      <c r="AA946" s="320"/>
      <c r="AB946" s="321"/>
      <c r="AC946" s="323" t="s">
        <v>775</v>
      </c>
      <c r="AD946" s="324"/>
      <c r="AE946" s="324"/>
      <c r="AF946" s="324"/>
      <c r="AG946" s="324"/>
      <c r="AH946" s="325" t="s">
        <v>779</v>
      </c>
      <c r="AI946" s="326"/>
      <c r="AJ946" s="326"/>
      <c r="AK946" s="326"/>
      <c r="AL946" s="327" t="s">
        <v>782</v>
      </c>
      <c r="AM946" s="328"/>
      <c r="AN946" s="328"/>
      <c r="AO946" s="329"/>
      <c r="AP946" s="322"/>
      <c r="AQ946" s="322"/>
      <c r="AR946" s="322"/>
      <c r="AS946" s="322"/>
      <c r="AT946" s="322"/>
      <c r="AU946" s="322"/>
      <c r="AV946" s="322"/>
      <c r="AW946" s="322"/>
      <c r="AX946" s="322"/>
      <c r="AY946">
        <f>COUNTA($C$946)</f>
        <v>1</v>
      </c>
    </row>
    <row r="947" spans="1:51" ht="30" customHeight="1" x14ac:dyDescent="0.2">
      <c r="A947" s="403">
        <v>4</v>
      </c>
      <c r="B947" s="403">
        <v>1</v>
      </c>
      <c r="C947" s="422" t="s">
        <v>761</v>
      </c>
      <c r="D947" s="417"/>
      <c r="E947" s="417"/>
      <c r="F947" s="417"/>
      <c r="G947" s="417"/>
      <c r="H947" s="417"/>
      <c r="I947" s="417"/>
      <c r="J947" s="418" t="s">
        <v>768</v>
      </c>
      <c r="K947" s="419"/>
      <c r="L947" s="419"/>
      <c r="M947" s="419"/>
      <c r="N947" s="419"/>
      <c r="O947" s="419"/>
      <c r="P947" s="317" t="s">
        <v>770</v>
      </c>
      <c r="Q947" s="318"/>
      <c r="R947" s="318"/>
      <c r="S947" s="318"/>
      <c r="T947" s="318"/>
      <c r="U947" s="318"/>
      <c r="V947" s="318"/>
      <c r="W947" s="318"/>
      <c r="X947" s="318"/>
      <c r="Y947" s="319">
        <v>2</v>
      </c>
      <c r="Z947" s="320"/>
      <c r="AA947" s="320"/>
      <c r="AB947" s="321"/>
      <c r="AC947" s="323" t="s">
        <v>775</v>
      </c>
      <c r="AD947" s="324"/>
      <c r="AE947" s="324"/>
      <c r="AF947" s="324"/>
      <c r="AG947" s="324"/>
      <c r="AH947" s="325" t="s">
        <v>768</v>
      </c>
      <c r="AI947" s="326"/>
      <c r="AJ947" s="326"/>
      <c r="AK947" s="326"/>
      <c r="AL947" s="327" t="s">
        <v>768</v>
      </c>
      <c r="AM947" s="328"/>
      <c r="AN947" s="328"/>
      <c r="AO947" s="329"/>
      <c r="AP947" s="322"/>
      <c r="AQ947" s="322"/>
      <c r="AR947" s="322"/>
      <c r="AS947" s="322"/>
      <c r="AT947" s="322"/>
      <c r="AU947" s="322"/>
      <c r="AV947" s="322"/>
      <c r="AW947" s="322"/>
      <c r="AX947" s="322"/>
      <c r="AY947">
        <f>COUNTA($C$947)</f>
        <v>1</v>
      </c>
    </row>
    <row r="948" spans="1:51" ht="30" customHeight="1" x14ac:dyDescent="0.2">
      <c r="A948" s="403">
        <v>5</v>
      </c>
      <c r="B948" s="403">
        <v>1</v>
      </c>
      <c r="C948" s="422" t="s">
        <v>762</v>
      </c>
      <c r="D948" s="417"/>
      <c r="E948" s="417"/>
      <c r="F948" s="417"/>
      <c r="G948" s="417"/>
      <c r="H948" s="417"/>
      <c r="I948" s="417"/>
      <c r="J948" s="418" t="s">
        <v>768</v>
      </c>
      <c r="K948" s="419"/>
      <c r="L948" s="419"/>
      <c r="M948" s="419"/>
      <c r="N948" s="419"/>
      <c r="O948" s="419"/>
      <c r="P948" s="317" t="s">
        <v>770</v>
      </c>
      <c r="Q948" s="318"/>
      <c r="R948" s="318"/>
      <c r="S948" s="318"/>
      <c r="T948" s="318"/>
      <c r="U948" s="318"/>
      <c r="V948" s="318"/>
      <c r="W948" s="318"/>
      <c r="X948" s="318"/>
      <c r="Y948" s="319">
        <v>2</v>
      </c>
      <c r="Z948" s="320"/>
      <c r="AA948" s="320"/>
      <c r="AB948" s="321"/>
      <c r="AC948" s="323" t="s">
        <v>775</v>
      </c>
      <c r="AD948" s="324"/>
      <c r="AE948" s="324"/>
      <c r="AF948" s="324"/>
      <c r="AG948" s="324"/>
      <c r="AH948" s="325" t="s">
        <v>768</v>
      </c>
      <c r="AI948" s="326"/>
      <c r="AJ948" s="326"/>
      <c r="AK948" s="326"/>
      <c r="AL948" s="327" t="s">
        <v>783</v>
      </c>
      <c r="AM948" s="328"/>
      <c r="AN948" s="328"/>
      <c r="AO948" s="329"/>
      <c r="AP948" s="322"/>
      <c r="AQ948" s="322"/>
      <c r="AR948" s="322"/>
      <c r="AS948" s="322"/>
      <c r="AT948" s="322"/>
      <c r="AU948" s="322"/>
      <c r="AV948" s="322"/>
      <c r="AW948" s="322"/>
      <c r="AX948" s="322"/>
      <c r="AY948">
        <f>COUNTA($C$948)</f>
        <v>1</v>
      </c>
    </row>
    <row r="949" spans="1:51" ht="30" customHeight="1" x14ac:dyDescent="0.2">
      <c r="A949" s="403">
        <v>6</v>
      </c>
      <c r="B949" s="403">
        <v>1</v>
      </c>
      <c r="C949" s="422" t="s">
        <v>763</v>
      </c>
      <c r="D949" s="417"/>
      <c r="E949" s="417"/>
      <c r="F949" s="417"/>
      <c r="G949" s="417"/>
      <c r="H949" s="417"/>
      <c r="I949" s="417"/>
      <c r="J949" s="418" t="s">
        <v>768</v>
      </c>
      <c r="K949" s="419"/>
      <c r="L949" s="419"/>
      <c r="M949" s="419"/>
      <c r="N949" s="419"/>
      <c r="O949" s="419"/>
      <c r="P949" s="317" t="s">
        <v>771</v>
      </c>
      <c r="Q949" s="318"/>
      <c r="R949" s="318"/>
      <c r="S949" s="318"/>
      <c r="T949" s="318"/>
      <c r="U949" s="318"/>
      <c r="V949" s="318"/>
      <c r="W949" s="318"/>
      <c r="X949" s="318"/>
      <c r="Y949" s="319">
        <v>2</v>
      </c>
      <c r="Z949" s="320"/>
      <c r="AA949" s="320"/>
      <c r="AB949" s="321"/>
      <c r="AC949" s="323" t="s">
        <v>776</v>
      </c>
      <c r="AD949" s="324"/>
      <c r="AE949" s="324"/>
      <c r="AF949" s="324"/>
      <c r="AG949" s="324"/>
      <c r="AH949" s="325" t="s">
        <v>768</v>
      </c>
      <c r="AI949" s="326"/>
      <c r="AJ949" s="326"/>
      <c r="AK949" s="326"/>
      <c r="AL949" s="327" t="s">
        <v>768</v>
      </c>
      <c r="AM949" s="328"/>
      <c r="AN949" s="328"/>
      <c r="AO949" s="329"/>
      <c r="AP949" s="322"/>
      <c r="AQ949" s="322"/>
      <c r="AR949" s="322"/>
      <c r="AS949" s="322"/>
      <c r="AT949" s="322"/>
      <c r="AU949" s="322"/>
      <c r="AV949" s="322"/>
      <c r="AW949" s="322"/>
      <c r="AX949" s="322"/>
      <c r="AY949">
        <f>COUNTA($C$949)</f>
        <v>1</v>
      </c>
    </row>
    <row r="950" spans="1:51" ht="30" customHeight="1" x14ac:dyDescent="0.2">
      <c r="A950" s="403">
        <v>7</v>
      </c>
      <c r="B950" s="403">
        <v>1</v>
      </c>
      <c r="C950" s="422" t="s">
        <v>764</v>
      </c>
      <c r="D950" s="417"/>
      <c r="E950" s="417"/>
      <c r="F950" s="417"/>
      <c r="G950" s="417"/>
      <c r="H950" s="417"/>
      <c r="I950" s="417"/>
      <c r="J950" s="418" t="s">
        <v>769</v>
      </c>
      <c r="K950" s="419"/>
      <c r="L950" s="419"/>
      <c r="M950" s="419"/>
      <c r="N950" s="419"/>
      <c r="O950" s="419"/>
      <c r="P950" s="317" t="s">
        <v>772</v>
      </c>
      <c r="Q950" s="318"/>
      <c r="R950" s="318"/>
      <c r="S950" s="318"/>
      <c r="T950" s="318"/>
      <c r="U950" s="318"/>
      <c r="V950" s="318"/>
      <c r="W950" s="318"/>
      <c r="X950" s="318"/>
      <c r="Y950" s="319">
        <v>1</v>
      </c>
      <c r="Z950" s="320"/>
      <c r="AA950" s="320"/>
      <c r="AB950" s="321"/>
      <c r="AC950" s="323" t="s">
        <v>775</v>
      </c>
      <c r="AD950" s="324"/>
      <c r="AE950" s="324"/>
      <c r="AF950" s="324"/>
      <c r="AG950" s="324"/>
      <c r="AH950" s="325" t="s">
        <v>768</v>
      </c>
      <c r="AI950" s="326"/>
      <c r="AJ950" s="326"/>
      <c r="AK950" s="326"/>
      <c r="AL950" s="327" t="s">
        <v>768</v>
      </c>
      <c r="AM950" s="328"/>
      <c r="AN950" s="328"/>
      <c r="AO950" s="329"/>
      <c r="AP950" s="322"/>
      <c r="AQ950" s="322"/>
      <c r="AR950" s="322"/>
      <c r="AS950" s="322"/>
      <c r="AT950" s="322"/>
      <c r="AU950" s="322"/>
      <c r="AV950" s="322"/>
      <c r="AW950" s="322"/>
      <c r="AX950" s="322"/>
      <c r="AY950">
        <f>COUNTA($C$950)</f>
        <v>1</v>
      </c>
    </row>
    <row r="951" spans="1:51" ht="30" customHeight="1" x14ac:dyDescent="0.2">
      <c r="A951" s="403">
        <v>8</v>
      </c>
      <c r="B951" s="403">
        <v>1</v>
      </c>
      <c r="C951" s="422" t="s">
        <v>765</v>
      </c>
      <c r="D951" s="417"/>
      <c r="E951" s="417"/>
      <c r="F951" s="417"/>
      <c r="G951" s="417"/>
      <c r="H951" s="417"/>
      <c r="I951" s="417"/>
      <c r="J951" s="418" t="s">
        <v>768</v>
      </c>
      <c r="K951" s="419"/>
      <c r="L951" s="419"/>
      <c r="M951" s="419"/>
      <c r="N951" s="419"/>
      <c r="O951" s="419"/>
      <c r="P951" s="317" t="s">
        <v>773</v>
      </c>
      <c r="Q951" s="318"/>
      <c r="R951" s="318"/>
      <c r="S951" s="318"/>
      <c r="T951" s="318"/>
      <c r="U951" s="318"/>
      <c r="V951" s="318"/>
      <c r="W951" s="318"/>
      <c r="X951" s="318"/>
      <c r="Y951" s="319">
        <v>1</v>
      </c>
      <c r="Z951" s="320"/>
      <c r="AA951" s="320"/>
      <c r="AB951" s="321"/>
      <c r="AC951" s="323" t="s">
        <v>775</v>
      </c>
      <c r="AD951" s="324"/>
      <c r="AE951" s="324"/>
      <c r="AF951" s="324"/>
      <c r="AG951" s="324"/>
      <c r="AH951" s="325" t="s">
        <v>768</v>
      </c>
      <c r="AI951" s="326"/>
      <c r="AJ951" s="326"/>
      <c r="AK951" s="326"/>
      <c r="AL951" s="327" t="s">
        <v>768</v>
      </c>
      <c r="AM951" s="328"/>
      <c r="AN951" s="328"/>
      <c r="AO951" s="329"/>
      <c r="AP951" s="322"/>
      <c r="AQ951" s="322"/>
      <c r="AR951" s="322"/>
      <c r="AS951" s="322"/>
      <c r="AT951" s="322"/>
      <c r="AU951" s="322"/>
      <c r="AV951" s="322"/>
      <c r="AW951" s="322"/>
      <c r="AX951" s="322"/>
      <c r="AY951">
        <f>COUNTA($C$951)</f>
        <v>1</v>
      </c>
    </row>
    <row r="952" spans="1:51" ht="30" customHeight="1" x14ac:dyDescent="0.2">
      <c r="A952" s="403">
        <v>9</v>
      </c>
      <c r="B952" s="403">
        <v>1</v>
      </c>
      <c r="C952" s="422" t="s">
        <v>766</v>
      </c>
      <c r="D952" s="417"/>
      <c r="E952" s="417"/>
      <c r="F952" s="417"/>
      <c r="G952" s="417"/>
      <c r="H952" s="417"/>
      <c r="I952" s="417"/>
      <c r="J952" s="418" t="s">
        <v>768</v>
      </c>
      <c r="K952" s="419"/>
      <c r="L952" s="419"/>
      <c r="M952" s="419"/>
      <c r="N952" s="419"/>
      <c r="O952" s="419"/>
      <c r="P952" s="317" t="s">
        <v>770</v>
      </c>
      <c r="Q952" s="318"/>
      <c r="R952" s="318"/>
      <c r="S952" s="318"/>
      <c r="T952" s="318"/>
      <c r="U952" s="318"/>
      <c r="V952" s="318"/>
      <c r="W952" s="318"/>
      <c r="X952" s="318"/>
      <c r="Y952" s="319">
        <v>1</v>
      </c>
      <c r="Z952" s="320"/>
      <c r="AA952" s="320"/>
      <c r="AB952" s="321"/>
      <c r="AC952" s="323" t="s">
        <v>777</v>
      </c>
      <c r="AD952" s="324"/>
      <c r="AE952" s="324"/>
      <c r="AF952" s="324"/>
      <c r="AG952" s="324"/>
      <c r="AH952" s="325" t="s">
        <v>768</v>
      </c>
      <c r="AI952" s="326"/>
      <c r="AJ952" s="326"/>
      <c r="AK952" s="326"/>
      <c r="AL952" s="327" t="s">
        <v>768</v>
      </c>
      <c r="AM952" s="328"/>
      <c r="AN952" s="328"/>
      <c r="AO952" s="329"/>
      <c r="AP952" s="322"/>
      <c r="AQ952" s="322"/>
      <c r="AR952" s="322"/>
      <c r="AS952" s="322"/>
      <c r="AT952" s="322"/>
      <c r="AU952" s="322"/>
      <c r="AV952" s="322"/>
      <c r="AW952" s="322"/>
      <c r="AX952" s="322"/>
      <c r="AY952">
        <f>COUNTA($C$952)</f>
        <v>1</v>
      </c>
    </row>
    <row r="953" spans="1:51" ht="30" customHeight="1" x14ac:dyDescent="0.2">
      <c r="A953" s="403">
        <v>10</v>
      </c>
      <c r="B953" s="403">
        <v>1</v>
      </c>
      <c r="C953" s="422" t="s">
        <v>767</v>
      </c>
      <c r="D953" s="417"/>
      <c r="E953" s="417"/>
      <c r="F953" s="417"/>
      <c r="G953" s="417"/>
      <c r="H953" s="417"/>
      <c r="I953" s="417"/>
      <c r="J953" s="418" t="s">
        <v>768</v>
      </c>
      <c r="K953" s="419"/>
      <c r="L953" s="419"/>
      <c r="M953" s="419"/>
      <c r="N953" s="419"/>
      <c r="O953" s="419"/>
      <c r="P953" s="317" t="s">
        <v>770</v>
      </c>
      <c r="Q953" s="318"/>
      <c r="R953" s="318"/>
      <c r="S953" s="318"/>
      <c r="T953" s="318"/>
      <c r="U953" s="318"/>
      <c r="V953" s="318"/>
      <c r="W953" s="318"/>
      <c r="X953" s="318"/>
      <c r="Y953" s="319">
        <v>1</v>
      </c>
      <c r="Z953" s="320"/>
      <c r="AA953" s="320"/>
      <c r="AB953" s="321"/>
      <c r="AC953" s="323" t="s">
        <v>778</v>
      </c>
      <c r="AD953" s="324"/>
      <c r="AE953" s="324"/>
      <c r="AF953" s="324"/>
      <c r="AG953" s="324"/>
      <c r="AH953" s="325" t="s">
        <v>780</v>
      </c>
      <c r="AI953" s="326"/>
      <c r="AJ953" s="326"/>
      <c r="AK953" s="326"/>
      <c r="AL953" s="327" t="s">
        <v>782</v>
      </c>
      <c r="AM953" s="328"/>
      <c r="AN953" s="328"/>
      <c r="AO953" s="329"/>
      <c r="AP953" s="322"/>
      <c r="AQ953" s="322"/>
      <c r="AR953" s="322"/>
      <c r="AS953" s="322"/>
      <c r="AT953" s="322"/>
      <c r="AU953" s="322"/>
      <c r="AV953" s="322"/>
      <c r="AW953" s="322"/>
      <c r="AX953" s="322"/>
      <c r="AY953">
        <f>COUNTA($C$953)</f>
        <v>1</v>
      </c>
    </row>
    <row r="954" spans="1:51" ht="30" hidden="1" customHeight="1" x14ac:dyDescent="0.2">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334</v>
      </c>
      <c r="AD976" s="277"/>
      <c r="AE976" s="277"/>
      <c r="AF976" s="277"/>
      <c r="AG976" s="277"/>
      <c r="AH976" s="346" t="s">
        <v>360</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2">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420"/>
      <c r="AI977" s="421"/>
      <c r="AJ977" s="421"/>
      <c r="AK977" s="421"/>
      <c r="AL977" s="327"/>
      <c r="AM977" s="328"/>
      <c r="AN977" s="328"/>
      <c r="AO977" s="329"/>
      <c r="AP977" s="322"/>
      <c r="AQ977" s="322"/>
      <c r="AR977" s="322"/>
      <c r="AS977" s="322"/>
      <c r="AT977" s="322"/>
      <c r="AU977" s="322"/>
      <c r="AV977" s="322"/>
      <c r="AW977" s="322"/>
      <c r="AX977" s="322"/>
      <c r="AY977">
        <f t="shared" si="121"/>
        <v>0</v>
      </c>
    </row>
    <row r="978" spans="1:51" ht="30" hidden="1" customHeight="1" x14ac:dyDescent="0.2">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3">
        <v>3</v>
      </c>
      <c r="B979" s="403">
        <v>1</v>
      </c>
      <c r="C979" s="422"/>
      <c r="D979" s="417"/>
      <c r="E979" s="417"/>
      <c r="F979" s="417"/>
      <c r="G979" s="417"/>
      <c r="H979" s="417"/>
      <c r="I979" s="417"/>
      <c r="J979" s="418"/>
      <c r="K979" s="419"/>
      <c r="L979" s="419"/>
      <c r="M979" s="419"/>
      <c r="N979" s="419"/>
      <c r="O979" s="419"/>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3">
        <v>4</v>
      </c>
      <c r="B980" s="403">
        <v>1</v>
      </c>
      <c r="C980" s="422"/>
      <c r="D980" s="417"/>
      <c r="E980" s="417"/>
      <c r="F980" s="417"/>
      <c r="G980" s="417"/>
      <c r="H980" s="417"/>
      <c r="I980" s="417"/>
      <c r="J980" s="418"/>
      <c r="K980" s="419"/>
      <c r="L980" s="419"/>
      <c r="M980" s="419"/>
      <c r="N980" s="419"/>
      <c r="O980" s="419"/>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334</v>
      </c>
      <c r="AD1009" s="277"/>
      <c r="AE1009" s="277"/>
      <c r="AF1009" s="277"/>
      <c r="AG1009" s="277"/>
      <c r="AH1009" s="346" t="s">
        <v>360</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2">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420"/>
      <c r="AI1010" s="421"/>
      <c r="AJ1010" s="421"/>
      <c r="AK1010" s="42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3">
        <v>3</v>
      </c>
      <c r="B1012" s="403">
        <v>1</v>
      </c>
      <c r="C1012" s="422"/>
      <c r="D1012" s="417"/>
      <c r="E1012" s="417"/>
      <c r="F1012" s="417"/>
      <c r="G1012" s="417"/>
      <c r="H1012" s="417"/>
      <c r="I1012" s="417"/>
      <c r="J1012" s="418"/>
      <c r="K1012" s="419"/>
      <c r="L1012" s="419"/>
      <c r="M1012" s="419"/>
      <c r="N1012" s="419"/>
      <c r="O1012" s="419"/>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3">
        <v>4</v>
      </c>
      <c r="B1013" s="403">
        <v>1</v>
      </c>
      <c r="C1013" s="422"/>
      <c r="D1013" s="417"/>
      <c r="E1013" s="417"/>
      <c r="F1013" s="417"/>
      <c r="G1013" s="417"/>
      <c r="H1013" s="417"/>
      <c r="I1013" s="417"/>
      <c r="J1013" s="418"/>
      <c r="K1013" s="419"/>
      <c r="L1013" s="419"/>
      <c r="M1013" s="419"/>
      <c r="N1013" s="419"/>
      <c r="O1013" s="419"/>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334</v>
      </c>
      <c r="AD1042" s="277"/>
      <c r="AE1042" s="277"/>
      <c r="AF1042" s="277"/>
      <c r="AG1042" s="277"/>
      <c r="AH1042" s="346" t="s">
        <v>360</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2">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3">
        <v>3</v>
      </c>
      <c r="B1045" s="403">
        <v>1</v>
      </c>
      <c r="C1045" s="422"/>
      <c r="D1045" s="417"/>
      <c r="E1045" s="417"/>
      <c r="F1045" s="417"/>
      <c r="G1045" s="417"/>
      <c r="H1045" s="417"/>
      <c r="I1045" s="417"/>
      <c r="J1045" s="418"/>
      <c r="K1045" s="419"/>
      <c r="L1045" s="419"/>
      <c r="M1045" s="419"/>
      <c r="N1045" s="419"/>
      <c r="O1045" s="419"/>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3">
        <v>4</v>
      </c>
      <c r="B1046" s="403">
        <v>1</v>
      </c>
      <c r="C1046" s="422"/>
      <c r="D1046" s="417"/>
      <c r="E1046" s="417"/>
      <c r="F1046" s="417"/>
      <c r="G1046" s="417"/>
      <c r="H1046" s="417"/>
      <c r="I1046" s="417"/>
      <c r="J1046" s="418"/>
      <c r="K1046" s="419"/>
      <c r="L1046" s="419"/>
      <c r="M1046" s="419"/>
      <c r="N1046" s="419"/>
      <c r="O1046" s="419"/>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334</v>
      </c>
      <c r="AD1075" s="277"/>
      <c r="AE1075" s="277"/>
      <c r="AF1075" s="277"/>
      <c r="AG1075" s="277"/>
      <c r="AH1075" s="346" t="s">
        <v>360</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2">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3">
        <v>3</v>
      </c>
      <c r="B1078" s="403">
        <v>1</v>
      </c>
      <c r="C1078" s="422"/>
      <c r="D1078" s="417"/>
      <c r="E1078" s="417"/>
      <c r="F1078" s="417"/>
      <c r="G1078" s="417"/>
      <c r="H1078" s="417"/>
      <c r="I1078" s="417"/>
      <c r="J1078" s="418"/>
      <c r="K1078" s="419"/>
      <c r="L1078" s="419"/>
      <c r="M1078" s="419"/>
      <c r="N1078" s="419"/>
      <c r="O1078" s="419"/>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3">
        <v>4</v>
      </c>
      <c r="B1079" s="403">
        <v>1</v>
      </c>
      <c r="C1079" s="422"/>
      <c r="D1079" s="417"/>
      <c r="E1079" s="417"/>
      <c r="F1079" s="417"/>
      <c r="G1079" s="417"/>
      <c r="H1079" s="417"/>
      <c r="I1079" s="417"/>
      <c r="J1079" s="418"/>
      <c r="K1079" s="419"/>
      <c r="L1079" s="419"/>
      <c r="M1079" s="419"/>
      <c r="N1079" s="419"/>
      <c r="O1079" s="419"/>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2">
      <c r="A1106" s="885" t="s">
        <v>325</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7" t="s">
        <v>340</v>
      </c>
      <c r="AM1106" s="958"/>
      <c r="AN1106" s="958"/>
      <c r="AO1106" s="76" t="s">
        <v>928</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3"/>
      <c r="B1109" s="403"/>
      <c r="C1109" s="277" t="s">
        <v>263</v>
      </c>
      <c r="D1109" s="888"/>
      <c r="E1109" s="277" t="s">
        <v>262</v>
      </c>
      <c r="F1109" s="888"/>
      <c r="G1109" s="888"/>
      <c r="H1109" s="888"/>
      <c r="I1109" s="888"/>
      <c r="J1109" s="277" t="s">
        <v>297</v>
      </c>
      <c r="K1109" s="277"/>
      <c r="L1109" s="277"/>
      <c r="M1109" s="277"/>
      <c r="N1109" s="277"/>
      <c r="O1109" s="277"/>
      <c r="P1109" s="346" t="s">
        <v>27</v>
      </c>
      <c r="Q1109" s="346"/>
      <c r="R1109" s="346"/>
      <c r="S1109" s="346"/>
      <c r="T1109" s="346"/>
      <c r="U1109" s="346"/>
      <c r="V1109" s="346"/>
      <c r="W1109" s="346"/>
      <c r="X1109" s="346"/>
      <c r="Y1109" s="277" t="s">
        <v>299</v>
      </c>
      <c r="Z1109" s="888"/>
      <c r="AA1109" s="888"/>
      <c r="AB1109" s="888"/>
      <c r="AC1109" s="277" t="s">
        <v>245</v>
      </c>
      <c r="AD1109" s="277"/>
      <c r="AE1109" s="277"/>
      <c r="AF1109" s="277"/>
      <c r="AG1109" s="277"/>
      <c r="AH1109" s="346" t="s">
        <v>258</v>
      </c>
      <c r="AI1109" s="347"/>
      <c r="AJ1109" s="347"/>
      <c r="AK1109" s="347"/>
      <c r="AL1109" s="347" t="s">
        <v>21</v>
      </c>
      <c r="AM1109" s="347"/>
      <c r="AN1109" s="347"/>
      <c r="AO1109" s="892"/>
      <c r="AP1109" s="424" t="s">
        <v>326</v>
      </c>
      <c r="AQ1109" s="424"/>
      <c r="AR1109" s="424"/>
      <c r="AS1109" s="424"/>
      <c r="AT1109" s="424"/>
      <c r="AU1109" s="424"/>
      <c r="AV1109" s="424"/>
      <c r="AW1109" s="424"/>
      <c r="AX1109" s="424"/>
    </row>
    <row r="1110" spans="1:51" ht="60.75" customHeight="1" x14ac:dyDescent="0.2">
      <c r="A1110" s="403">
        <v>1</v>
      </c>
      <c r="B1110" s="403">
        <v>1</v>
      </c>
      <c r="C1110" s="891" t="s">
        <v>979</v>
      </c>
      <c r="D1110" s="891"/>
      <c r="E1110" s="791" t="s">
        <v>934</v>
      </c>
      <c r="F1110" s="889"/>
      <c r="G1110" s="889"/>
      <c r="H1110" s="889"/>
      <c r="I1110" s="890"/>
      <c r="J1110" s="418">
        <v>7020001122958</v>
      </c>
      <c r="K1110" s="419"/>
      <c r="L1110" s="419"/>
      <c r="M1110" s="419"/>
      <c r="N1110" s="419"/>
      <c r="O1110" s="419"/>
      <c r="P1110" s="317" t="s">
        <v>950</v>
      </c>
      <c r="Q1110" s="318"/>
      <c r="R1110" s="318"/>
      <c r="S1110" s="318"/>
      <c r="T1110" s="318"/>
      <c r="U1110" s="318"/>
      <c r="V1110" s="318"/>
      <c r="W1110" s="318"/>
      <c r="X1110" s="318"/>
      <c r="Y1110" s="319">
        <v>12096</v>
      </c>
      <c r="Z1110" s="320"/>
      <c r="AA1110" s="320"/>
      <c r="AB1110" s="321"/>
      <c r="AC1110" s="323" t="s">
        <v>372</v>
      </c>
      <c r="AD1110" s="324"/>
      <c r="AE1110" s="324"/>
      <c r="AF1110" s="324"/>
      <c r="AG1110" s="324"/>
      <c r="AH1110" s="325">
        <v>1</v>
      </c>
      <c r="AI1110" s="326"/>
      <c r="AJ1110" s="326"/>
      <c r="AK1110" s="326"/>
      <c r="AL1110" s="327" t="s">
        <v>977</v>
      </c>
      <c r="AM1110" s="328"/>
      <c r="AN1110" s="328"/>
      <c r="AO1110" s="329"/>
      <c r="AP1110" s="322" t="s">
        <v>1015</v>
      </c>
      <c r="AQ1110" s="322"/>
      <c r="AR1110" s="322"/>
      <c r="AS1110" s="322"/>
      <c r="AT1110" s="322"/>
      <c r="AU1110" s="322"/>
      <c r="AV1110" s="322"/>
      <c r="AW1110" s="322"/>
      <c r="AX1110" s="322"/>
    </row>
    <row r="1111" spans="1:51" ht="30" customHeight="1" x14ac:dyDescent="0.2">
      <c r="A1111" s="403">
        <v>2</v>
      </c>
      <c r="B1111" s="403">
        <v>1</v>
      </c>
      <c r="C1111" s="893" t="s">
        <v>980</v>
      </c>
      <c r="D1111" s="891"/>
      <c r="E1111" s="791" t="s">
        <v>935</v>
      </c>
      <c r="F1111" s="889"/>
      <c r="G1111" s="889"/>
      <c r="H1111" s="889"/>
      <c r="I1111" s="890"/>
      <c r="J1111" s="418">
        <v>8010401050387</v>
      </c>
      <c r="K1111" s="419"/>
      <c r="L1111" s="419"/>
      <c r="M1111" s="419"/>
      <c r="N1111" s="419"/>
      <c r="O1111" s="419"/>
      <c r="P1111" s="317" t="s">
        <v>951</v>
      </c>
      <c r="Q1111" s="318"/>
      <c r="R1111" s="318"/>
      <c r="S1111" s="318"/>
      <c r="T1111" s="318"/>
      <c r="U1111" s="318"/>
      <c r="V1111" s="318"/>
      <c r="W1111" s="318"/>
      <c r="X1111" s="318"/>
      <c r="Y1111" s="319">
        <v>11340</v>
      </c>
      <c r="Z1111" s="320"/>
      <c r="AA1111" s="320"/>
      <c r="AB1111" s="321"/>
      <c r="AC1111" s="323" t="s">
        <v>370</v>
      </c>
      <c r="AD1111" s="324"/>
      <c r="AE1111" s="324"/>
      <c r="AF1111" s="324"/>
      <c r="AG1111" s="324"/>
      <c r="AH1111" s="325">
        <v>2</v>
      </c>
      <c r="AI1111" s="326"/>
      <c r="AJ1111" s="326"/>
      <c r="AK1111" s="326"/>
      <c r="AL1111" s="327" t="s">
        <v>977</v>
      </c>
      <c r="AM1111" s="328"/>
      <c r="AN1111" s="328"/>
      <c r="AO1111" s="329"/>
      <c r="AP1111" s="322"/>
      <c r="AQ1111" s="322"/>
      <c r="AR1111" s="322"/>
      <c r="AS1111" s="322"/>
      <c r="AT1111" s="322"/>
      <c r="AU1111" s="322"/>
      <c r="AV1111" s="322"/>
      <c r="AW1111" s="322"/>
      <c r="AX1111" s="322"/>
      <c r="AY1111">
        <f>COUNTA($E$1111)</f>
        <v>1</v>
      </c>
    </row>
    <row r="1112" spans="1:51" ht="30" customHeight="1" x14ac:dyDescent="0.2">
      <c r="A1112" s="403">
        <v>3</v>
      </c>
      <c r="B1112" s="403">
        <v>1</v>
      </c>
      <c r="C1112" s="893" t="s">
        <v>980</v>
      </c>
      <c r="D1112" s="891"/>
      <c r="E1112" s="791" t="s">
        <v>936</v>
      </c>
      <c r="F1112" s="889"/>
      <c r="G1112" s="889"/>
      <c r="H1112" s="889"/>
      <c r="I1112" s="890"/>
      <c r="J1112" s="418">
        <v>8010401050387</v>
      </c>
      <c r="K1112" s="419"/>
      <c r="L1112" s="419"/>
      <c r="M1112" s="419"/>
      <c r="N1112" s="419"/>
      <c r="O1112" s="419"/>
      <c r="P1112" s="317" t="s">
        <v>951</v>
      </c>
      <c r="Q1112" s="318"/>
      <c r="R1112" s="318"/>
      <c r="S1112" s="318"/>
      <c r="T1112" s="318"/>
      <c r="U1112" s="318"/>
      <c r="V1112" s="318"/>
      <c r="W1112" s="318"/>
      <c r="X1112" s="318"/>
      <c r="Y1112" s="319">
        <v>11340</v>
      </c>
      <c r="Z1112" s="320"/>
      <c r="AA1112" s="320"/>
      <c r="AB1112" s="321"/>
      <c r="AC1112" s="323" t="s">
        <v>370</v>
      </c>
      <c r="AD1112" s="324"/>
      <c r="AE1112" s="324"/>
      <c r="AF1112" s="324"/>
      <c r="AG1112" s="324"/>
      <c r="AH1112" s="325">
        <v>2</v>
      </c>
      <c r="AI1112" s="326"/>
      <c r="AJ1112" s="326"/>
      <c r="AK1112" s="326"/>
      <c r="AL1112" s="327" t="s">
        <v>977</v>
      </c>
      <c r="AM1112" s="328"/>
      <c r="AN1112" s="328"/>
      <c r="AO1112" s="329"/>
      <c r="AP1112" s="322"/>
      <c r="AQ1112" s="322"/>
      <c r="AR1112" s="322"/>
      <c r="AS1112" s="322"/>
      <c r="AT1112" s="322"/>
      <c r="AU1112" s="322"/>
      <c r="AV1112" s="322"/>
      <c r="AW1112" s="322"/>
      <c r="AX1112" s="322"/>
      <c r="AY1112">
        <f>COUNTA($E$1112)</f>
        <v>1</v>
      </c>
    </row>
    <row r="1113" spans="1:51" ht="60.75" customHeight="1" x14ac:dyDescent="0.2">
      <c r="A1113" s="403">
        <v>4</v>
      </c>
      <c r="B1113" s="403">
        <v>1</v>
      </c>
      <c r="C1113" s="893" t="s">
        <v>981</v>
      </c>
      <c r="D1113" s="891"/>
      <c r="E1113" s="791" t="s">
        <v>929</v>
      </c>
      <c r="F1113" s="889"/>
      <c r="G1113" s="889"/>
      <c r="H1113" s="889"/>
      <c r="I1113" s="890"/>
      <c r="J1113" s="418">
        <v>7020001122958</v>
      </c>
      <c r="K1113" s="419"/>
      <c r="L1113" s="419"/>
      <c r="M1113" s="419"/>
      <c r="N1113" s="419"/>
      <c r="O1113" s="419"/>
      <c r="P1113" s="317" t="s">
        <v>952</v>
      </c>
      <c r="Q1113" s="318"/>
      <c r="R1113" s="318"/>
      <c r="S1113" s="318"/>
      <c r="T1113" s="318"/>
      <c r="U1113" s="318"/>
      <c r="V1113" s="318"/>
      <c r="W1113" s="318"/>
      <c r="X1113" s="318"/>
      <c r="Y1113" s="319">
        <v>7668</v>
      </c>
      <c r="Z1113" s="320"/>
      <c r="AA1113" s="320"/>
      <c r="AB1113" s="321"/>
      <c r="AC1113" s="323" t="s">
        <v>365</v>
      </c>
      <c r="AD1113" s="324"/>
      <c r="AE1113" s="324"/>
      <c r="AF1113" s="324"/>
      <c r="AG1113" s="324"/>
      <c r="AH1113" s="325">
        <v>1</v>
      </c>
      <c r="AI1113" s="326"/>
      <c r="AJ1113" s="326"/>
      <c r="AK1113" s="326"/>
      <c r="AL1113" s="327">
        <v>99.6</v>
      </c>
      <c r="AM1113" s="328"/>
      <c r="AN1113" s="328"/>
      <c r="AO1113" s="329"/>
      <c r="AP1113" s="322" t="s">
        <v>1016</v>
      </c>
      <c r="AQ1113" s="322"/>
      <c r="AR1113" s="322"/>
      <c r="AS1113" s="322"/>
      <c r="AT1113" s="322"/>
      <c r="AU1113" s="322"/>
      <c r="AV1113" s="322"/>
      <c r="AW1113" s="322"/>
      <c r="AX1113" s="322"/>
      <c r="AY1113">
        <f>COUNTA($E$1113)</f>
        <v>1</v>
      </c>
    </row>
    <row r="1114" spans="1:51" ht="60.75" customHeight="1" x14ac:dyDescent="0.2">
      <c r="A1114" s="403">
        <v>5</v>
      </c>
      <c r="B1114" s="403">
        <v>1</v>
      </c>
      <c r="C1114" s="893" t="s">
        <v>982</v>
      </c>
      <c r="D1114" s="891"/>
      <c r="E1114" s="791" t="s">
        <v>929</v>
      </c>
      <c r="F1114" s="889"/>
      <c r="G1114" s="889"/>
      <c r="H1114" s="889"/>
      <c r="I1114" s="890"/>
      <c r="J1114" s="418">
        <v>7020001122958</v>
      </c>
      <c r="K1114" s="419"/>
      <c r="L1114" s="419"/>
      <c r="M1114" s="419"/>
      <c r="N1114" s="419"/>
      <c r="O1114" s="419"/>
      <c r="P1114" s="317" t="s">
        <v>953</v>
      </c>
      <c r="Q1114" s="318"/>
      <c r="R1114" s="318"/>
      <c r="S1114" s="318"/>
      <c r="T1114" s="318"/>
      <c r="U1114" s="318"/>
      <c r="V1114" s="318"/>
      <c r="W1114" s="318"/>
      <c r="X1114" s="318"/>
      <c r="Y1114" s="319">
        <v>7668</v>
      </c>
      <c r="Z1114" s="320"/>
      <c r="AA1114" s="320"/>
      <c r="AB1114" s="321"/>
      <c r="AC1114" s="323" t="s">
        <v>365</v>
      </c>
      <c r="AD1114" s="324"/>
      <c r="AE1114" s="324"/>
      <c r="AF1114" s="324"/>
      <c r="AG1114" s="324"/>
      <c r="AH1114" s="325">
        <v>1</v>
      </c>
      <c r="AI1114" s="326"/>
      <c r="AJ1114" s="326"/>
      <c r="AK1114" s="326"/>
      <c r="AL1114" s="327">
        <v>99.6</v>
      </c>
      <c r="AM1114" s="328"/>
      <c r="AN1114" s="328"/>
      <c r="AO1114" s="329"/>
      <c r="AP1114" s="322" t="s">
        <v>1016</v>
      </c>
      <c r="AQ1114" s="322"/>
      <c r="AR1114" s="322"/>
      <c r="AS1114" s="322"/>
      <c r="AT1114" s="322"/>
      <c r="AU1114" s="322"/>
      <c r="AV1114" s="322"/>
      <c r="AW1114" s="322"/>
      <c r="AX1114" s="322"/>
      <c r="AY1114">
        <f>COUNTA($E$1114)</f>
        <v>1</v>
      </c>
    </row>
    <row r="1115" spans="1:51" ht="60.75" customHeight="1" x14ac:dyDescent="0.2">
      <c r="A1115" s="403">
        <v>6</v>
      </c>
      <c r="B1115" s="403">
        <v>1</v>
      </c>
      <c r="C1115" s="893" t="s">
        <v>983</v>
      </c>
      <c r="D1115" s="891"/>
      <c r="E1115" s="791" t="s">
        <v>937</v>
      </c>
      <c r="F1115" s="889"/>
      <c r="G1115" s="889"/>
      <c r="H1115" s="889"/>
      <c r="I1115" s="890"/>
      <c r="J1115" s="418">
        <v>9010001183776</v>
      </c>
      <c r="K1115" s="419"/>
      <c r="L1115" s="419"/>
      <c r="M1115" s="419"/>
      <c r="N1115" s="419"/>
      <c r="O1115" s="419"/>
      <c r="P1115" s="317" t="s">
        <v>954</v>
      </c>
      <c r="Q1115" s="318"/>
      <c r="R1115" s="318"/>
      <c r="S1115" s="318"/>
      <c r="T1115" s="318"/>
      <c r="U1115" s="318"/>
      <c r="V1115" s="318"/>
      <c r="W1115" s="318"/>
      <c r="X1115" s="318"/>
      <c r="Y1115" s="319">
        <v>4222</v>
      </c>
      <c r="Z1115" s="320"/>
      <c r="AA1115" s="320"/>
      <c r="AB1115" s="321"/>
      <c r="AC1115" s="323" t="s">
        <v>372</v>
      </c>
      <c r="AD1115" s="324"/>
      <c r="AE1115" s="324"/>
      <c r="AF1115" s="324"/>
      <c r="AG1115" s="324"/>
      <c r="AH1115" s="325">
        <v>1</v>
      </c>
      <c r="AI1115" s="326"/>
      <c r="AJ1115" s="326"/>
      <c r="AK1115" s="326"/>
      <c r="AL1115" s="327">
        <v>99.5</v>
      </c>
      <c r="AM1115" s="328"/>
      <c r="AN1115" s="328"/>
      <c r="AO1115" s="329"/>
      <c r="AP1115" s="322" t="s">
        <v>1013</v>
      </c>
      <c r="AQ1115" s="322"/>
      <c r="AR1115" s="322"/>
      <c r="AS1115" s="322"/>
      <c r="AT1115" s="322"/>
      <c r="AU1115" s="322"/>
      <c r="AV1115" s="322"/>
      <c r="AW1115" s="322"/>
      <c r="AX1115" s="322"/>
      <c r="AY1115">
        <f>COUNTA($E$1115)</f>
        <v>1</v>
      </c>
    </row>
    <row r="1116" spans="1:51" ht="30" customHeight="1" x14ac:dyDescent="0.2">
      <c r="A1116" s="403">
        <v>7</v>
      </c>
      <c r="B1116" s="403">
        <v>1</v>
      </c>
      <c r="C1116" s="893" t="s">
        <v>983</v>
      </c>
      <c r="D1116" s="891"/>
      <c r="E1116" s="791" t="s">
        <v>930</v>
      </c>
      <c r="F1116" s="889"/>
      <c r="G1116" s="889"/>
      <c r="H1116" s="889"/>
      <c r="I1116" s="890"/>
      <c r="J1116" s="418">
        <v>7020001122958</v>
      </c>
      <c r="K1116" s="419"/>
      <c r="L1116" s="419"/>
      <c r="M1116" s="419"/>
      <c r="N1116" s="419"/>
      <c r="O1116" s="419"/>
      <c r="P1116" s="317" t="s">
        <v>955</v>
      </c>
      <c r="Q1116" s="318"/>
      <c r="R1116" s="318"/>
      <c r="S1116" s="318"/>
      <c r="T1116" s="318"/>
      <c r="U1116" s="318"/>
      <c r="V1116" s="318"/>
      <c r="W1116" s="318"/>
      <c r="X1116" s="318"/>
      <c r="Y1116" s="319">
        <v>3776</v>
      </c>
      <c r="Z1116" s="320"/>
      <c r="AA1116" s="320"/>
      <c r="AB1116" s="321"/>
      <c r="AC1116" s="323" t="s">
        <v>372</v>
      </c>
      <c r="AD1116" s="324"/>
      <c r="AE1116" s="324"/>
      <c r="AF1116" s="324"/>
      <c r="AG1116" s="324"/>
      <c r="AH1116" s="325">
        <v>3</v>
      </c>
      <c r="AI1116" s="326"/>
      <c r="AJ1116" s="326"/>
      <c r="AK1116" s="326"/>
      <c r="AL1116" s="327" t="s">
        <v>977</v>
      </c>
      <c r="AM1116" s="328"/>
      <c r="AN1116" s="328"/>
      <c r="AO1116" s="329"/>
      <c r="AP1116" s="322"/>
      <c r="AQ1116" s="322"/>
      <c r="AR1116" s="322"/>
      <c r="AS1116" s="322"/>
      <c r="AT1116" s="322"/>
      <c r="AU1116" s="322"/>
      <c r="AV1116" s="322"/>
      <c r="AW1116" s="322"/>
      <c r="AX1116" s="322"/>
      <c r="AY1116">
        <f>COUNTA($E$1116)</f>
        <v>1</v>
      </c>
    </row>
    <row r="1117" spans="1:51" ht="58.5" customHeight="1" x14ac:dyDescent="0.2">
      <c r="A1117" s="403">
        <v>8</v>
      </c>
      <c r="B1117" s="403">
        <v>1</v>
      </c>
      <c r="C1117" s="893" t="s">
        <v>983</v>
      </c>
      <c r="D1117" s="891"/>
      <c r="E1117" s="791" t="s">
        <v>938</v>
      </c>
      <c r="F1117" s="889"/>
      <c r="G1117" s="889"/>
      <c r="H1117" s="889"/>
      <c r="I1117" s="890"/>
      <c r="J1117" s="418">
        <v>9010701005032</v>
      </c>
      <c r="K1117" s="419"/>
      <c r="L1117" s="419"/>
      <c r="M1117" s="419"/>
      <c r="N1117" s="419"/>
      <c r="O1117" s="419"/>
      <c r="P1117" s="317" t="s">
        <v>956</v>
      </c>
      <c r="Q1117" s="318"/>
      <c r="R1117" s="318"/>
      <c r="S1117" s="318"/>
      <c r="T1117" s="318"/>
      <c r="U1117" s="318"/>
      <c r="V1117" s="318"/>
      <c r="W1117" s="318"/>
      <c r="X1117" s="318"/>
      <c r="Y1117" s="319">
        <v>2526</v>
      </c>
      <c r="Z1117" s="320"/>
      <c r="AA1117" s="320"/>
      <c r="AB1117" s="321"/>
      <c r="AC1117" s="323" t="s">
        <v>372</v>
      </c>
      <c r="AD1117" s="324"/>
      <c r="AE1117" s="324"/>
      <c r="AF1117" s="324"/>
      <c r="AG1117" s="324"/>
      <c r="AH1117" s="325">
        <v>1</v>
      </c>
      <c r="AI1117" s="326"/>
      <c r="AJ1117" s="326"/>
      <c r="AK1117" s="326"/>
      <c r="AL1117" s="327" t="s">
        <v>978</v>
      </c>
      <c r="AM1117" s="328"/>
      <c r="AN1117" s="328"/>
      <c r="AO1117" s="329"/>
      <c r="AP1117" s="322" t="s">
        <v>1017</v>
      </c>
      <c r="AQ1117" s="322"/>
      <c r="AR1117" s="322"/>
      <c r="AS1117" s="322"/>
      <c r="AT1117" s="322"/>
      <c r="AU1117" s="322"/>
      <c r="AV1117" s="322"/>
      <c r="AW1117" s="322"/>
      <c r="AX1117" s="322"/>
      <c r="AY1117">
        <f>COUNTA($E$1117)</f>
        <v>1</v>
      </c>
    </row>
    <row r="1118" spans="1:51" ht="58.5" customHeight="1" x14ac:dyDescent="0.2">
      <c r="A1118" s="403">
        <v>9</v>
      </c>
      <c r="B1118" s="403">
        <v>1</v>
      </c>
      <c r="C1118" s="893" t="s">
        <v>983</v>
      </c>
      <c r="D1118" s="891"/>
      <c r="E1118" s="791" t="s">
        <v>939</v>
      </c>
      <c r="F1118" s="889"/>
      <c r="G1118" s="889"/>
      <c r="H1118" s="889"/>
      <c r="I1118" s="890"/>
      <c r="J1118" s="418">
        <v>9010701005032</v>
      </c>
      <c r="K1118" s="419"/>
      <c r="L1118" s="419"/>
      <c r="M1118" s="419"/>
      <c r="N1118" s="419"/>
      <c r="O1118" s="419"/>
      <c r="P1118" s="317" t="s">
        <v>956</v>
      </c>
      <c r="Q1118" s="318"/>
      <c r="R1118" s="318"/>
      <c r="S1118" s="318"/>
      <c r="T1118" s="318"/>
      <c r="U1118" s="318"/>
      <c r="V1118" s="318"/>
      <c r="W1118" s="318"/>
      <c r="X1118" s="318"/>
      <c r="Y1118" s="319">
        <v>2525</v>
      </c>
      <c r="Z1118" s="320"/>
      <c r="AA1118" s="320"/>
      <c r="AB1118" s="321"/>
      <c r="AC1118" s="323" t="s">
        <v>372</v>
      </c>
      <c r="AD1118" s="324"/>
      <c r="AE1118" s="324"/>
      <c r="AF1118" s="324"/>
      <c r="AG1118" s="324"/>
      <c r="AH1118" s="325">
        <v>1</v>
      </c>
      <c r="AI1118" s="326"/>
      <c r="AJ1118" s="326"/>
      <c r="AK1118" s="326"/>
      <c r="AL1118" s="327" t="s">
        <v>978</v>
      </c>
      <c r="AM1118" s="328"/>
      <c r="AN1118" s="328"/>
      <c r="AO1118" s="329"/>
      <c r="AP1118" s="322" t="s">
        <v>1015</v>
      </c>
      <c r="AQ1118" s="322"/>
      <c r="AR1118" s="322"/>
      <c r="AS1118" s="322"/>
      <c r="AT1118" s="322"/>
      <c r="AU1118" s="322"/>
      <c r="AV1118" s="322"/>
      <c r="AW1118" s="322"/>
      <c r="AX1118" s="322"/>
      <c r="AY1118">
        <f>COUNTA($E$1118)</f>
        <v>1</v>
      </c>
    </row>
    <row r="1119" spans="1:51" ht="60.75" customHeight="1" x14ac:dyDescent="0.2">
      <c r="A1119" s="403">
        <v>10</v>
      </c>
      <c r="B1119" s="403">
        <v>1</v>
      </c>
      <c r="C1119" s="893" t="s">
        <v>984</v>
      </c>
      <c r="D1119" s="891"/>
      <c r="E1119" s="262" t="s">
        <v>940</v>
      </c>
      <c r="F1119" s="894"/>
      <c r="G1119" s="894"/>
      <c r="H1119" s="894"/>
      <c r="I1119" s="894"/>
      <c r="J1119" s="418">
        <v>9010001081674</v>
      </c>
      <c r="K1119" s="419"/>
      <c r="L1119" s="419"/>
      <c r="M1119" s="419"/>
      <c r="N1119" s="419"/>
      <c r="O1119" s="419"/>
      <c r="P1119" s="317" t="s">
        <v>957</v>
      </c>
      <c r="Q1119" s="318"/>
      <c r="R1119" s="318"/>
      <c r="S1119" s="318"/>
      <c r="T1119" s="318"/>
      <c r="U1119" s="318"/>
      <c r="V1119" s="318"/>
      <c r="W1119" s="318"/>
      <c r="X1119" s="318"/>
      <c r="Y1119" s="319">
        <v>2146</v>
      </c>
      <c r="Z1119" s="320"/>
      <c r="AA1119" s="320"/>
      <c r="AB1119" s="321"/>
      <c r="AC1119" s="323" t="s">
        <v>365</v>
      </c>
      <c r="AD1119" s="324"/>
      <c r="AE1119" s="324"/>
      <c r="AF1119" s="324"/>
      <c r="AG1119" s="324"/>
      <c r="AH1119" s="325">
        <v>2</v>
      </c>
      <c r="AI1119" s="326"/>
      <c r="AJ1119" s="326"/>
      <c r="AK1119" s="326"/>
      <c r="AL1119" s="327">
        <v>93.2</v>
      </c>
      <c r="AM1119" s="328"/>
      <c r="AN1119" s="328"/>
      <c r="AO1119" s="329"/>
      <c r="AP1119" s="322"/>
      <c r="AQ1119" s="322"/>
      <c r="AR1119" s="322"/>
      <c r="AS1119" s="322"/>
      <c r="AT1119" s="322"/>
      <c r="AU1119" s="322"/>
      <c r="AV1119" s="322"/>
      <c r="AW1119" s="322"/>
      <c r="AX1119" s="322"/>
      <c r="AY1119">
        <f>COUNTA($E$1119)</f>
        <v>1</v>
      </c>
    </row>
    <row r="1120" spans="1:51" ht="30" customHeight="1" x14ac:dyDescent="0.2">
      <c r="A1120" s="403">
        <v>11</v>
      </c>
      <c r="B1120" s="403">
        <v>1</v>
      </c>
      <c r="C1120" s="893" t="s">
        <v>983</v>
      </c>
      <c r="D1120" s="891"/>
      <c r="E1120" s="262" t="s">
        <v>941</v>
      </c>
      <c r="F1120" s="894"/>
      <c r="G1120" s="894"/>
      <c r="H1120" s="894"/>
      <c r="I1120" s="894"/>
      <c r="J1120" s="418">
        <v>9010001183776</v>
      </c>
      <c r="K1120" s="419"/>
      <c r="L1120" s="419"/>
      <c r="M1120" s="419"/>
      <c r="N1120" s="419"/>
      <c r="O1120" s="419"/>
      <c r="P1120" s="317" t="s">
        <v>958</v>
      </c>
      <c r="Q1120" s="318"/>
      <c r="R1120" s="318"/>
      <c r="S1120" s="318"/>
      <c r="T1120" s="318"/>
      <c r="U1120" s="318"/>
      <c r="V1120" s="318"/>
      <c r="W1120" s="318"/>
      <c r="X1120" s="318"/>
      <c r="Y1120" s="319">
        <v>1694</v>
      </c>
      <c r="Z1120" s="320"/>
      <c r="AA1120" s="320"/>
      <c r="AB1120" s="321"/>
      <c r="AC1120" s="323" t="s">
        <v>372</v>
      </c>
      <c r="AD1120" s="324"/>
      <c r="AE1120" s="324"/>
      <c r="AF1120" s="324"/>
      <c r="AG1120" s="324"/>
      <c r="AH1120" s="325">
        <v>3</v>
      </c>
      <c r="AI1120" s="326"/>
      <c r="AJ1120" s="326"/>
      <c r="AK1120" s="326"/>
      <c r="AL1120" s="327" t="s">
        <v>1005</v>
      </c>
      <c r="AM1120" s="328"/>
      <c r="AN1120" s="328"/>
      <c r="AO1120" s="329"/>
      <c r="AP1120" s="322"/>
      <c r="AQ1120" s="322"/>
      <c r="AR1120" s="322"/>
      <c r="AS1120" s="322"/>
      <c r="AT1120" s="322"/>
      <c r="AU1120" s="322"/>
      <c r="AV1120" s="322"/>
      <c r="AW1120" s="322"/>
      <c r="AX1120" s="322"/>
      <c r="AY1120">
        <f>COUNTA($E$1120)</f>
        <v>1</v>
      </c>
    </row>
    <row r="1121" spans="1:51" ht="65.25" customHeight="1" x14ac:dyDescent="0.2">
      <c r="A1121" s="403">
        <v>12</v>
      </c>
      <c r="B1121" s="403">
        <v>1</v>
      </c>
      <c r="C1121" s="893" t="s">
        <v>983</v>
      </c>
      <c r="D1121" s="891"/>
      <c r="E1121" s="262" t="s">
        <v>938</v>
      </c>
      <c r="F1121" s="894"/>
      <c r="G1121" s="894"/>
      <c r="H1121" s="894"/>
      <c r="I1121" s="894"/>
      <c r="J1121" s="418">
        <v>9010701005032</v>
      </c>
      <c r="K1121" s="419"/>
      <c r="L1121" s="419"/>
      <c r="M1121" s="419"/>
      <c r="N1121" s="419"/>
      <c r="O1121" s="419"/>
      <c r="P1121" s="317" t="s">
        <v>959</v>
      </c>
      <c r="Q1121" s="318"/>
      <c r="R1121" s="318"/>
      <c r="S1121" s="318"/>
      <c r="T1121" s="318"/>
      <c r="U1121" s="318"/>
      <c r="V1121" s="318"/>
      <c r="W1121" s="318"/>
      <c r="X1121" s="318"/>
      <c r="Y1121" s="319">
        <v>1628</v>
      </c>
      <c r="Z1121" s="320"/>
      <c r="AA1121" s="320"/>
      <c r="AB1121" s="321"/>
      <c r="AC1121" s="323" t="s">
        <v>372</v>
      </c>
      <c r="AD1121" s="324"/>
      <c r="AE1121" s="324"/>
      <c r="AF1121" s="324"/>
      <c r="AG1121" s="324"/>
      <c r="AH1121" s="325">
        <v>1</v>
      </c>
      <c r="AI1121" s="326"/>
      <c r="AJ1121" s="326"/>
      <c r="AK1121" s="326"/>
      <c r="AL1121" s="327">
        <v>99.9</v>
      </c>
      <c r="AM1121" s="328"/>
      <c r="AN1121" s="328"/>
      <c r="AO1121" s="329"/>
      <c r="AP1121" s="322" t="s">
        <v>1018</v>
      </c>
      <c r="AQ1121" s="322"/>
      <c r="AR1121" s="322"/>
      <c r="AS1121" s="322"/>
      <c r="AT1121" s="322"/>
      <c r="AU1121" s="322"/>
      <c r="AV1121" s="322"/>
      <c r="AW1121" s="322"/>
      <c r="AX1121" s="322"/>
      <c r="AY1121">
        <f>COUNTA($E$1121)</f>
        <v>1</v>
      </c>
    </row>
    <row r="1122" spans="1:51" ht="65.25" customHeight="1" x14ac:dyDescent="0.2">
      <c r="A1122" s="403">
        <v>13</v>
      </c>
      <c r="B1122" s="403">
        <v>1</v>
      </c>
      <c r="C1122" s="893" t="s">
        <v>985</v>
      </c>
      <c r="D1122" s="891"/>
      <c r="E1122" s="262" t="s">
        <v>942</v>
      </c>
      <c r="F1122" s="894"/>
      <c r="G1122" s="894"/>
      <c r="H1122" s="894"/>
      <c r="I1122" s="894"/>
      <c r="J1122" s="418">
        <v>9010701005032</v>
      </c>
      <c r="K1122" s="419"/>
      <c r="L1122" s="419"/>
      <c r="M1122" s="419"/>
      <c r="N1122" s="419"/>
      <c r="O1122" s="419"/>
      <c r="P1122" s="317" t="s">
        <v>960</v>
      </c>
      <c r="Q1122" s="318"/>
      <c r="R1122" s="318"/>
      <c r="S1122" s="318"/>
      <c r="T1122" s="318"/>
      <c r="U1122" s="318"/>
      <c r="V1122" s="318"/>
      <c r="W1122" s="318"/>
      <c r="X1122" s="318"/>
      <c r="Y1122" s="319">
        <v>1628</v>
      </c>
      <c r="Z1122" s="320"/>
      <c r="AA1122" s="320"/>
      <c r="AB1122" s="321"/>
      <c r="AC1122" s="323" t="s">
        <v>372</v>
      </c>
      <c r="AD1122" s="324"/>
      <c r="AE1122" s="324"/>
      <c r="AF1122" s="324"/>
      <c r="AG1122" s="324"/>
      <c r="AH1122" s="325">
        <v>1</v>
      </c>
      <c r="AI1122" s="326"/>
      <c r="AJ1122" s="326"/>
      <c r="AK1122" s="326"/>
      <c r="AL1122" s="327">
        <v>99.9</v>
      </c>
      <c r="AM1122" s="328"/>
      <c r="AN1122" s="328"/>
      <c r="AO1122" s="329"/>
      <c r="AP1122" s="322" t="s">
        <v>1013</v>
      </c>
      <c r="AQ1122" s="322"/>
      <c r="AR1122" s="322"/>
      <c r="AS1122" s="322"/>
      <c r="AT1122" s="322"/>
      <c r="AU1122" s="322"/>
      <c r="AV1122" s="322"/>
      <c r="AW1122" s="322"/>
      <c r="AX1122" s="322"/>
      <c r="AY1122">
        <f>COUNTA($E$1122)</f>
        <v>1</v>
      </c>
    </row>
    <row r="1123" spans="1:51" ht="65.25" customHeight="1" x14ac:dyDescent="0.2">
      <c r="A1123" s="403">
        <v>14</v>
      </c>
      <c r="B1123" s="403">
        <v>1</v>
      </c>
      <c r="C1123" s="893" t="s">
        <v>980</v>
      </c>
      <c r="D1123" s="891"/>
      <c r="E1123" s="262" t="s">
        <v>943</v>
      </c>
      <c r="F1123" s="894"/>
      <c r="G1123" s="894"/>
      <c r="H1123" s="894"/>
      <c r="I1123" s="894"/>
      <c r="J1123" s="418">
        <v>4010601004147</v>
      </c>
      <c r="K1123" s="419"/>
      <c r="L1123" s="419"/>
      <c r="M1123" s="419"/>
      <c r="N1123" s="419"/>
      <c r="O1123" s="419"/>
      <c r="P1123" s="317" t="s">
        <v>961</v>
      </c>
      <c r="Q1123" s="318"/>
      <c r="R1123" s="318"/>
      <c r="S1123" s="318"/>
      <c r="T1123" s="318"/>
      <c r="U1123" s="318"/>
      <c r="V1123" s="318"/>
      <c r="W1123" s="318"/>
      <c r="X1123" s="318"/>
      <c r="Y1123" s="319">
        <v>1620</v>
      </c>
      <c r="Z1123" s="320"/>
      <c r="AA1123" s="320"/>
      <c r="AB1123" s="321"/>
      <c r="AC1123" s="323" t="s">
        <v>370</v>
      </c>
      <c r="AD1123" s="324"/>
      <c r="AE1123" s="324"/>
      <c r="AF1123" s="324"/>
      <c r="AG1123" s="324"/>
      <c r="AH1123" s="325">
        <v>1</v>
      </c>
      <c r="AI1123" s="326"/>
      <c r="AJ1123" s="326"/>
      <c r="AK1123" s="326"/>
      <c r="AL1123" s="327">
        <v>95.1</v>
      </c>
      <c r="AM1123" s="328"/>
      <c r="AN1123" s="328"/>
      <c r="AO1123" s="329"/>
      <c r="AP1123" s="322" t="s">
        <v>1019</v>
      </c>
      <c r="AQ1123" s="322"/>
      <c r="AR1123" s="322"/>
      <c r="AS1123" s="322"/>
      <c r="AT1123" s="322"/>
      <c r="AU1123" s="322"/>
      <c r="AV1123" s="322"/>
      <c r="AW1123" s="322"/>
      <c r="AX1123" s="322"/>
      <c r="AY1123">
        <f>COUNTA($E$1123)</f>
        <v>1</v>
      </c>
    </row>
    <row r="1124" spans="1:51" ht="65.25" customHeight="1" x14ac:dyDescent="0.2">
      <c r="A1124" s="403">
        <v>15</v>
      </c>
      <c r="B1124" s="403">
        <v>1</v>
      </c>
      <c r="C1124" s="893" t="s">
        <v>980</v>
      </c>
      <c r="D1124" s="891"/>
      <c r="E1124" s="262" t="s">
        <v>944</v>
      </c>
      <c r="F1124" s="894"/>
      <c r="G1124" s="894"/>
      <c r="H1124" s="894"/>
      <c r="I1124" s="894"/>
      <c r="J1124" s="418">
        <v>4010601004147</v>
      </c>
      <c r="K1124" s="419"/>
      <c r="L1124" s="419"/>
      <c r="M1124" s="419"/>
      <c r="N1124" s="419"/>
      <c r="O1124" s="419"/>
      <c r="P1124" s="317" t="s">
        <v>962</v>
      </c>
      <c r="Q1124" s="318"/>
      <c r="R1124" s="318"/>
      <c r="S1124" s="318"/>
      <c r="T1124" s="318"/>
      <c r="U1124" s="318"/>
      <c r="V1124" s="318"/>
      <c r="W1124" s="318"/>
      <c r="X1124" s="318"/>
      <c r="Y1124" s="319">
        <v>1620</v>
      </c>
      <c r="Z1124" s="320"/>
      <c r="AA1124" s="320"/>
      <c r="AB1124" s="321"/>
      <c r="AC1124" s="323" t="s">
        <v>370</v>
      </c>
      <c r="AD1124" s="324"/>
      <c r="AE1124" s="324"/>
      <c r="AF1124" s="324"/>
      <c r="AG1124" s="324"/>
      <c r="AH1124" s="325">
        <v>1</v>
      </c>
      <c r="AI1124" s="326"/>
      <c r="AJ1124" s="326"/>
      <c r="AK1124" s="326"/>
      <c r="AL1124" s="327">
        <v>95.1</v>
      </c>
      <c r="AM1124" s="328"/>
      <c r="AN1124" s="328"/>
      <c r="AO1124" s="329"/>
      <c r="AP1124" s="322" t="s">
        <v>1017</v>
      </c>
      <c r="AQ1124" s="322"/>
      <c r="AR1124" s="322"/>
      <c r="AS1124" s="322"/>
      <c r="AT1124" s="322"/>
      <c r="AU1124" s="322"/>
      <c r="AV1124" s="322"/>
      <c r="AW1124" s="322"/>
      <c r="AX1124" s="322"/>
      <c r="AY1124">
        <f>COUNTA($E$1124)</f>
        <v>1</v>
      </c>
    </row>
    <row r="1125" spans="1:51" ht="65.25" customHeight="1" x14ac:dyDescent="0.2">
      <c r="A1125" s="403">
        <v>16</v>
      </c>
      <c r="B1125" s="403">
        <v>1</v>
      </c>
      <c r="C1125" s="893" t="s">
        <v>982</v>
      </c>
      <c r="D1125" s="891"/>
      <c r="E1125" s="262" t="s">
        <v>945</v>
      </c>
      <c r="F1125" s="894"/>
      <c r="G1125" s="894"/>
      <c r="H1125" s="894"/>
      <c r="I1125" s="894"/>
      <c r="J1125" s="418">
        <v>9010001081674</v>
      </c>
      <c r="K1125" s="419"/>
      <c r="L1125" s="419"/>
      <c r="M1125" s="419"/>
      <c r="N1125" s="419"/>
      <c r="O1125" s="419"/>
      <c r="P1125" s="317" t="s">
        <v>963</v>
      </c>
      <c r="Q1125" s="318"/>
      <c r="R1125" s="318"/>
      <c r="S1125" s="318"/>
      <c r="T1125" s="318"/>
      <c r="U1125" s="318"/>
      <c r="V1125" s="318"/>
      <c r="W1125" s="318"/>
      <c r="X1125" s="318"/>
      <c r="Y1125" s="319">
        <v>1111</v>
      </c>
      <c r="Z1125" s="320"/>
      <c r="AA1125" s="320"/>
      <c r="AB1125" s="321"/>
      <c r="AC1125" s="323" t="s">
        <v>365</v>
      </c>
      <c r="AD1125" s="324"/>
      <c r="AE1125" s="324"/>
      <c r="AF1125" s="324"/>
      <c r="AG1125" s="324"/>
      <c r="AH1125" s="325">
        <v>1</v>
      </c>
      <c r="AI1125" s="326"/>
      <c r="AJ1125" s="326"/>
      <c r="AK1125" s="326"/>
      <c r="AL1125" s="327">
        <v>99.2</v>
      </c>
      <c r="AM1125" s="328"/>
      <c r="AN1125" s="328"/>
      <c r="AO1125" s="329"/>
      <c r="AP1125" s="322" t="s">
        <v>1020</v>
      </c>
      <c r="AQ1125" s="322"/>
      <c r="AR1125" s="322"/>
      <c r="AS1125" s="322"/>
      <c r="AT1125" s="322"/>
      <c r="AU1125" s="322"/>
      <c r="AV1125" s="322"/>
      <c r="AW1125" s="322"/>
      <c r="AX1125" s="322"/>
      <c r="AY1125">
        <f>COUNTA($E$1125)</f>
        <v>1</v>
      </c>
    </row>
    <row r="1126" spans="1:51" ht="59.25" customHeight="1" x14ac:dyDescent="0.2">
      <c r="A1126" s="403">
        <v>17</v>
      </c>
      <c r="B1126" s="403">
        <v>1</v>
      </c>
      <c r="C1126" s="893" t="s">
        <v>986</v>
      </c>
      <c r="D1126" s="891"/>
      <c r="E1126" s="262" t="s">
        <v>946</v>
      </c>
      <c r="F1126" s="894"/>
      <c r="G1126" s="894"/>
      <c r="H1126" s="894"/>
      <c r="I1126" s="894"/>
      <c r="J1126" s="418">
        <v>8020001076641</v>
      </c>
      <c r="K1126" s="419"/>
      <c r="L1126" s="419"/>
      <c r="M1126" s="419"/>
      <c r="N1126" s="419"/>
      <c r="O1126" s="419"/>
      <c r="P1126" s="317" t="s">
        <v>964</v>
      </c>
      <c r="Q1126" s="318"/>
      <c r="R1126" s="318"/>
      <c r="S1126" s="318"/>
      <c r="T1126" s="318"/>
      <c r="U1126" s="318"/>
      <c r="V1126" s="318"/>
      <c r="W1126" s="318"/>
      <c r="X1126" s="318"/>
      <c r="Y1126" s="319">
        <v>991</v>
      </c>
      <c r="Z1126" s="320"/>
      <c r="AA1126" s="320"/>
      <c r="AB1126" s="321"/>
      <c r="AC1126" s="323" t="s">
        <v>372</v>
      </c>
      <c r="AD1126" s="324"/>
      <c r="AE1126" s="324"/>
      <c r="AF1126" s="324"/>
      <c r="AG1126" s="324"/>
      <c r="AH1126" s="325">
        <v>1</v>
      </c>
      <c r="AI1126" s="326"/>
      <c r="AJ1126" s="326"/>
      <c r="AK1126" s="326"/>
      <c r="AL1126" s="327" t="s">
        <v>977</v>
      </c>
      <c r="AM1126" s="328"/>
      <c r="AN1126" s="328"/>
      <c r="AO1126" s="329"/>
      <c r="AP1126" s="322"/>
      <c r="AQ1126" s="322"/>
      <c r="AR1126" s="322"/>
      <c r="AS1126" s="322"/>
      <c r="AT1126" s="322"/>
      <c r="AU1126" s="322"/>
      <c r="AV1126" s="322"/>
      <c r="AW1126" s="322"/>
      <c r="AX1126" s="322"/>
      <c r="AY1126">
        <f>COUNTA($E$1126)</f>
        <v>1</v>
      </c>
    </row>
    <row r="1127" spans="1:51" ht="30" customHeight="1" x14ac:dyDescent="0.2">
      <c r="A1127" s="403">
        <v>18</v>
      </c>
      <c r="B1127" s="403">
        <v>1</v>
      </c>
      <c r="C1127" s="893" t="s">
        <v>983</v>
      </c>
      <c r="D1127" s="891"/>
      <c r="E1127" s="262" t="s">
        <v>947</v>
      </c>
      <c r="F1127" s="894"/>
      <c r="G1127" s="894"/>
      <c r="H1127" s="894"/>
      <c r="I1127" s="894"/>
      <c r="J1127" s="418">
        <v>9010701005032</v>
      </c>
      <c r="K1127" s="419"/>
      <c r="L1127" s="419"/>
      <c r="M1127" s="419"/>
      <c r="N1127" s="419"/>
      <c r="O1127" s="419"/>
      <c r="P1127" s="317" t="s">
        <v>965</v>
      </c>
      <c r="Q1127" s="318"/>
      <c r="R1127" s="318"/>
      <c r="S1127" s="318"/>
      <c r="T1127" s="318"/>
      <c r="U1127" s="318"/>
      <c r="V1127" s="318"/>
      <c r="W1127" s="318"/>
      <c r="X1127" s="318"/>
      <c r="Y1127" s="319">
        <v>862</v>
      </c>
      <c r="Z1127" s="320"/>
      <c r="AA1127" s="320"/>
      <c r="AB1127" s="321"/>
      <c r="AC1127" s="323" t="s">
        <v>372</v>
      </c>
      <c r="AD1127" s="324"/>
      <c r="AE1127" s="324"/>
      <c r="AF1127" s="324"/>
      <c r="AG1127" s="324"/>
      <c r="AH1127" s="325">
        <v>1</v>
      </c>
      <c r="AI1127" s="326"/>
      <c r="AJ1127" s="326"/>
      <c r="AK1127" s="326"/>
      <c r="AL1127" s="327" t="s">
        <v>977</v>
      </c>
      <c r="AM1127" s="328"/>
      <c r="AN1127" s="328"/>
      <c r="AO1127" s="329"/>
      <c r="AP1127" s="322"/>
      <c r="AQ1127" s="322"/>
      <c r="AR1127" s="322"/>
      <c r="AS1127" s="322"/>
      <c r="AT1127" s="322"/>
      <c r="AU1127" s="322"/>
      <c r="AV1127" s="322"/>
      <c r="AW1127" s="322"/>
      <c r="AX1127" s="322"/>
      <c r="AY1127">
        <f>COUNTA($E$1127)</f>
        <v>1</v>
      </c>
    </row>
    <row r="1128" spans="1:51" ht="30" customHeight="1" x14ac:dyDescent="0.2">
      <c r="A1128" s="403">
        <v>19</v>
      </c>
      <c r="B1128" s="403">
        <v>1</v>
      </c>
      <c r="C1128" s="893" t="s">
        <v>983</v>
      </c>
      <c r="D1128" s="891"/>
      <c r="E1128" s="262" t="s">
        <v>948</v>
      </c>
      <c r="F1128" s="894"/>
      <c r="G1128" s="894"/>
      <c r="H1128" s="894"/>
      <c r="I1128" s="894"/>
      <c r="J1128" s="418">
        <v>7010401007116</v>
      </c>
      <c r="K1128" s="419"/>
      <c r="L1128" s="419"/>
      <c r="M1128" s="419"/>
      <c r="N1128" s="419"/>
      <c r="O1128" s="419"/>
      <c r="P1128" s="317" t="s">
        <v>966</v>
      </c>
      <c r="Q1128" s="318"/>
      <c r="R1128" s="318"/>
      <c r="S1128" s="318"/>
      <c r="T1128" s="318"/>
      <c r="U1128" s="318"/>
      <c r="V1128" s="318"/>
      <c r="W1128" s="318"/>
      <c r="X1128" s="318"/>
      <c r="Y1128" s="319">
        <v>832</v>
      </c>
      <c r="Z1128" s="320"/>
      <c r="AA1128" s="320"/>
      <c r="AB1128" s="321"/>
      <c r="AC1128" s="323" t="s">
        <v>372</v>
      </c>
      <c r="AD1128" s="324"/>
      <c r="AE1128" s="324"/>
      <c r="AF1128" s="324"/>
      <c r="AG1128" s="324"/>
      <c r="AH1128" s="325">
        <v>1</v>
      </c>
      <c r="AI1128" s="326"/>
      <c r="AJ1128" s="326"/>
      <c r="AK1128" s="326"/>
      <c r="AL1128" s="327">
        <v>99.9</v>
      </c>
      <c r="AM1128" s="328"/>
      <c r="AN1128" s="328"/>
      <c r="AO1128" s="329"/>
      <c r="AP1128" s="322"/>
      <c r="AQ1128" s="322"/>
      <c r="AR1128" s="322"/>
      <c r="AS1128" s="322"/>
      <c r="AT1128" s="322"/>
      <c r="AU1128" s="322"/>
      <c r="AV1128" s="322"/>
      <c r="AW1128" s="322"/>
      <c r="AX1128" s="322"/>
      <c r="AY1128">
        <f>COUNTA($E$1128)</f>
        <v>1</v>
      </c>
    </row>
    <row r="1129" spans="1:51" ht="30" customHeight="1" x14ac:dyDescent="0.2">
      <c r="A1129" s="403">
        <v>20</v>
      </c>
      <c r="B1129" s="403">
        <v>1</v>
      </c>
      <c r="C1129" s="893" t="s">
        <v>987</v>
      </c>
      <c r="D1129" s="891"/>
      <c r="E1129" s="262" t="s">
        <v>949</v>
      </c>
      <c r="F1129" s="894"/>
      <c r="G1129" s="894"/>
      <c r="H1129" s="894"/>
      <c r="I1129" s="894"/>
      <c r="J1129" s="418">
        <v>7010401007116</v>
      </c>
      <c r="K1129" s="419"/>
      <c r="L1129" s="419"/>
      <c r="M1129" s="419"/>
      <c r="N1129" s="419"/>
      <c r="O1129" s="419"/>
      <c r="P1129" s="317" t="s">
        <v>966</v>
      </c>
      <c r="Q1129" s="318"/>
      <c r="R1129" s="318"/>
      <c r="S1129" s="318"/>
      <c r="T1129" s="318"/>
      <c r="U1129" s="318"/>
      <c r="V1129" s="318"/>
      <c r="W1129" s="318"/>
      <c r="X1129" s="318"/>
      <c r="Y1129" s="319">
        <v>832</v>
      </c>
      <c r="Z1129" s="320"/>
      <c r="AA1129" s="320"/>
      <c r="AB1129" s="321"/>
      <c r="AC1129" s="323" t="s">
        <v>372</v>
      </c>
      <c r="AD1129" s="324"/>
      <c r="AE1129" s="324"/>
      <c r="AF1129" s="324"/>
      <c r="AG1129" s="324"/>
      <c r="AH1129" s="325">
        <v>1</v>
      </c>
      <c r="AI1129" s="326"/>
      <c r="AJ1129" s="326"/>
      <c r="AK1129" s="326"/>
      <c r="AL1129" s="327">
        <v>99.9</v>
      </c>
      <c r="AM1129" s="328"/>
      <c r="AN1129" s="328"/>
      <c r="AO1129" s="329"/>
      <c r="AP1129" s="322"/>
      <c r="AQ1129" s="322"/>
      <c r="AR1129" s="322"/>
      <c r="AS1129" s="322"/>
      <c r="AT1129" s="322"/>
      <c r="AU1129" s="322"/>
      <c r="AV1129" s="322"/>
      <c r="AW1129" s="322"/>
      <c r="AX1129" s="322"/>
      <c r="AY1129">
        <f>COUNTA($E$1129)</f>
        <v>1</v>
      </c>
    </row>
    <row r="1130" spans="1:51" ht="30" customHeight="1" x14ac:dyDescent="0.2">
      <c r="A1130" s="403">
        <v>21</v>
      </c>
      <c r="B1130" s="403">
        <v>1</v>
      </c>
      <c r="C1130" s="893" t="s">
        <v>988</v>
      </c>
      <c r="D1130" s="891"/>
      <c r="E1130" s="262" t="s">
        <v>941</v>
      </c>
      <c r="F1130" s="894"/>
      <c r="G1130" s="894"/>
      <c r="H1130" s="894"/>
      <c r="I1130" s="894"/>
      <c r="J1130" s="418">
        <v>9010001183776</v>
      </c>
      <c r="K1130" s="419"/>
      <c r="L1130" s="419"/>
      <c r="M1130" s="419"/>
      <c r="N1130" s="419"/>
      <c r="O1130" s="419"/>
      <c r="P1130" s="317" t="s">
        <v>967</v>
      </c>
      <c r="Q1130" s="318"/>
      <c r="R1130" s="318"/>
      <c r="S1130" s="318"/>
      <c r="T1130" s="318"/>
      <c r="U1130" s="318"/>
      <c r="V1130" s="318"/>
      <c r="W1130" s="318"/>
      <c r="X1130" s="318"/>
      <c r="Y1130" s="319">
        <v>742</v>
      </c>
      <c r="Z1130" s="320"/>
      <c r="AA1130" s="320"/>
      <c r="AB1130" s="321"/>
      <c r="AC1130" s="323" t="s">
        <v>372</v>
      </c>
      <c r="AD1130" s="324"/>
      <c r="AE1130" s="324"/>
      <c r="AF1130" s="324"/>
      <c r="AG1130" s="324"/>
      <c r="AH1130" s="325">
        <v>3</v>
      </c>
      <c r="AI1130" s="326"/>
      <c r="AJ1130" s="326"/>
      <c r="AK1130" s="326"/>
      <c r="AL1130" s="327" t="s">
        <v>1006</v>
      </c>
      <c r="AM1130" s="328"/>
      <c r="AN1130" s="328"/>
      <c r="AO1130" s="329"/>
      <c r="AP1130" s="322"/>
      <c r="AQ1130" s="322"/>
      <c r="AR1130" s="322"/>
      <c r="AS1130" s="322"/>
      <c r="AT1130" s="322"/>
      <c r="AU1130" s="322"/>
      <c r="AV1130" s="322"/>
      <c r="AW1130" s="322"/>
      <c r="AX1130" s="322"/>
      <c r="AY1130">
        <f>COUNTA($E$1130)</f>
        <v>1</v>
      </c>
    </row>
    <row r="1131" spans="1:51" ht="30" customHeight="1" x14ac:dyDescent="0.2">
      <c r="A1131" s="403">
        <v>22</v>
      </c>
      <c r="B1131" s="403">
        <v>1</v>
      </c>
      <c r="C1131" s="893" t="s">
        <v>983</v>
      </c>
      <c r="D1131" s="891"/>
      <c r="E1131" s="262" t="s">
        <v>931</v>
      </c>
      <c r="F1131" s="894"/>
      <c r="G1131" s="894"/>
      <c r="H1131" s="894"/>
      <c r="I1131" s="894"/>
      <c r="J1131" s="418">
        <v>5240001037995</v>
      </c>
      <c r="K1131" s="419"/>
      <c r="L1131" s="419"/>
      <c r="M1131" s="419"/>
      <c r="N1131" s="419"/>
      <c r="O1131" s="419"/>
      <c r="P1131" s="317" t="s">
        <v>968</v>
      </c>
      <c r="Q1131" s="318"/>
      <c r="R1131" s="318"/>
      <c r="S1131" s="318"/>
      <c r="T1131" s="318"/>
      <c r="U1131" s="318"/>
      <c r="V1131" s="318"/>
      <c r="W1131" s="318"/>
      <c r="X1131" s="318"/>
      <c r="Y1131" s="319">
        <v>741</v>
      </c>
      <c r="Z1131" s="320"/>
      <c r="AA1131" s="320"/>
      <c r="AB1131" s="321"/>
      <c r="AC1131" s="323" t="s">
        <v>372</v>
      </c>
      <c r="AD1131" s="324"/>
      <c r="AE1131" s="324"/>
      <c r="AF1131" s="324"/>
      <c r="AG1131" s="324"/>
      <c r="AH1131" s="325">
        <v>1</v>
      </c>
      <c r="AI1131" s="326"/>
      <c r="AJ1131" s="326"/>
      <c r="AK1131" s="326"/>
      <c r="AL1131" s="327" t="s">
        <v>1007</v>
      </c>
      <c r="AM1131" s="328"/>
      <c r="AN1131" s="328"/>
      <c r="AO1131" s="329"/>
      <c r="AP1131" s="322"/>
      <c r="AQ1131" s="322"/>
      <c r="AR1131" s="322"/>
      <c r="AS1131" s="322"/>
      <c r="AT1131" s="322"/>
      <c r="AU1131" s="322"/>
      <c r="AV1131" s="322"/>
      <c r="AW1131" s="322"/>
      <c r="AX1131" s="322"/>
      <c r="AY1131">
        <f>COUNTA($E$1131)</f>
        <v>1</v>
      </c>
    </row>
    <row r="1132" spans="1:51" ht="30" customHeight="1" x14ac:dyDescent="0.2">
      <c r="A1132" s="403">
        <v>23</v>
      </c>
      <c r="B1132" s="403">
        <v>1</v>
      </c>
      <c r="C1132" s="893" t="s">
        <v>988</v>
      </c>
      <c r="D1132" s="891"/>
      <c r="E1132" s="262" t="s">
        <v>931</v>
      </c>
      <c r="F1132" s="894"/>
      <c r="G1132" s="894"/>
      <c r="H1132" s="894"/>
      <c r="I1132" s="894"/>
      <c r="J1132" s="418">
        <v>5240001037995</v>
      </c>
      <c r="K1132" s="419"/>
      <c r="L1132" s="419"/>
      <c r="M1132" s="419"/>
      <c r="N1132" s="419"/>
      <c r="O1132" s="419"/>
      <c r="P1132" s="317" t="s">
        <v>968</v>
      </c>
      <c r="Q1132" s="318"/>
      <c r="R1132" s="318"/>
      <c r="S1132" s="318"/>
      <c r="T1132" s="318"/>
      <c r="U1132" s="318"/>
      <c r="V1132" s="318"/>
      <c r="W1132" s="318"/>
      <c r="X1132" s="318"/>
      <c r="Y1132" s="319">
        <v>741</v>
      </c>
      <c r="Z1132" s="320"/>
      <c r="AA1132" s="320"/>
      <c r="AB1132" s="321"/>
      <c r="AC1132" s="323" t="s">
        <v>372</v>
      </c>
      <c r="AD1132" s="324"/>
      <c r="AE1132" s="324"/>
      <c r="AF1132" s="324"/>
      <c r="AG1132" s="324"/>
      <c r="AH1132" s="325">
        <v>1</v>
      </c>
      <c r="AI1132" s="326"/>
      <c r="AJ1132" s="326"/>
      <c r="AK1132" s="326"/>
      <c r="AL1132" s="327" t="s">
        <v>1003</v>
      </c>
      <c r="AM1132" s="328"/>
      <c r="AN1132" s="328"/>
      <c r="AO1132" s="329"/>
      <c r="AP1132" s="322"/>
      <c r="AQ1132" s="322"/>
      <c r="AR1132" s="322"/>
      <c r="AS1132" s="322"/>
      <c r="AT1132" s="322"/>
      <c r="AU1132" s="322"/>
      <c r="AV1132" s="322"/>
      <c r="AW1132" s="322"/>
      <c r="AX1132" s="322"/>
      <c r="AY1132">
        <f>COUNTA($E$1132)</f>
        <v>1</v>
      </c>
    </row>
    <row r="1133" spans="1:51" ht="30" customHeight="1" x14ac:dyDescent="0.2">
      <c r="A1133" s="403">
        <v>24</v>
      </c>
      <c r="B1133" s="403">
        <v>1</v>
      </c>
      <c r="C1133" s="893" t="s">
        <v>987</v>
      </c>
      <c r="D1133" s="891"/>
      <c r="E1133" s="262" t="s">
        <v>932</v>
      </c>
      <c r="F1133" s="894"/>
      <c r="G1133" s="894"/>
      <c r="H1133" s="894"/>
      <c r="I1133" s="894"/>
      <c r="J1133" s="418">
        <v>5240001037995</v>
      </c>
      <c r="K1133" s="419"/>
      <c r="L1133" s="419"/>
      <c r="M1133" s="419"/>
      <c r="N1133" s="419"/>
      <c r="O1133" s="419"/>
      <c r="P1133" s="317" t="s">
        <v>969</v>
      </c>
      <c r="Q1133" s="318"/>
      <c r="R1133" s="318"/>
      <c r="S1133" s="318"/>
      <c r="T1133" s="318"/>
      <c r="U1133" s="318"/>
      <c r="V1133" s="318"/>
      <c r="W1133" s="318"/>
      <c r="X1133" s="318"/>
      <c r="Y1133" s="319">
        <v>741</v>
      </c>
      <c r="Z1133" s="320"/>
      <c r="AA1133" s="320"/>
      <c r="AB1133" s="321"/>
      <c r="AC1133" s="323" t="s">
        <v>372</v>
      </c>
      <c r="AD1133" s="324"/>
      <c r="AE1133" s="324"/>
      <c r="AF1133" s="324"/>
      <c r="AG1133" s="324"/>
      <c r="AH1133" s="325">
        <v>1</v>
      </c>
      <c r="AI1133" s="326"/>
      <c r="AJ1133" s="326"/>
      <c r="AK1133" s="326"/>
      <c r="AL1133" s="327" t="s">
        <v>1003</v>
      </c>
      <c r="AM1133" s="328"/>
      <c r="AN1133" s="328"/>
      <c r="AO1133" s="329"/>
      <c r="AP1133" s="322"/>
      <c r="AQ1133" s="322"/>
      <c r="AR1133" s="322"/>
      <c r="AS1133" s="322"/>
      <c r="AT1133" s="322"/>
      <c r="AU1133" s="322"/>
      <c r="AV1133" s="322"/>
      <c r="AW1133" s="322"/>
      <c r="AX1133" s="322"/>
      <c r="AY1133">
        <f>COUNTA($E$1133)</f>
        <v>1</v>
      </c>
    </row>
    <row r="1134" spans="1:51" ht="30" customHeight="1" x14ac:dyDescent="0.2">
      <c r="A1134" s="403">
        <v>25</v>
      </c>
      <c r="B1134" s="403">
        <v>1</v>
      </c>
      <c r="C1134" s="893" t="s">
        <v>983</v>
      </c>
      <c r="D1134" s="891"/>
      <c r="E1134" s="262" t="s">
        <v>933</v>
      </c>
      <c r="F1134" s="894"/>
      <c r="G1134" s="894"/>
      <c r="H1134" s="894"/>
      <c r="I1134" s="894"/>
      <c r="J1134" s="418">
        <v>5240001037995</v>
      </c>
      <c r="K1134" s="419"/>
      <c r="L1134" s="419"/>
      <c r="M1134" s="419"/>
      <c r="N1134" s="419"/>
      <c r="O1134" s="419"/>
      <c r="P1134" s="317" t="s">
        <v>969</v>
      </c>
      <c r="Q1134" s="318"/>
      <c r="R1134" s="318"/>
      <c r="S1134" s="318"/>
      <c r="T1134" s="318"/>
      <c r="U1134" s="318"/>
      <c r="V1134" s="318"/>
      <c r="W1134" s="318"/>
      <c r="X1134" s="318"/>
      <c r="Y1134" s="319">
        <v>741</v>
      </c>
      <c r="Z1134" s="320"/>
      <c r="AA1134" s="320"/>
      <c r="AB1134" s="321"/>
      <c r="AC1134" s="323" t="s">
        <v>372</v>
      </c>
      <c r="AD1134" s="324"/>
      <c r="AE1134" s="324"/>
      <c r="AF1134" s="324"/>
      <c r="AG1134" s="324"/>
      <c r="AH1134" s="325">
        <v>1</v>
      </c>
      <c r="AI1134" s="326"/>
      <c r="AJ1134" s="326"/>
      <c r="AK1134" s="326"/>
      <c r="AL1134" s="327" t="s">
        <v>1003</v>
      </c>
      <c r="AM1134" s="328"/>
      <c r="AN1134" s="328"/>
      <c r="AO1134" s="329"/>
      <c r="AP1134" s="322"/>
      <c r="AQ1134" s="322"/>
      <c r="AR1134" s="322"/>
      <c r="AS1134" s="322"/>
      <c r="AT1134" s="322"/>
      <c r="AU1134" s="322"/>
      <c r="AV1134" s="322"/>
      <c r="AW1134" s="322"/>
      <c r="AX1134" s="322"/>
      <c r="AY1134">
        <f>COUNTA($E$1134)</f>
        <v>1</v>
      </c>
    </row>
    <row r="1135" spans="1:51" ht="60" customHeight="1" x14ac:dyDescent="0.2">
      <c r="A1135" s="403">
        <v>26</v>
      </c>
      <c r="B1135" s="403">
        <v>1</v>
      </c>
      <c r="C1135" s="893" t="s">
        <v>989</v>
      </c>
      <c r="D1135" s="891"/>
      <c r="E1135" s="262" t="s">
        <v>970</v>
      </c>
      <c r="F1135" s="894"/>
      <c r="G1135" s="894"/>
      <c r="H1135" s="894"/>
      <c r="I1135" s="894"/>
      <c r="J1135" s="418">
        <v>8020001076641</v>
      </c>
      <c r="K1135" s="419"/>
      <c r="L1135" s="419"/>
      <c r="M1135" s="419"/>
      <c r="N1135" s="419"/>
      <c r="O1135" s="419"/>
      <c r="P1135" s="317" t="s">
        <v>973</v>
      </c>
      <c r="Q1135" s="318"/>
      <c r="R1135" s="318"/>
      <c r="S1135" s="318"/>
      <c r="T1135" s="318"/>
      <c r="U1135" s="318"/>
      <c r="V1135" s="318"/>
      <c r="W1135" s="318"/>
      <c r="X1135" s="318"/>
      <c r="Y1135" s="319">
        <v>731</v>
      </c>
      <c r="Z1135" s="320"/>
      <c r="AA1135" s="320"/>
      <c r="AB1135" s="321"/>
      <c r="AC1135" s="323" t="s">
        <v>372</v>
      </c>
      <c r="AD1135" s="324"/>
      <c r="AE1135" s="324"/>
      <c r="AF1135" s="324"/>
      <c r="AG1135" s="324"/>
      <c r="AH1135" s="325">
        <v>3</v>
      </c>
      <c r="AI1135" s="326"/>
      <c r="AJ1135" s="326"/>
      <c r="AK1135" s="326"/>
      <c r="AL1135" s="327" t="s">
        <v>1008</v>
      </c>
      <c r="AM1135" s="328"/>
      <c r="AN1135" s="328"/>
      <c r="AO1135" s="329"/>
      <c r="AP1135" s="322"/>
      <c r="AQ1135" s="322"/>
      <c r="AR1135" s="322"/>
      <c r="AS1135" s="322"/>
      <c r="AT1135" s="322"/>
      <c r="AU1135" s="322"/>
      <c r="AV1135" s="322"/>
      <c r="AW1135" s="322"/>
      <c r="AX1135" s="322"/>
      <c r="AY1135">
        <f>COUNTA($E$1135)</f>
        <v>1</v>
      </c>
    </row>
    <row r="1136" spans="1:51" ht="30" customHeight="1" x14ac:dyDescent="0.2">
      <c r="A1136" s="403">
        <v>27</v>
      </c>
      <c r="B1136" s="403">
        <v>1</v>
      </c>
      <c r="C1136" s="893" t="s">
        <v>990</v>
      </c>
      <c r="D1136" s="891"/>
      <c r="E1136" s="262" t="s">
        <v>949</v>
      </c>
      <c r="F1136" s="894"/>
      <c r="G1136" s="894"/>
      <c r="H1136" s="894"/>
      <c r="I1136" s="894"/>
      <c r="J1136" s="418">
        <v>7010401007116</v>
      </c>
      <c r="K1136" s="419"/>
      <c r="L1136" s="419"/>
      <c r="M1136" s="419"/>
      <c r="N1136" s="419"/>
      <c r="O1136" s="419"/>
      <c r="P1136" s="317" t="s">
        <v>974</v>
      </c>
      <c r="Q1136" s="318"/>
      <c r="R1136" s="318"/>
      <c r="S1136" s="318"/>
      <c r="T1136" s="318"/>
      <c r="U1136" s="318"/>
      <c r="V1136" s="318"/>
      <c r="W1136" s="318"/>
      <c r="X1136" s="318"/>
      <c r="Y1136" s="319">
        <v>705</v>
      </c>
      <c r="Z1136" s="320"/>
      <c r="AA1136" s="320"/>
      <c r="AB1136" s="321"/>
      <c r="AC1136" s="323" t="s">
        <v>372</v>
      </c>
      <c r="AD1136" s="324"/>
      <c r="AE1136" s="324"/>
      <c r="AF1136" s="324"/>
      <c r="AG1136" s="324"/>
      <c r="AH1136" s="325">
        <v>1</v>
      </c>
      <c r="AI1136" s="326"/>
      <c r="AJ1136" s="326"/>
      <c r="AK1136" s="326"/>
      <c r="AL1136" s="327">
        <v>99.9</v>
      </c>
      <c r="AM1136" s="328"/>
      <c r="AN1136" s="328"/>
      <c r="AO1136" s="329"/>
      <c r="AP1136" s="322"/>
      <c r="AQ1136" s="322"/>
      <c r="AR1136" s="322"/>
      <c r="AS1136" s="322"/>
      <c r="AT1136" s="322"/>
      <c r="AU1136" s="322"/>
      <c r="AV1136" s="322"/>
      <c r="AW1136" s="322"/>
      <c r="AX1136" s="322"/>
      <c r="AY1136">
        <f>COUNTA($E$1136)</f>
        <v>1</v>
      </c>
    </row>
    <row r="1137" spans="1:51" ht="30" customHeight="1" x14ac:dyDescent="0.2">
      <c r="A1137" s="403">
        <v>28</v>
      </c>
      <c r="B1137" s="403">
        <v>1</v>
      </c>
      <c r="C1137" s="893" t="s">
        <v>983</v>
      </c>
      <c r="D1137" s="891"/>
      <c r="E1137" s="262" t="s">
        <v>971</v>
      </c>
      <c r="F1137" s="894"/>
      <c r="G1137" s="894"/>
      <c r="H1137" s="894"/>
      <c r="I1137" s="894"/>
      <c r="J1137" s="418">
        <v>7010401007116</v>
      </c>
      <c r="K1137" s="419"/>
      <c r="L1137" s="419"/>
      <c r="M1137" s="419"/>
      <c r="N1137" s="419"/>
      <c r="O1137" s="419"/>
      <c r="P1137" s="317" t="s">
        <v>975</v>
      </c>
      <c r="Q1137" s="318"/>
      <c r="R1137" s="318"/>
      <c r="S1137" s="318"/>
      <c r="T1137" s="318"/>
      <c r="U1137" s="318"/>
      <c r="V1137" s="318"/>
      <c r="W1137" s="318"/>
      <c r="X1137" s="318"/>
      <c r="Y1137" s="319">
        <v>705</v>
      </c>
      <c r="Z1137" s="320"/>
      <c r="AA1137" s="320"/>
      <c r="AB1137" s="321"/>
      <c r="AC1137" s="323" t="s">
        <v>372</v>
      </c>
      <c r="AD1137" s="324"/>
      <c r="AE1137" s="324"/>
      <c r="AF1137" s="324"/>
      <c r="AG1137" s="324"/>
      <c r="AH1137" s="325">
        <v>1</v>
      </c>
      <c r="AI1137" s="326"/>
      <c r="AJ1137" s="326"/>
      <c r="AK1137" s="326"/>
      <c r="AL1137" s="327">
        <v>99.9</v>
      </c>
      <c r="AM1137" s="328"/>
      <c r="AN1137" s="328"/>
      <c r="AO1137" s="329"/>
      <c r="AP1137" s="322"/>
      <c r="AQ1137" s="322"/>
      <c r="AR1137" s="322"/>
      <c r="AS1137" s="322"/>
      <c r="AT1137" s="322"/>
      <c r="AU1137" s="322"/>
      <c r="AV1137" s="322"/>
      <c r="AW1137" s="322"/>
      <c r="AX1137" s="322"/>
      <c r="AY1137">
        <f>COUNTA($E$1137)</f>
        <v>1</v>
      </c>
    </row>
    <row r="1138" spans="1:51" ht="57.75" customHeight="1" x14ac:dyDescent="0.2">
      <c r="A1138" s="403">
        <v>29</v>
      </c>
      <c r="B1138" s="403">
        <v>1</v>
      </c>
      <c r="C1138" s="893" t="s">
        <v>991</v>
      </c>
      <c r="D1138" s="891"/>
      <c r="E1138" s="262" t="s">
        <v>972</v>
      </c>
      <c r="F1138" s="894"/>
      <c r="G1138" s="894"/>
      <c r="H1138" s="894"/>
      <c r="I1138" s="894"/>
      <c r="J1138" s="418">
        <v>1140001005719</v>
      </c>
      <c r="K1138" s="419"/>
      <c r="L1138" s="419"/>
      <c r="M1138" s="419"/>
      <c r="N1138" s="419"/>
      <c r="O1138" s="419"/>
      <c r="P1138" s="317" t="s">
        <v>976</v>
      </c>
      <c r="Q1138" s="318"/>
      <c r="R1138" s="318"/>
      <c r="S1138" s="318"/>
      <c r="T1138" s="318"/>
      <c r="U1138" s="318"/>
      <c r="V1138" s="318"/>
      <c r="W1138" s="318"/>
      <c r="X1138" s="318"/>
      <c r="Y1138" s="319">
        <v>694</v>
      </c>
      <c r="Z1138" s="320"/>
      <c r="AA1138" s="320"/>
      <c r="AB1138" s="321"/>
      <c r="AC1138" s="323" t="s">
        <v>365</v>
      </c>
      <c r="AD1138" s="324"/>
      <c r="AE1138" s="324"/>
      <c r="AF1138" s="324"/>
      <c r="AG1138" s="324"/>
      <c r="AH1138" s="325">
        <v>3</v>
      </c>
      <c r="AI1138" s="326"/>
      <c r="AJ1138" s="326"/>
      <c r="AK1138" s="326"/>
      <c r="AL1138" s="327">
        <v>99.8</v>
      </c>
      <c r="AM1138" s="328"/>
      <c r="AN1138" s="328"/>
      <c r="AO1138" s="329"/>
      <c r="AP1138" s="322"/>
      <c r="AQ1138" s="322"/>
      <c r="AR1138" s="322"/>
      <c r="AS1138" s="322"/>
      <c r="AT1138" s="322"/>
      <c r="AU1138" s="322"/>
      <c r="AV1138" s="322"/>
      <c r="AW1138" s="322"/>
      <c r="AX1138" s="322"/>
      <c r="AY1138">
        <f>COUNTA($E$1138)</f>
        <v>1</v>
      </c>
    </row>
    <row r="1139" spans="1:51" ht="30" hidden="1" customHeight="1" x14ac:dyDescent="0.2">
      <c r="A1139" s="403">
        <v>30</v>
      </c>
      <c r="B1139" s="403">
        <v>1</v>
      </c>
      <c r="C1139" s="891"/>
      <c r="D1139" s="891"/>
      <c r="E1139" s="894"/>
      <c r="F1139" s="894"/>
      <c r="G1139" s="894"/>
      <c r="H1139" s="894"/>
      <c r="I1139" s="894"/>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customSheetViews>
    <customSheetView guid="{498C49F5-DD3B-408E-9509-D958B4FD859F}" scale="75" showPageBreaks="1" fitToPage="1" printArea="1" hiddenColumns="1" view="pageBreakPreview">
      <selection activeCell="G6" sqref="G6:AX6"/>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90">
    <cfRule type="expression" dxfId="2839" priority="13929">
      <formula>IF(RIGHT(TEXT(Y790,"0.#"),1)=".",FALSE,TRUE)</formula>
    </cfRule>
    <cfRule type="expression" dxfId="2838" priority="13930">
      <formula>IF(RIGHT(TEXT(Y790,"0.#"),1)=".",TRUE,FALSE)</formula>
    </cfRule>
  </conditionalFormatting>
  <conditionalFormatting sqref="Y799">
    <cfRule type="expression" dxfId="2837" priority="13925">
      <formula>IF(RIGHT(TEXT(Y799,"0.#"),1)=".",FALSE,TRUE)</formula>
    </cfRule>
    <cfRule type="expression" dxfId="2836" priority="13926">
      <formula>IF(RIGHT(TEXT(Y799,"0.#"),1)=".",TRUE,FALSE)</formula>
    </cfRule>
  </conditionalFormatting>
  <conditionalFormatting sqref="Y830:Y837 Y828 Y817:Y824 Y815 Y804:Y811 Y802">
    <cfRule type="expression" dxfId="2835" priority="13707">
      <formula>IF(RIGHT(TEXT(Y802,"0.#"),1)=".",FALSE,TRUE)</formula>
    </cfRule>
    <cfRule type="expression" dxfId="2834" priority="13708">
      <formula>IF(RIGHT(TEXT(Y802,"0.#"),1)=".",TRUE,FALSE)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91:Y798 Y789">
    <cfRule type="expression" dxfId="2827" priority="13731">
      <formula>IF(RIGHT(TEXT(Y789,"0.#"),1)=".",FALSE,TRUE)</formula>
    </cfRule>
    <cfRule type="expression" dxfId="2826" priority="13732">
      <formula>IF(RIGHT(TEXT(Y789,"0.#"),1)=".",TRUE,FALSE)</formula>
    </cfRule>
  </conditionalFormatting>
  <conditionalFormatting sqref="AU790">
    <cfRule type="expression" dxfId="2825" priority="13729">
      <formula>IF(RIGHT(TEXT(AU790,"0.#"),1)=".",FALSE,TRUE)</formula>
    </cfRule>
    <cfRule type="expression" dxfId="2824" priority="13730">
      <formula>IF(RIGHT(TEXT(AU790,"0.#"),1)=".",TRUE,FALSE)</formula>
    </cfRule>
  </conditionalFormatting>
  <conditionalFormatting sqref="AU799">
    <cfRule type="expression" dxfId="2823" priority="13727">
      <formula>IF(RIGHT(TEXT(AU799,"0.#"),1)=".",FALSE,TRUE)</formula>
    </cfRule>
    <cfRule type="expression" dxfId="2822" priority="13728">
      <formula>IF(RIGHT(TEXT(AU799,"0.#"),1)=".",TRUE,FALSE)</formula>
    </cfRule>
  </conditionalFormatting>
  <conditionalFormatting sqref="AU791:AU798 AU789">
    <cfRule type="expression" dxfId="2821" priority="13725">
      <formula>IF(RIGHT(TEXT(AU789,"0.#"),1)=".",FALSE,TRUE)</formula>
    </cfRule>
    <cfRule type="expression" dxfId="2820" priority="13726">
      <formula>IF(RIGHT(TEXT(AU789,"0.#"),1)=".",TRUE,FALSE)</formula>
    </cfRule>
  </conditionalFormatting>
  <conditionalFormatting sqref="Y829 Y816 Y803">
    <cfRule type="expression" dxfId="2819" priority="13711">
      <formula>IF(RIGHT(TEXT(Y803,"0.#"),1)=".",FALSE,TRUE)</formula>
    </cfRule>
    <cfRule type="expression" dxfId="2818" priority="13712">
      <formula>IF(RIGHT(TEXT(Y803,"0.#"),1)=".",TRUE,FALSE)</formula>
    </cfRule>
  </conditionalFormatting>
  <conditionalFormatting sqref="Y838 Y825 Y812">
    <cfRule type="expression" dxfId="2817" priority="13709">
      <formula>IF(RIGHT(TEXT(Y812,"0.#"),1)=".",FALSE,TRUE)</formula>
    </cfRule>
    <cfRule type="expression" dxfId="2816" priority="13710">
      <formula>IF(RIGHT(TEXT(Y812,"0.#"),1)=".",TRUE,FALSE)</formula>
    </cfRule>
  </conditionalFormatting>
  <conditionalFormatting sqref="AU829 AU816 AU803">
    <cfRule type="expression" dxfId="2815" priority="13705">
      <formula>IF(RIGHT(TEXT(AU803,"0.#"),1)=".",FALSE,TRUE)</formula>
    </cfRule>
    <cfRule type="expression" dxfId="2814" priority="13706">
      <formula>IF(RIGHT(TEXT(AU803,"0.#"),1)=".",TRUE,FALSE)</formula>
    </cfRule>
  </conditionalFormatting>
  <conditionalFormatting sqref="AU838 AU825 AU812">
    <cfRule type="expression" dxfId="2813" priority="13703">
      <formula>IF(RIGHT(TEXT(AU812,"0.#"),1)=".",FALSE,TRUE)</formula>
    </cfRule>
    <cfRule type="expression" dxfId="2812" priority="13704">
      <formula>IF(RIGHT(TEXT(AU812,"0.#"),1)=".",TRUE,FALSE)</formula>
    </cfRule>
  </conditionalFormatting>
  <conditionalFormatting sqref="AU830:AU837 AU828 AU817:AU824 AU815 AU804:AU811 AU802">
    <cfRule type="expression" dxfId="2811" priority="13701">
      <formula>IF(RIGHT(TEXT(AU802,"0.#"),1)=".",FALSE,TRUE)</formula>
    </cfRule>
    <cfRule type="expression" dxfId="2810" priority="13702">
      <formula>IF(RIGHT(TEXT(AU802,"0.#"),1)=".",TRUE,FALSE)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AM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47:AO857 AL874:AO874">
    <cfRule type="expression" dxfId="2545" priority="6679">
      <formula>IF(AND(AL847&gt;=0, RIGHT(TEXT(AL847,"0.#"),1)&lt;&gt;"."),TRUE,FALSE)</formula>
    </cfRule>
    <cfRule type="expression" dxfId="2544" priority="6680">
      <formula>IF(AND(AL847&gt;=0, RIGHT(TEXT(AL847,"0.#"),1)="."),TRUE,FALSE)</formula>
    </cfRule>
    <cfRule type="expression" dxfId="2543" priority="6681">
      <formula>IF(AND(AL847&lt;0, RIGHT(TEXT(AL847,"0.#"),1)&lt;&gt;"."),TRUE,FALSE)</formula>
    </cfRule>
    <cfRule type="expression" dxfId="2542" priority="6682">
      <formula>IF(AND(AL847&lt;0, RIGHT(TEXT(AL847,"0.#"),1)="."),TRUE,FALSE)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7:Y857 Y874">
    <cfRule type="expression" dxfId="2471" priority="3007">
      <formula>IF(RIGHT(TEXT(Y847,"0.#"),1)=".",FALSE,TRUE)</formula>
    </cfRule>
    <cfRule type="expression" dxfId="2470" priority="3008">
      <formula>IF(RIGHT(TEXT(Y847,"0.#"),1)=".",TRUE,FALSE)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10:AO1139">
    <cfRule type="expression" dxfId="2441" priority="2913">
      <formula>IF(AND(AL1110&gt;=0, RIGHT(TEXT(AL1110,"0.#"),1)&lt;&gt;"."),TRUE,FALSE)</formula>
    </cfRule>
    <cfRule type="expression" dxfId="2440" priority="2914">
      <formula>IF(AND(AL1110&gt;=0, RIGHT(TEXT(AL1110,"0.#"),1)="."),TRUE,FALSE)</formula>
    </cfRule>
    <cfRule type="expression" dxfId="2439" priority="2915">
      <formula>IF(AND(AL1110&lt;0, RIGHT(TEXT(AL1110,"0.#"),1)&lt;&gt;"."),TRUE,FALSE)</formula>
    </cfRule>
    <cfRule type="expression" dxfId="2438" priority="2916">
      <formula>IF(AND(AL1110&lt;0, RIGHT(TEXT(AL1110,"0.#"),1)="."),TRUE,FALSE)</formula>
    </cfRule>
  </conditionalFormatting>
  <conditionalFormatting sqref="Y1110:Y1139">
    <cfRule type="expression" dxfId="2437" priority="2911">
      <formula>IF(RIGHT(TEXT(Y1110,"0.#"),1)=".",FALSE,TRUE)</formula>
    </cfRule>
    <cfRule type="expression" dxfId="2436" priority="2912">
      <formula>IF(RIGHT(TEXT(Y1110,"0.#"),1)=".",TRUE,FALSE)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45:AO846">
    <cfRule type="expression" dxfId="2427" priority="2865">
      <formula>IF(AND(AL845&gt;=0, RIGHT(TEXT(AL845,"0.#"),1)&lt;&gt;"."),TRUE,FALSE)</formula>
    </cfRule>
    <cfRule type="expression" dxfId="2426" priority="2866">
      <formula>IF(AND(AL845&gt;=0, RIGHT(TEXT(AL845,"0.#"),1)="."),TRUE,FALSE)</formula>
    </cfRule>
    <cfRule type="expression" dxfId="2425" priority="2867">
      <formula>IF(AND(AL845&lt;0, RIGHT(TEXT(AL845,"0.#"),1)&lt;&gt;"."),TRUE,FALSE)</formula>
    </cfRule>
    <cfRule type="expression" dxfId="2424" priority="2868">
      <formula>IF(AND(AL845&lt;0, RIGHT(TEXT(AL845,"0.#"),1)="."),TRUE,FALSE)</formula>
    </cfRule>
  </conditionalFormatting>
  <conditionalFormatting sqref="Y845:Y846">
    <cfRule type="expression" dxfId="2423" priority="2863">
      <formula>IF(RIGHT(TEXT(Y845,"0.#"),1)=".",FALSE,TRUE)</formula>
    </cfRule>
    <cfRule type="expression" dxfId="2422" priority="2864">
      <formula>IF(RIGHT(TEXT(Y845,"0.#"),1)=".",TRUE,FALSE)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80:Y907">
    <cfRule type="expression" dxfId="2105" priority="2123">
      <formula>IF(RIGHT(TEXT(Y880,"0.#"),1)=".",FALSE,TRUE)</formula>
    </cfRule>
    <cfRule type="expression" dxfId="2104" priority="2124">
      <formula>IF(RIGHT(TEXT(Y880,"0.#"),1)=".",TRUE,FALSE)</formula>
    </cfRule>
  </conditionalFormatting>
  <conditionalFormatting sqref="Y913:Y940">
    <cfRule type="expression" dxfId="2103" priority="2111">
      <formula>IF(RIGHT(TEXT(Y913,"0.#"),1)=".",FALSE,TRUE)</formula>
    </cfRule>
    <cfRule type="expression" dxfId="2102" priority="2112">
      <formula>IF(RIGHT(TEXT(Y913,"0.#"),1)=".",TRUE,FALSE)</formula>
    </cfRule>
  </conditionalFormatting>
  <conditionalFormatting sqref="Y911:Y912">
    <cfRule type="expression" dxfId="2101" priority="2105">
      <formula>IF(RIGHT(TEXT(Y911,"0.#"),1)=".",FALSE,TRUE)</formula>
    </cfRule>
    <cfRule type="expression" dxfId="2100" priority="2106">
      <formula>IF(RIGHT(TEXT(Y911,"0.#"),1)=".",TRUE,FALSE)</formula>
    </cfRule>
  </conditionalFormatting>
  <conditionalFormatting sqref="Y946:Y973">
    <cfRule type="expression" dxfId="2099" priority="2099">
      <formula>IF(RIGHT(TEXT(Y946,"0.#"),1)=".",FALSE,TRUE)</formula>
    </cfRule>
    <cfRule type="expression" dxfId="2098" priority="2100">
      <formula>IF(RIGHT(TEXT(Y946,"0.#"),1)=".",TRUE,FALSE)</formula>
    </cfRule>
  </conditionalFormatting>
  <conditionalFormatting sqref="Y944:Y945">
    <cfRule type="expression" dxfId="2097" priority="2093">
      <formula>IF(RIGHT(TEXT(Y944,"0.#"),1)=".",FALSE,TRUE)</formula>
    </cfRule>
    <cfRule type="expression" dxfId="2096" priority="2094">
      <formula>IF(RIGHT(TEXT(Y944,"0.#"),1)=".",TRUE,FALSE)</formula>
    </cfRule>
  </conditionalFormatting>
  <conditionalFormatting sqref="Y979:Y1006">
    <cfRule type="expression" dxfId="2095" priority="2087">
      <formula>IF(RIGHT(TEXT(Y979,"0.#"),1)=".",FALSE,TRUE)</formula>
    </cfRule>
    <cfRule type="expression" dxfId="2094" priority="2088">
      <formula>IF(RIGHT(TEXT(Y979,"0.#"),1)=".",TRUE,FALSE)</formula>
    </cfRule>
  </conditionalFormatting>
  <conditionalFormatting sqref="Y977:Y978">
    <cfRule type="expression" dxfId="2093" priority="2081">
      <formula>IF(RIGHT(TEXT(Y977,"0.#"),1)=".",FALSE,TRUE)</formula>
    </cfRule>
    <cfRule type="expression" dxfId="2092" priority="2082">
      <formula>IF(RIGHT(TEXT(Y977,"0.#"),1)=".",TRUE,FALSE)</formula>
    </cfRule>
  </conditionalFormatting>
  <conditionalFormatting sqref="Y1012:Y1039">
    <cfRule type="expression" dxfId="2091" priority="2075">
      <formula>IF(RIGHT(TEXT(Y1012,"0.#"),1)=".",FALSE,TRUE)</formula>
    </cfRule>
    <cfRule type="expression" dxfId="2090" priority="2076">
      <formula>IF(RIGHT(TEXT(Y1012,"0.#"),1)=".",TRUE,FALSE)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80:AO907">
    <cfRule type="expression" dxfId="2009" priority="2125">
      <formula>IF(AND(AL880&gt;=0, RIGHT(TEXT(AL880,"0.#"),1)&lt;&gt;"."),TRUE,FALSE)</formula>
    </cfRule>
    <cfRule type="expression" dxfId="2008" priority="2126">
      <formula>IF(AND(AL880&gt;=0, RIGHT(TEXT(AL880,"0.#"),1)="."),TRUE,FALSE)</formula>
    </cfRule>
    <cfRule type="expression" dxfId="2007" priority="2127">
      <formula>IF(AND(AL880&lt;0, RIGHT(TEXT(AL880,"0.#"),1)&lt;&gt;"."),TRUE,FALSE)</formula>
    </cfRule>
    <cfRule type="expression" dxfId="2006" priority="2128">
      <formula>IF(AND(AL880&lt;0, RIGHT(TEXT(AL880,"0.#"),1)="."),TRUE,FALSE)</formula>
    </cfRule>
  </conditionalFormatting>
  <conditionalFormatting sqref="AL913:AO940">
    <cfRule type="expression" dxfId="2005" priority="2113">
      <formula>IF(AND(AL913&gt;=0, RIGHT(TEXT(AL913,"0.#"),1)&lt;&gt;"."),TRUE,FALSE)</formula>
    </cfRule>
    <cfRule type="expression" dxfId="2004" priority="2114">
      <formula>IF(AND(AL913&gt;=0, RIGHT(TEXT(AL913,"0.#"),1)="."),TRUE,FALSE)</formula>
    </cfRule>
    <cfRule type="expression" dxfId="2003" priority="2115">
      <formula>IF(AND(AL913&lt;0, RIGHT(TEXT(AL913,"0.#"),1)&lt;&gt;"."),TRUE,FALSE)</formula>
    </cfRule>
    <cfRule type="expression" dxfId="2002" priority="2116">
      <formula>IF(AND(AL913&lt;0, RIGHT(TEXT(AL913,"0.#"),1)="."),TRUE,FALSE)</formula>
    </cfRule>
  </conditionalFormatting>
  <conditionalFormatting sqref="AL911:AO912">
    <cfRule type="expression" dxfId="2001" priority="2107">
      <formula>IF(AND(AL911&gt;=0, RIGHT(TEXT(AL911,"0.#"),1)&lt;&gt;"."),TRUE,FALSE)</formula>
    </cfRule>
    <cfRule type="expression" dxfId="2000" priority="2108">
      <formula>IF(AND(AL911&gt;=0, RIGHT(TEXT(AL911,"0.#"),1)="."),TRUE,FALSE)</formula>
    </cfRule>
    <cfRule type="expression" dxfId="1999" priority="2109">
      <formula>IF(AND(AL911&lt;0, RIGHT(TEXT(AL911,"0.#"),1)&lt;&gt;"."),TRUE,FALSE)</formula>
    </cfRule>
    <cfRule type="expression" dxfId="1998" priority="2110">
      <formula>IF(AND(AL911&lt;0, RIGHT(TEXT(AL911,"0.#"),1)="."),TRUE,FALSE)</formula>
    </cfRule>
  </conditionalFormatting>
  <conditionalFormatting sqref="AL946:AO973">
    <cfRule type="expression" dxfId="1997" priority="2101">
      <formula>IF(AND(AL946&gt;=0, RIGHT(TEXT(AL946,"0.#"),1)&lt;&gt;"."),TRUE,FALSE)</formula>
    </cfRule>
    <cfRule type="expression" dxfId="1996" priority="2102">
      <formula>IF(AND(AL946&gt;=0, RIGHT(TEXT(AL946,"0.#"),1)="."),TRUE,FALSE)</formula>
    </cfRule>
    <cfRule type="expression" dxfId="1995" priority="2103">
      <formula>IF(AND(AL946&lt;0, RIGHT(TEXT(AL946,"0.#"),1)&lt;&gt;"."),TRUE,FALSE)</formula>
    </cfRule>
    <cfRule type="expression" dxfId="1994" priority="2104">
      <formula>IF(AND(AL946&lt;0, RIGHT(TEXT(AL946,"0.#"),1)="."),TRUE,FALSE)</formula>
    </cfRule>
  </conditionalFormatting>
  <conditionalFormatting sqref="AL944:AO945">
    <cfRule type="expression" dxfId="1993" priority="2095">
      <formula>IF(AND(AL944&gt;=0, RIGHT(TEXT(AL944,"0.#"),1)&lt;&gt;"."),TRUE,FALSE)</formula>
    </cfRule>
    <cfRule type="expression" dxfId="1992" priority="2096">
      <formula>IF(AND(AL944&gt;=0, RIGHT(TEXT(AL944,"0.#"),1)="."),TRUE,FALSE)</formula>
    </cfRule>
    <cfRule type="expression" dxfId="1991" priority="2097">
      <formula>IF(AND(AL944&lt;0, RIGHT(TEXT(AL944,"0.#"),1)&lt;&gt;"."),TRUE,FALSE)</formula>
    </cfRule>
    <cfRule type="expression" dxfId="1990" priority="2098">
      <formula>IF(AND(AL944&lt;0, RIGHT(TEXT(AL944,"0.#"),1)="."),TRUE,FALSE)</formula>
    </cfRule>
  </conditionalFormatting>
  <conditionalFormatting sqref="AL979:AO1006">
    <cfRule type="expression" dxfId="1989" priority="2089">
      <formula>IF(AND(AL979&gt;=0, RIGHT(TEXT(AL979,"0.#"),1)&lt;&gt;"."),TRUE,FALSE)</formula>
    </cfRule>
    <cfRule type="expression" dxfId="1988" priority="2090">
      <formula>IF(AND(AL979&gt;=0, RIGHT(TEXT(AL979,"0.#"),1)="."),TRUE,FALSE)</formula>
    </cfRule>
    <cfRule type="expression" dxfId="1987" priority="2091">
      <formula>IF(AND(AL979&lt;0, RIGHT(TEXT(AL979,"0.#"),1)&lt;&gt;"."),TRUE,FALSE)</formula>
    </cfRule>
    <cfRule type="expression" dxfId="1986" priority="2092">
      <formula>IF(AND(AL979&lt;0, RIGHT(TEXT(AL979,"0.#"),1)="."),TRUE,FALSE)</formula>
    </cfRule>
  </conditionalFormatting>
  <conditionalFormatting sqref="AL977:AO978">
    <cfRule type="expression" dxfId="1985" priority="2083">
      <formula>IF(AND(AL977&gt;=0, RIGHT(TEXT(AL977,"0.#"),1)&lt;&gt;"."),TRUE,FALSE)</formula>
    </cfRule>
    <cfRule type="expression" dxfId="1984" priority="2084">
      <formula>IF(AND(AL977&gt;=0, RIGHT(TEXT(AL977,"0.#"),1)="."),TRUE,FALSE)</formula>
    </cfRule>
    <cfRule type="expression" dxfId="1983" priority="2085">
      <formula>IF(AND(AL977&lt;0, RIGHT(TEXT(AL977,"0.#"),1)&lt;&gt;"."),TRUE,FALSE)</formula>
    </cfRule>
    <cfRule type="expression" dxfId="1982" priority="2086">
      <formula>IF(AND(AL977&lt;0, RIGHT(TEXT(AL977,"0.#"),1)="."),TRUE,FALSE)</formula>
    </cfRule>
  </conditionalFormatting>
  <conditionalFormatting sqref="AL1012:AO1039">
    <cfRule type="expression" dxfId="1981" priority="2077">
      <formula>IF(AND(AL1012&gt;=0, RIGHT(TEXT(AL1012,"0.#"),1)&lt;&gt;"."),TRUE,FALSE)</formula>
    </cfRule>
    <cfRule type="expression" dxfId="1980" priority="2078">
      <formula>IF(AND(AL1012&gt;=0, RIGHT(TEXT(AL1012,"0.#"),1)="."),TRUE,FALSE)</formula>
    </cfRule>
    <cfRule type="expression" dxfId="1979" priority="2079">
      <formula>IF(AND(AL1012&lt;0, RIGHT(TEXT(AL1012,"0.#"),1)&lt;&gt;"."),TRUE,FALSE)</formula>
    </cfRule>
    <cfRule type="expression" dxfId="1978" priority="2080">
      <formula>IF(AND(AL1012&lt;0, RIGHT(TEXT(AL1012,"0.#"),1)="."),TRUE,FALSE)</formula>
    </cfRule>
  </conditionalFormatting>
  <conditionalFormatting sqref="AL1010:AO1011">
    <cfRule type="expression" dxfId="1977" priority="2071">
      <formula>IF(AND(AL1010&gt;=0, RIGHT(TEXT(AL1010,"0.#"),1)&lt;&gt;"."),TRUE,FALSE)</formula>
    </cfRule>
    <cfRule type="expression" dxfId="1976" priority="2072">
      <formula>IF(AND(AL1010&gt;=0, RIGHT(TEXT(AL1010,"0.#"),1)="."),TRUE,FALSE)</formula>
    </cfRule>
    <cfRule type="expression" dxfId="1975" priority="2073">
      <formula>IF(AND(AL1010&lt;0, RIGHT(TEXT(AL1010,"0.#"),1)&lt;&gt;"."),TRUE,FALSE)</formula>
    </cfRule>
    <cfRule type="expression" dxfId="1974" priority="2074">
      <formula>IF(AND(AL1010&lt;0, RIGHT(TEXT(AL1010,"0.#"),1)="."),TRUE,FALSE)</formula>
    </cfRule>
  </conditionalFormatting>
  <conditionalFormatting sqref="Y1010:Y1011">
    <cfRule type="expression" dxfId="1973" priority="2069">
      <formula>IF(RIGHT(TEXT(Y1010,"0.#"),1)=".",FALSE,TRUE)</formula>
    </cfRule>
    <cfRule type="expression" dxfId="1972" priority="2070">
      <formula>IF(RIGHT(TEXT(Y1010,"0.#"),1)=".",TRUE,FALSE)</formula>
    </cfRule>
  </conditionalFormatting>
  <conditionalFormatting sqref="AL1045:AO1072">
    <cfRule type="expression" dxfId="1971" priority="2065">
      <formula>IF(AND(AL1045&gt;=0, RIGHT(TEXT(AL1045,"0.#"),1)&lt;&gt;"."),TRUE,FALSE)</formula>
    </cfRule>
    <cfRule type="expression" dxfId="1970" priority="2066">
      <formula>IF(AND(AL1045&gt;=0, RIGHT(TEXT(AL1045,"0.#"),1)="."),TRUE,FALSE)</formula>
    </cfRule>
    <cfRule type="expression" dxfId="1969" priority="2067">
      <formula>IF(AND(AL1045&lt;0, RIGHT(TEXT(AL1045,"0.#"),1)&lt;&gt;"."),TRUE,FALSE)</formula>
    </cfRule>
    <cfRule type="expression" dxfId="1968" priority="2068">
      <formula>IF(AND(AL1045&lt;0, RIGHT(TEXT(AL1045,"0.#"),1)="."),TRUE,FALSE)</formula>
    </cfRule>
  </conditionalFormatting>
  <conditionalFormatting sqref="Y1045:Y1072">
    <cfRule type="expression" dxfId="1967" priority="2063">
      <formula>IF(RIGHT(TEXT(Y1045,"0.#"),1)=".",FALSE,TRUE)</formula>
    </cfRule>
    <cfRule type="expression" dxfId="1966" priority="2064">
      <formula>IF(RIGHT(TEXT(Y1045,"0.#"),1)=".",TRUE,FALSE)</formula>
    </cfRule>
  </conditionalFormatting>
  <conditionalFormatting sqref="AL1043:AO1044">
    <cfRule type="expression" dxfId="1965" priority="2059">
      <formula>IF(AND(AL1043&gt;=0, RIGHT(TEXT(AL1043,"0.#"),1)&lt;&gt;"."),TRUE,FALSE)</formula>
    </cfRule>
    <cfRule type="expression" dxfId="1964" priority="2060">
      <formula>IF(AND(AL1043&gt;=0, RIGHT(TEXT(AL1043,"0.#"),1)="."),TRUE,FALSE)</formula>
    </cfRule>
    <cfRule type="expression" dxfId="1963" priority="2061">
      <formula>IF(AND(AL1043&lt;0, RIGHT(TEXT(AL1043,"0.#"),1)&lt;&gt;"."),TRUE,FALSE)</formula>
    </cfRule>
    <cfRule type="expression" dxfId="1962" priority="2062">
      <formula>IF(AND(AL1043&lt;0, RIGHT(TEXT(AL1043,"0.#"),1)="."),TRUE,FALSE)</formula>
    </cfRule>
  </conditionalFormatting>
  <conditionalFormatting sqref="Y1043:Y1044">
    <cfRule type="expression" dxfId="1961" priority="2057">
      <formula>IF(RIGHT(TEXT(Y1043,"0.#"),1)=".",FALSE,TRUE)</formula>
    </cfRule>
    <cfRule type="expression" dxfId="1960" priority="2058">
      <formula>IF(RIGHT(TEXT(Y1043,"0.#"),1)=".",TRUE,FALSE)</formula>
    </cfRule>
  </conditionalFormatting>
  <conditionalFormatting sqref="AL1078:AO1105">
    <cfRule type="expression" dxfId="1959" priority="2053">
      <formula>IF(AND(AL1078&gt;=0, RIGHT(TEXT(AL1078,"0.#"),1)&lt;&gt;"."),TRUE,FALSE)</formula>
    </cfRule>
    <cfRule type="expression" dxfId="1958" priority="2054">
      <formula>IF(AND(AL1078&gt;=0, RIGHT(TEXT(AL1078,"0.#"),1)="."),TRUE,FALSE)</formula>
    </cfRule>
    <cfRule type="expression" dxfId="1957" priority="2055">
      <formula>IF(AND(AL1078&lt;0, RIGHT(TEXT(AL1078,"0.#"),1)&lt;&gt;"."),TRUE,FALSE)</formula>
    </cfRule>
    <cfRule type="expression" dxfId="1956" priority="2056">
      <formula>IF(AND(AL1078&lt;0, RIGHT(TEXT(AL1078,"0.#"),1)="."),TRUE,FALSE)</formula>
    </cfRule>
  </conditionalFormatting>
  <conditionalFormatting sqref="Y1078:Y1105">
    <cfRule type="expression" dxfId="1955" priority="2051">
      <formula>IF(RIGHT(TEXT(Y1078,"0.#"),1)=".",FALSE,TRUE)</formula>
    </cfRule>
    <cfRule type="expression" dxfId="1954" priority="2052">
      <formula>IF(RIGHT(TEXT(Y1078,"0.#"),1)=".",TRUE,FALSE)</formula>
    </cfRule>
  </conditionalFormatting>
  <conditionalFormatting sqref="AL1076:AO1077">
    <cfRule type="expression" dxfId="1953" priority="2047">
      <formula>IF(AND(AL1076&gt;=0, RIGHT(TEXT(AL1076,"0.#"),1)&lt;&gt;"."),TRUE,FALSE)</formula>
    </cfRule>
    <cfRule type="expression" dxfId="1952" priority="2048">
      <formula>IF(AND(AL1076&gt;=0, RIGHT(TEXT(AL1076,"0.#"),1)="."),TRUE,FALSE)</formula>
    </cfRule>
    <cfRule type="expression" dxfId="1951" priority="2049">
      <formula>IF(AND(AL1076&lt;0, RIGHT(TEXT(AL1076,"0.#"),1)&lt;&gt;"."),TRUE,FALSE)</formula>
    </cfRule>
    <cfRule type="expression" dxfId="1950" priority="2050">
      <formula>IF(AND(AL1076&lt;0, RIGHT(TEXT(AL1076,"0.#"),1)="."),TRUE,FALSE)</formula>
    </cfRule>
  </conditionalFormatting>
  <conditionalFormatting sqref="Y1076:Y1077">
    <cfRule type="expression" dxfId="1949" priority="2045">
      <formula>IF(RIGHT(TEXT(Y1076,"0.#"),1)=".",FALSE,TRUE)</formula>
    </cfRule>
    <cfRule type="expression" dxfId="1948" priority="2046">
      <formula>IF(RIGHT(TEXT(Y1076,"0.#"),1)=".",TRUE,FALSE)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L878:AO879">
    <cfRule type="expression" dxfId="753" priority="51">
      <formula>IF(AND(AL878&gt;=0, RIGHT(TEXT(AL878,"0.#"),1)&lt;&gt;"."),TRUE,FALSE)</formula>
    </cfRule>
    <cfRule type="expression" dxfId="752" priority="52">
      <formula>IF(AND(AL878&gt;=0, RIGHT(TEXT(AL878,"0.#"),1)="."),TRUE,FALSE)</formula>
    </cfRule>
    <cfRule type="expression" dxfId="751" priority="53">
      <formula>IF(AND(AL878&lt;0, RIGHT(TEXT(AL878,"0.#"),1)&lt;&gt;"."),TRUE,FALSE)</formula>
    </cfRule>
    <cfRule type="expression" dxfId="750" priority="54">
      <formula>IF(AND(AL878&lt;0, RIGHT(TEXT(AL878,"0.#"),1)="."),TRUE,FALSE)</formula>
    </cfRule>
  </conditionalFormatting>
  <conditionalFormatting sqref="Y878:Y879">
    <cfRule type="expression" dxfId="749" priority="49">
      <formula>IF(RIGHT(TEXT(Y878,"0.#"),1)=".",FALSE,TRUE)</formula>
    </cfRule>
    <cfRule type="expression" dxfId="748" priority="50">
      <formula>IF(RIGHT(TEXT(Y878,"0.#"),1)=".",TRUE,FALSE)</formula>
    </cfRule>
  </conditionalFormatting>
  <conditionalFormatting sqref="AL872:AO873">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Y872:Y873">
    <cfRule type="expression" dxfId="743" priority="43">
      <formula>IF(RIGHT(TEXT(Y872,"0.#"),1)=".",FALSE,TRUE)</formula>
    </cfRule>
    <cfRule type="expression" dxfId="742" priority="44">
      <formula>IF(RIGHT(TEXT(Y872,"0.#"),1)=".",TRUE,FALSE)</formula>
    </cfRule>
  </conditionalFormatting>
  <conditionalFormatting sqref="AL870:AO871">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Y870:Y871">
    <cfRule type="expression" dxfId="737" priority="37">
      <formula>IF(RIGHT(TEXT(Y870,"0.#"),1)=".",FALSE,TRUE)</formula>
    </cfRule>
    <cfRule type="expression" dxfId="736" priority="38">
      <formula>IF(RIGHT(TEXT(Y870,"0.#"),1)=".",TRUE,FALSE)</formula>
    </cfRule>
  </conditionalFormatting>
  <conditionalFormatting sqref="AL868:AO869">
    <cfRule type="expression" dxfId="735" priority="33">
      <formula>IF(AND(AL868&gt;=0, RIGHT(TEXT(AL868,"0.#"),1)&lt;&gt;"."),TRUE,FALSE)</formula>
    </cfRule>
    <cfRule type="expression" dxfId="734" priority="34">
      <formula>IF(AND(AL868&gt;=0, RIGHT(TEXT(AL868,"0.#"),1)="."),TRUE,FALSE)</formula>
    </cfRule>
    <cfRule type="expression" dxfId="733" priority="35">
      <formula>IF(AND(AL868&lt;0, RIGHT(TEXT(AL868,"0.#"),1)&lt;&gt;"."),TRUE,FALSE)</formula>
    </cfRule>
    <cfRule type="expression" dxfId="732" priority="36">
      <formula>IF(AND(AL868&lt;0, RIGHT(TEXT(AL868,"0.#"),1)="."),TRUE,FALSE)</formula>
    </cfRule>
  </conditionalFormatting>
  <conditionalFormatting sqref="Y868:Y869">
    <cfRule type="expression" dxfId="731" priority="31">
      <formula>IF(RIGHT(TEXT(Y868,"0.#"),1)=".",FALSE,TRUE)</formula>
    </cfRule>
    <cfRule type="expression" dxfId="730" priority="32">
      <formula>IF(RIGHT(TEXT(Y868,"0.#"),1)=".",TRUE,FALSE)</formula>
    </cfRule>
  </conditionalFormatting>
  <conditionalFormatting sqref="AL866:AO867">
    <cfRule type="expression" dxfId="729" priority="27">
      <formula>IF(AND(AL866&gt;=0, RIGHT(TEXT(AL866,"0.#"),1)&lt;&gt;"."),TRUE,FALSE)</formula>
    </cfRule>
    <cfRule type="expression" dxfId="728" priority="28">
      <formula>IF(AND(AL866&gt;=0, RIGHT(TEXT(AL866,"0.#"),1)="."),TRUE,FALSE)</formula>
    </cfRule>
    <cfRule type="expression" dxfId="727" priority="29">
      <formula>IF(AND(AL866&lt;0, RIGHT(TEXT(AL866,"0.#"),1)&lt;&gt;"."),TRUE,FALSE)</formula>
    </cfRule>
    <cfRule type="expression" dxfId="726" priority="30">
      <formula>IF(AND(AL866&lt;0, RIGHT(TEXT(AL866,"0.#"),1)="."),TRUE,FALSE)</formula>
    </cfRule>
  </conditionalFormatting>
  <conditionalFormatting sqref="Y866:Y867">
    <cfRule type="expression" dxfId="725" priority="25">
      <formula>IF(RIGHT(TEXT(Y866,"0.#"),1)=".",FALSE,TRUE)</formula>
    </cfRule>
    <cfRule type="expression" dxfId="724" priority="26">
      <formula>IF(RIGHT(TEXT(Y866,"0.#"),1)=".",TRUE,FALSE)</formula>
    </cfRule>
  </conditionalFormatting>
  <conditionalFormatting sqref="AL864:AO865">
    <cfRule type="expression" dxfId="723" priority="21">
      <formula>IF(AND(AL864&gt;=0, RIGHT(TEXT(AL864,"0.#"),1)&lt;&gt;"."),TRUE,FALSE)</formula>
    </cfRule>
    <cfRule type="expression" dxfId="722" priority="22">
      <formula>IF(AND(AL864&gt;=0, RIGHT(TEXT(AL864,"0.#"),1)="."),TRUE,FALSE)</formula>
    </cfRule>
    <cfRule type="expression" dxfId="721" priority="23">
      <formula>IF(AND(AL864&lt;0, RIGHT(TEXT(AL864,"0.#"),1)&lt;&gt;"."),TRUE,FALSE)</formula>
    </cfRule>
    <cfRule type="expression" dxfId="720" priority="24">
      <formula>IF(AND(AL864&lt;0, RIGHT(TEXT(AL864,"0.#"),1)="."),TRUE,FALSE)</formula>
    </cfRule>
  </conditionalFormatting>
  <conditionalFormatting sqref="Y864:Y865">
    <cfRule type="expression" dxfId="719" priority="19">
      <formula>IF(RIGHT(TEXT(Y864,"0.#"),1)=".",FALSE,TRUE)</formula>
    </cfRule>
    <cfRule type="expression" dxfId="718" priority="20">
      <formula>IF(RIGHT(TEXT(Y864,"0.#"),1)=".",TRUE,FALSE)</formula>
    </cfRule>
  </conditionalFormatting>
  <conditionalFormatting sqref="AL862:AO863">
    <cfRule type="expression" dxfId="717" priority="15">
      <formula>IF(AND(AL862&gt;=0, RIGHT(TEXT(AL862,"0.#"),1)&lt;&gt;"."),TRUE,FALSE)</formula>
    </cfRule>
    <cfRule type="expression" dxfId="716" priority="16">
      <formula>IF(AND(AL862&gt;=0, RIGHT(TEXT(AL862,"0.#"),1)="."),TRUE,FALSE)</formula>
    </cfRule>
    <cfRule type="expression" dxfId="715" priority="17">
      <formula>IF(AND(AL862&lt;0, RIGHT(TEXT(AL862,"0.#"),1)&lt;&gt;"."),TRUE,FALSE)</formula>
    </cfRule>
    <cfRule type="expression" dxfId="714" priority="18">
      <formula>IF(AND(AL862&lt;0, RIGHT(TEXT(AL862,"0.#"),1)="."),TRUE,FALSE)</formula>
    </cfRule>
  </conditionalFormatting>
  <conditionalFormatting sqref="Y862:Y863">
    <cfRule type="expression" dxfId="713" priority="13">
      <formula>IF(RIGHT(TEXT(Y862,"0.#"),1)=".",FALSE,TRUE)</formula>
    </cfRule>
    <cfRule type="expression" dxfId="712" priority="14">
      <formula>IF(RIGHT(TEXT(Y862,"0.#"),1)=".",TRUE,FALSE)</formula>
    </cfRule>
  </conditionalFormatting>
  <conditionalFormatting sqref="AL860:AO861">
    <cfRule type="expression" dxfId="711" priority="9">
      <formula>IF(AND(AL860&gt;=0, RIGHT(TEXT(AL860,"0.#"),1)&lt;&gt;"."),TRUE,FALSE)</formula>
    </cfRule>
    <cfRule type="expression" dxfId="710" priority="10">
      <formula>IF(AND(AL860&gt;=0, RIGHT(TEXT(AL860,"0.#"),1)="."),TRUE,FALSE)</formula>
    </cfRule>
    <cfRule type="expression" dxfId="709" priority="11">
      <formula>IF(AND(AL860&lt;0, RIGHT(TEXT(AL860,"0.#"),1)&lt;&gt;"."),TRUE,FALSE)</formula>
    </cfRule>
    <cfRule type="expression" dxfId="708" priority="12">
      <formula>IF(AND(AL860&lt;0, RIGHT(TEXT(AL860,"0.#"),1)="."),TRUE,FALSE)</formula>
    </cfRule>
  </conditionalFormatting>
  <conditionalFormatting sqref="Y860:Y861">
    <cfRule type="expression" dxfId="707" priority="7">
      <formula>IF(RIGHT(TEXT(Y860,"0.#"),1)=".",FALSE,TRUE)</formula>
    </cfRule>
    <cfRule type="expression" dxfId="706" priority="8">
      <formula>IF(RIGHT(TEXT(Y860,"0.#"),1)=".",TRUE,FALSE)</formula>
    </cfRule>
  </conditionalFormatting>
  <conditionalFormatting sqref="AL858:AO859">
    <cfRule type="expression" dxfId="705" priority="3">
      <formula>IF(AND(AL858&gt;=0, RIGHT(TEXT(AL858,"0.#"),1)&lt;&gt;"."),TRUE,FALSE)</formula>
    </cfRule>
    <cfRule type="expression" dxfId="704" priority="4">
      <formula>IF(AND(AL858&gt;=0, RIGHT(TEXT(AL858,"0.#"),1)="."),TRUE,FALSE)</formula>
    </cfRule>
    <cfRule type="expression" dxfId="703" priority="5">
      <formula>IF(AND(AL858&lt;0, RIGHT(TEXT(AL858,"0.#"),1)&lt;&gt;"."),TRUE,FALSE)</formula>
    </cfRule>
    <cfRule type="expression" dxfId="702" priority="6">
      <formula>IF(AND(AL858&lt;0, RIGHT(TEXT(AL858,"0.#"),1)="."),TRUE,FALSE)</formula>
    </cfRule>
  </conditionalFormatting>
  <conditionalFormatting sqref="Y858:Y859">
    <cfRule type="expression" dxfId="701" priority="1">
      <formula>IF(RIGHT(TEXT(Y858,"0.#"),1)=".",FALSE,TRUE)</formula>
    </cfRule>
    <cfRule type="expression" dxfId="700" priority="2">
      <formula>IF(RIGHT(TEXT(Y858,"0.#"),1)=".",TRUE,FALSE)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189" max="49" man="1"/>
    <brk id="727" max="16383" man="1"/>
    <brk id="747" max="49" man="1"/>
    <brk id="786" max="49" man="1"/>
  </rowBreaks>
  <ignoredErrors>
    <ignoredError sqref="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2">
      <c r="A5" s="14" t="s">
        <v>88</v>
      </c>
      <c r="B5" s="15" t="s">
        <v>737</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2">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2">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2">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417</v>
      </c>
      <c r="Z10" s="32" t="s">
        <v>548</v>
      </c>
      <c r="AA10" s="94" t="s">
        <v>511</v>
      </c>
      <c r="AB10" s="94" t="s">
        <v>642</v>
      </c>
      <c r="AC10" s="31"/>
      <c r="AD10" s="31"/>
      <c r="AE10" s="31"/>
      <c r="AF10" s="30"/>
      <c r="AG10" s="53" t="s">
        <v>355</v>
      </c>
      <c r="AK10" s="51" t="str">
        <f t="shared" si="7"/>
        <v>I</v>
      </c>
      <c r="AP10" s="51" t="s">
        <v>353</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2">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2">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2">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2">
      <c r="A23" s="14" t="s">
        <v>314</v>
      </c>
      <c r="B23" s="15" t="s">
        <v>737</v>
      </c>
      <c r="C23" s="13" t="str">
        <f t="shared" si="9"/>
        <v>2020年東京オリパラ</v>
      </c>
      <c r="D23" s="13" t="str">
        <f>IF(C23="",D22,IF(D22&lt;&gt;"",CONCATENATE(D22,"、",C23),C23))</f>
        <v>海洋政策、2020年東京オリパラ</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2">
      <c r="A24" s="88" t="s">
        <v>397</v>
      </c>
      <c r="B24" s="15"/>
      <c r="C24" s="13" t="str">
        <f t="shared" si="9"/>
        <v/>
      </c>
      <c r="D24" s="13" t="str">
        <f>IF(C24="",D23,IF(D23&lt;&gt;"",CONCATENATE(D23,"、",C24),C24))</f>
        <v>海洋政策、2020年東京オリパラ</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2">
      <c r="A27" s="13" t="str">
        <f>IF(D24="", "-", D24)</f>
        <v>海洋政策、2020年東京オリパラ</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2">
      <c r="A38" s="13"/>
      <c r="B38" s="13"/>
      <c r="F38" s="13"/>
      <c r="G38" s="19"/>
      <c r="K38" s="13"/>
      <c r="L38" s="13"/>
      <c r="O38" s="13"/>
      <c r="P38" s="13"/>
      <c r="Q38" s="19"/>
      <c r="T38" s="13"/>
      <c r="U38" s="32" t="s">
        <v>381</v>
      </c>
      <c r="Y38" s="32" t="s">
        <v>445</v>
      </c>
      <c r="Z38" s="32" t="s">
        <v>576</v>
      </c>
      <c r="AF38" s="30"/>
      <c r="AK38" s="51" t="str">
        <f t="shared" si="7"/>
        <v>k</v>
      </c>
    </row>
    <row r="39" spans="1:37" x14ac:dyDescent="0.2">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2">
      <c r="A40" s="13"/>
      <c r="B40" s="13"/>
      <c r="F40" s="13"/>
      <c r="G40" s="19"/>
      <c r="K40" s="13"/>
      <c r="L40" s="13"/>
      <c r="O40" s="13"/>
      <c r="P40" s="13"/>
      <c r="Q40" s="19"/>
      <c r="T40" s="13"/>
      <c r="Y40" s="32" t="s">
        <v>447</v>
      </c>
      <c r="Z40" s="32" t="s">
        <v>578</v>
      </c>
      <c r="AF40" s="30"/>
      <c r="AK40" s="51" t="str">
        <f t="shared" si="7"/>
        <v>m</v>
      </c>
    </row>
    <row r="41" spans="1:37" x14ac:dyDescent="0.2">
      <c r="A41" s="13"/>
      <c r="B41" s="13"/>
      <c r="F41" s="13"/>
      <c r="G41" s="19"/>
      <c r="K41" s="13"/>
      <c r="L41" s="13"/>
      <c r="O41" s="13"/>
      <c r="P41" s="13"/>
      <c r="Q41" s="19"/>
      <c r="T41" s="13"/>
      <c r="Y41" s="32" t="s">
        <v>448</v>
      </c>
      <c r="Z41" s="32" t="s">
        <v>579</v>
      </c>
      <c r="AF41" s="30"/>
      <c r="AK41" s="51" t="str">
        <f t="shared" si="7"/>
        <v>n</v>
      </c>
    </row>
    <row r="42" spans="1:37" x14ac:dyDescent="0.2">
      <c r="A42" s="13"/>
      <c r="B42" s="13"/>
      <c r="F42" s="13"/>
      <c r="G42" s="19"/>
      <c r="K42" s="13"/>
      <c r="L42" s="13"/>
      <c r="O42" s="13"/>
      <c r="P42" s="13"/>
      <c r="Q42" s="19"/>
      <c r="T42" s="13"/>
      <c r="Y42" s="32" t="s">
        <v>449</v>
      </c>
      <c r="Z42" s="32" t="s">
        <v>580</v>
      </c>
      <c r="AF42" s="30"/>
      <c r="AK42" s="51" t="str">
        <f t="shared" si="7"/>
        <v>o</v>
      </c>
    </row>
    <row r="43" spans="1:37" x14ac:dyDescent="0.2">
      <c r="A43" s="13"/>
      <c r="B43" s="13"/>
      <c r="F43" s="13"/>
      <c r="G43" s="19"/>
      <c r="K43" s="13"/>
      <c r="L43" s="13"/>
      <c r="O43" s="13"/>
      <c r="P43" s="13"/>
      <c r="Q43" s="19"/>
      <c r="T43" s="13"/>
      <c r="Y43" s="32" t="s">
        <v>450</v>
      </c>
      <c r="Z43" s="32" t="s">
        <v>581</v>
      </c>
      <c r="AF43" s="30"/>
      <c r="AK43" s="51" t="str">
        <f t="shared" si="7"/>
        <v>p</v>
      </c>
    </row>
    <row r="44" spans="1:37" x14ac:dyDescent="0.2">
      <c r="A44" s="13"/>
      <c r="B44" s="13"/>
      <c r="F44" s="13"/>
      <c r="G44" s="19"/>
      <c r="K44" s="13"/>
      <c r="L44" s="13"/>
      <c r="O44" s="13"/>
      <c r="P44" s="13"/>
      <c r="Q44" s="19"/>
      <c r="T44" s="13"/>
      <c r="Y44" s="32" t="s">
        <v>451</v>
      </c>
      <c r="Z44" s="32" t="s">
        <v>582</v>
      </c>
      <c r="AF44" s="30"/>
      <c r="AK44" s="51" t="str">
        <f t="shared" si="7"/>
        <v>q</v>
      </c>
    </row>
    <row r="45" spans="1:37" x14ac:dyDescent="0.2">
      <c r="A45" s="13"/>
      <c r="B45" s="13"/>
      <c r="F45" s="13"/>
      <c r="G45" s="19"/>
      <c r="K45" s="13"/>
      <c r="L45" s="13"/>
      <c r="O45" s="13"/>
      <c r="P45" s="13"/>
      <c r="Q45" s="19"/>
      <c r="T45" s="13"/>
      <c r="Y45" s="32" t="s">
        <v>452</v>
      </c>
      <c r="Z45" s="32" t="s">
        <v>583</v>
      </c>
      <c r="AF45" s="30"/>
      <c r="AK45" s="51" t="str">
        <f t="shared" si="7"/>
        <v>r</v>
      </c>
    </row>
    <row r="46" spans="1:37" x14ac:dyDescent="0.2">
      <c r="A46" s="13"/>
      <c r="B46" s="13"/>
      <c r="F46" s="13"/>
      <c r="G46" s="19"/>
      <c r="K46" s="13"/>
      <c r="L46" s="13"/>
      <c r="O46" s="13"/>
      <c r="P46" s="13"/>
      <c r="Q46" s="19"/>
      <c r="T46" s="13"/>
      <c r="Y46" s="32" t="s">
        <v>453</v>
      </c>
      <c r="Z46" s="32" t="s">
        <v>584</v>
      </c>
      <c r="AF46" s="30"/>
      <c r="AK46" s="51" t="str">
        <f t="shared" si="7"/>
        <v>s</v>
      </c>
    </row>
    <row r="47" spans="1:37" x14ac:dyDescent="0.2">
      <c r="A47" s="13"/>
      <c r="B47" s="13"/>
      <c r="F47" s="13"/>
      <c r="G47" s="19"/>
      <c r="K47" s="13"/>
      <c r="L47" s="13"/>
      <c r="O47" s="13"/>
      <c r="P47" s="13"/>
      <c r="Q47" s="19"/>
      <c r="T47" s="13"/>
      <c r="Y47" s="32" t="s">
        <v>454</v>
      </c>
      <c r="Z47" s="32" t="s">
        <v>585</v>
      </c>
      <c r="AF47" s="30"/>
      <c r="AK47" s="51" t="str">
        <f t="shared" si="7"/>
        <v>t</v>
      </c>
    </row>
    <row r="48" spans="1:37" x14ac:dyDescent="0.2">
      <c r="A48" s="13"/>
      <c r="B48" s="13"/>
      <c r="F48" s="13"/>
      <c r="G48" s="19"/>
      <c r="K48" s="13"/>
      <c r="L48" s="13"/>
      <c r="O48" s="13"/>
      <c r="P48" s="13"/>
      <c r="Q48" s="19"/>
      <c r="T48" s="13"/>
      <c r="Y48" s="32" t="s">
        <v>455</v>
      </c>
      <c r="Z48" s="32" t="s">
        <v>586</v>
      </c>
      <c r="AF48" s="30"/>
      <c r="AK48" s="51" t="str">
        <f t="shared" si="7"/>
        <v>u</v>
      </c>
    </row>
    <row r="49" spans="1:37" x14ac:dyDescent="0.2">
      <c r="A49" s="13"/>
      <c r="B49" s="13"/>
      <c r="F49" s="13"/>
      <c r="G49" s="19"/>
      <c r="K49" s="13"/>
      <c r="L49" s="13"/>
      <c r="O49" s="13"/>
      <c r="P49" s="13"/>
      <c r="Q49" s="19"/>
      <c r="T49" s="13"/>
      <c r="Y49" s="32" t="s">
        <v>456</v>
      </c>
      <c r="Z49" s="32" t="s">
        <v>587</v>
      </c>
      <c r="AF49" s="30"/>
      <c r="AK49" s="51" t="str">
        <f t="shared" si="7"/>
        <v>v</v>
      </c>
    </row>
    <row r="50" spans="1:37" x14ac:dyDescent="0.2">
      <c r="A50" s="13"/>
      <c r="B50" s="13"/>
      <c r="F50" s="13"/>
      <c r="G50" s="19"/>
      <c r="K50" s="13"/>
      <c r="L50" s="13"/>
      <c r="O50" s="13"/>
      <c r="P50" s="13"/>
      <c r="Q50" s="19"/>
      <c r="T50" s="13"/>
      <c r="Y50" s="32" t="s">
        <v>457</v>
      </c>
      <c r="Z50" s="32" t="s">
        <v>588</v>
      </c>
      <c r="AF50" s="30"/>
    </row>
    <row r="51" spans="1:37" x14ac:dyDescent="0.2">
      <c r="A51" s="13"/>
      <c r="B51" s="13"/>
      <c r="F51" s="13"/>
      <c r="G51" s="19"/>
      <c r="K51" s="13"/>
      <c r="L51" s="13"/>
      <c r="O51" s="13"/>
      <c r="P51" s="13"/>
      <c r="Q51" s="19"/>
      <c r="T51" s="13"/>
      <c r="Y51" s="32" t="s">
        <v>458</v>
      </c>
      <c r="Z51" s="32" t="s">
        <v>589</v>
      </c>
      <c r="AF51" s="30"/>
    </row>
    <row r="52" spans="1:37" x14ac:dyDescent="0.2">
      <c r="A52" s="13"/>
      <c r="B52" s="13"/>
      <c r="F52" s="13"/>
      <c r="G52" s="19"/>
      <c r="K52" s="13"/>
      <c r="L52" s="13"/>
      <c r="O52" s="13"/>
      <c r="P52" s="13"/>
      <c r="Q52" s="19"/>
      <c r="T52" s="13"/>
      <c r="Y52" s="32" t="s">
        <v>459</v>
      </c>
      <c r="Z52" s="32" t="s">
        <v>590</v>
      </c>
      <c r="AF52" s="30"/>
    </row>
    <row r="53" spans="1:37" x14ac:dyDescent="0.2">
      <c r="A53" s="13"/>
      <c r="B53" s="13"/>
      <c r="F53" s="13"/>
      <c r="G53" s="19"/>
      <c r="K53" s="13"/>
      <c r="L53" s="13"/>
      <c r="O53" s="13"/>
      <c r="P53" s="13"/>
      <c r="Q53" s="19"/>
      <c r="T53" s="13"/>
      <c r="Y53" s="32" t="s">
        <v>460</v>
      </c>
      <c r="Z53" s="32" t="s">
        <v>591</v>
      </c>
      <c r="AF53" s="30"/>
    </row>
    <row r="54" spans="1:37" x14ac:dyDescent="0.2">
      <c r="A54" s="13"/>
      <c r="B54" s="13"/>
      <c r="F54" s="13"/>
      <c r="G54" s="19"/>
      <c r="K54" s="13"/>
      <c r="L54" s="13"/>
      <c r="O54" s="13"/>
      <c r="P54" s="20"/>
      <c r="Q54" s="19"/>
      <c r="T54" s="13"/>
      <c r="Y54" s="32" t="s">
        <v>461</v>
      </c>
      <c r="Z54" s="32" t="s">
        <v>592</v>
      </c>
      <c r="AF54" s="30"/>
    </row>
    <row r="55" spans="1:37" x14ac:dyDescent="0.2">
      <c r="A55" s="13"/>
      <c r="B55" s="13"/>
      <c r="F55" s="13"/>
      <c r="G55" s="19"/>
      <c r="K55" s="13"/>
      <c r="L55" s="13"/>
      <c r="O55" s="13"/>
      <c r="P55" s="13"/>
      <c r="Q55" s="19"/>
      <c r="T55" s="13"/>
      <c r="Y55" s="32" t="s">
        <v>462</v>
      </c>
      <c r="Z55" s="32" t="s">
        <v>593</v>
      </c>
      <c r="AF55" s="30"/>
    </row>
    <row r="56" spans="1:37" x14ac:dyDescent="0.2">
      <c r="A56" s="13"/>
      <c r="B56" s="13"/>
      <c r="F56" s="13"/>
      <c r="G56" s="19"/>
      <c r="K56" s="13"/>
      <c r="L56" s="13"/>
      <c r="O56" s="13"/>
      <c r="P56" s="13"/>
      <c r="Q56" s="19"/>
      <c r="T56" s="13"/>
      <c r="Y56" s="32" t="s">
        <v>463</v>
      </c>
      <c r="Z56" s="32" t="s">
        <v>594</v>
      </c>
      <c r="AF56" s="30"/>
    </row>
    <row r="57" spans="1:37" x14ac:dyDescent="0.2">
      <c r="A57" s="13"/>
      <c r="B57" s="13"/>
      <c r="F57" s="13"/>
      <c r="G57" s="19"/>
      <c r="K57" s="13"/>
      <c r="L57" s="13"/>
      <c r="O57" s="13"/>
      <c r="P57" s="13"/>
      <c r="Q57" s="19"/>
      <c r="T57" s="13"/>
      <c r="Y57" s="32" t="s">
        <v>464</v>
      </c>
      <c r="Z57" s="32" t="s">
        <v>595</v>
      </c>
      <c r="AF57" s="30"/>
    </row>
    <row r="58" spans="1:37" x14ac:dyDescent="0.2">
      <c r="A58" s="13"/>
      <c r="B58" s="13"/>
      <c r="F58" s="13"/>
      <c r="G58" s="19"/>
      <c r="K58" s="13"/>
      <c r="L58" s="13"/>
      <c r="O58" s="13"/>
      <c r="P58" s="13"/>
      <c r="Q58" s="19"/>
      <c r="T58" s="13"/>
      <c r="Y58" s="32" t="s">
        <v>465</v>
      </c>
      <c r="Z58" s="32" t="s">
        <v>596</v>
      </c>
      <c r="AF58" s="30"/>
    </row>
    <row r="59" spans="1:37" x14ac:dyDescent="0.2">
      <c r="A59" s="13"/>
      <c r="B59" s="13"/>
      <c r="F59" s="13"/>
      <c r="G59" s="19"/>
      <c r="K59" s="13"/>
      <c r="L59" s="13"/>
      <c r="O59" s="13"/>
      <c r="P59" s="13"/>
      <c r="Q59" s="19"/>
      <c r="T59" s="13"/>
      <c r="Y59" s="32" t="s">
        <v>466</v>
      </c>
      <c r="Z59" s="32" t="s">
        <v>597</v>
      </c>
      <c r="AF59" s="30"/>
    </row>
    <row r="60" spans="1:37" x14ac:dyDescent="0.2">
      <c r="A60" s="13"/>
      <c r="B60" s="13"/>
      <c r="F60" s="13"/>
      <c r="G60" s="19"/>
      <c r="K60" s="13"/>
      <c r="L60" s="13"/>
      <c r="O60" s="13"/>
      <c r="P60" s="13"/>
      <c r="Q60" s="19"/>
      <c r="T60" s="13"/>
      <c r="Y60" s="32" t="s">
        <v>467</v>
      </c>
      <c r="Z60" s="32" t="s">
        <v>598</v>
      </c>
      <c r="AF60" s="30"/>
    </row>
    <row r="61" spans="1:37" x14ac:dyDescent="0.2">
      <c r="A61" s="13"/>
      <c r="B61" s="13"/>
      <c r="F61" s="13"/>
      <c r="G61" s="19"/>
      <c r="K61" s="13"/>
      <c r="L61" s="13"/>
      <c r="O61" s="13"/>
      <c r="P61" s="13"/>
      <c r="Q61" s="19"/>
      <c r="T61" s="13"/>
      <c r="Y61" s="32" t="s">
        <v>468</v>
      </c>
      <c r="Z61" s="32" t="s">
        <v>599</v>
      </c>
      <c r="AF61" s="30"/>
    </row>
    <row r="62" spans="1:37" x14ac:dyDescent="0.2">
      <c r="A62" s="13"/>
      <c r="B62" s="13"/>
      <c r="F62" s="13"/>
      <c r="G62" s="19"/>
      <c r="K62" s="13"/>
      <c r="L62" s="13"/>
      <c r="O62" s="13"/>
      <c r="P62" s="13"/>
      <c r="Q62" s="19"/>
      <c r="T62" s="13"/>
      <c r="Y62" s="32" t="s">
        <v>469</v>
      </c>
      <c r="Z62" s="32" t="s">
        <v>600</v>
      </c>
      <c r="AF62" s="30"/>
    </row>
    <row r="63" spans="1:37" x14ac:dyDescent="0.2">
      <c r="A63" s="13"/>
      <c r="B63" s="13"/>
      <c r="F63" s="13"/>
      <c r="G63" s="19"/>
      <c r="K63" s="13"/>
      <c r="L63" s="13"/>
      <c r="O63" s="13"/>
      <c r="P63" s="13"/>
      <c r="Q63" s="19"/>
      <c r="T63" s="13"/>
      <c r="Y63" s="32" t="s">
        <v>470</v>
      </c>
      <c r="Z63" s="32" t="s">
        <v>601</v>
      </c>
      <c r="AF63" s="30"/>
    </row>
    <row r="64" spans="1:37" x14ac:dyDescent="0.2">
      <c r="A64" s="13"/>
      <c r="B64" s="13"/>
      <c r="F64" s="13"/>
      <c r="G64" s="19"/>
      <c r="K64" s="13"/>
      <c r="L64" s="13"/>
      <c r="O64" s="13"/>
      <c r="P64" s="13"/>
      <c r="Q64" s="19"/>
      <c r="T64" s="13"/>
      <c r="Y64" s="32" t="s">
        <v>471</v>
      </c>
      <c r="Z64" s="32" t="s">
        <v>602</v>
      </c>
      <c r="AF64" s="30"/>
    </row>
    <row r="65" spans="1:32" x14ac:dyDescent="0.2">
      <c r="A65" s="13"/>
      <c r="B65" s="13"/>
      <c r="F65" s="13"/>
      <c r="G65" s="19"/>
      <c r="K65" s="13"/>
      <c r="L65" s="13"/>
      <c r="O65" s="13"/>
      <c r="P65" s="13"/>
      <c r="Q65" s="19"/>
      <c r="T65" s="13"/>
      <c r="Y65" s="32" t="s">
        <v>472</v>
      </c>
      <c r="Z65" s="32" t="s">
        <v>603</v>
      </c>
      <c r="AF65" s="30"/>
    </row>
    <row r="66" spans="1:32" x14ac:dyDescent="0.2">
      <c r="A66" s="13"/>
      <c r="B66" s="13"/>
      <c r="F66" s="13"/>
      <c r="G66" s="19"/>
      <c r="K66" s="13"/>
      <c r="L66" s="13"/>
      <c r="O66" s="13"/>
      <c r="P66" s="13"/>
      <c r="Q66" s="19"/>
      <c r="T66" s="13"/>
      <c r="Y66" s="32" t="s">
        <v>71</v>
      </c>
      <c r="Z66" s="32" t="s">
        <v>604</v>
      </c>
      <c r="AF66" s="30"/>
    </row>
    <row r="67" spans="1:32" x14ac:dyDescent="0.2">
      <c r="A67" s="13"/>
      <c r="B67" s="13"/>
      <c r="F67" s="13"/>
      <c r="G67" s="19"/>
      <c r="K67" s="13"/>
      <c r="L67" s="13"/>
      <c r="O67" s="13"/>
      <c r="P67" s="13"/>
      <c r="Q67" s="19"/>
      <c r="T67" s="13"/>
      <c r="Y67" s="32" t="s">
        <v>473</v>
      </c>
      <c r="Z67" s="32" t="s">
        <v>605</v>
      </c>
      <c r="AF67" s="30"/>
    </row>
    <row r="68" spans="1:32" x14ac:dyDescent="0.2">
      <c r="A68" s="13"/>
      <c r="B68" s="13"/>
      <c r="F68" s="13"/>
      <c r="G68" s="19"/>
      <c r="K68" s="13"/>
      <c r="L68" s="13"/>
      <c r="O68" s="13"/>
      <c r="P68" s="13"/>
      <c r="Q68" s="19"/>
      <c r="T68" s="13"/>
      <c r="Y68" s="32" t="s">
        <v>474</v>
      </c>
      <c r="Z68" s="32" t="s">
        <v>606</v>
      </c>
      <c r="AF68" s="30"/>
    </row>
    <row r="69" spans="1:32" x14ac:dyDescent="0.2">
      <c r="A69" s="13"/>
      <c r="B69" s="13"/>
      <c r="F69" s="13"/>
      <c r="G69" s="19"/>
      <c r="K69" s="13"/>
      <c r="L69" s="13"/>
      <c r="O69" s="13"/>
      <c r="P69" s="13"/>
      <c r="Q69" s="19"/>
      <c r="T69" s="13"/>
      <c r="Y69" s="32" t="s">
        <v>475</v>
      </c>
      <c r="Z69" s="32" t="s">
        <v>607</v>
      </c>
      <c r="AF69" s="30"/>
    </row>
    <row r="70" spans="1:32" x14ac:dyDescent="0.2">
      <c r="A70" s="13"/>
      <c r="B70" s="13"/>
      <c r="Y70" s="32" t="s">
        <v>476</v>
      </c>
      <c r="Z70" s="32" t="s">
        <v>608</v>
      </c>
    </row>
    <row r="71" spans="1:32" x14ac:dyDescent="0.2">
      <c r="Y71" s="32" t="s">
        <v>477</v>
      </c>
      <c r="Z71" s="32" t="s">
        <v>609</v>
      </c>
    </row>
    <row r="72" spans="1:32" x14ac:dyDescent="0.2">
      <c r="Y72" s="32" t="s">
        <v>478</v>
      </c>
      <c r="Z72" s="32" t="s">
        <v>610</v>
      </c>
    </row>
    <row r="73" spans="1:32" x14ac:dyDescent="0.2">
      <c r="Y73" s="32" t="s">
        <v>479</v>
      </c>
      <c r="Z73" s="32" t="s">
        <v>611</v>
      </c>
    </row>
    <row r="74" spans="1:32" x14ac:dyDescent="0.2">
      <c r="Y74" s="32" t="s">
        <v>480</v>
      </c>
      <c r="Z74" s="32" t="s">
        <v>612</v>
      </c>
    </row>
    <row r="75" spans="1:32" x14ac:dyDescent="0.2">
      <c r="Y75" s="32" t="s">
        <v>481</v>
      </c>
      <c r="Z75" s="32" t="s">
        <v>613</v>
      </c>
    </row>
    <row r="76" spans="1:32" x14ac:dyDescent="0.2">
      <c r="Y76" s="32" t="s">
        <v>482</v>
      </c>
      <c r="Z76" s="32" t="s">
        <v>614</v>
      </c>
    </row>
    <row r="77" spans="1:32" x14ac:dyDescent="0.2">
      <c r="Y77" s="32" t="s">
        <v>483</v>
      </c>
      <c r="Z77" s="32" t="s">
        <v>615</v>
      </c>
    </row>
    <row r="78" spans="1:32" x14ac:dyDescent="0.2">
      <c r="Y78" s="32" t="s">
        <v>484</v>
      </c>
      <c r="Z78" s="32" t="s">
        <v>616</v>
      </c>
    </row>
    <row r="79" spans="1:32" x14ac:dyDescent="0.2">
      <c r="Y79" s="32" t="s">
        <v>485</v>
      </c>
      <c r="Z79" s="32" t="s">
        <v>617</v>
      </c>
    </row>
    <row r="80" spans="1:32" x14ac:dyDescent="0.2">
      <c r="Y80" s="32" t="s">
        <v>486</v>
      </c>
      <c r="Z80" s="32" t="s">
        <v>618</v>
      </c>
    </row>
    <row r="81" spans="25:26" x14ac:dyDescent="0.2">
      <c r="Y81" s="32" t="s">
        <v>487</v>
      </c>
      <c r="Z81" s="32" t="s">
        <v>619</v>
      </c>
    </row>
    <row r="82" spans="25:26" x14ac:dyDescent="0.2">
      <c r="Y82" s="32" t="s">
        <v>488</v>
      </c>
      <c r="Z82" s="32" t="s">
        <v>620</v>
      </c>
    </row>
    <row r="83" spans="25:26" x14ac:dyDescent="0.2">
      <c r="Y83" s="32" t="s">
        <v>489</v>
      </c>
      <c r="Z83" s="32" t="s">
        <v>621</v>
      </c>
    </row>
    <row r="84" spans="25:26" x14ac:dyDescent="0.2">
      <c r="Y84" s="32" t="s">
        <v>490</v>
      </c>
      <c r="Z84" s="32" t="s">
        <v>622</v>
      </c>
    </row>
    <row r="85" spans="25:26" x14ac:dyDescent="0.2">
      <c r="Y85" s="32" t="s">
        <v>491</v>
      </c>
      <c r="Z85" s="32" t="s">
        <v>623</v>
      </c>
    </row>
    <row r="86" spans="25:26" x14ac:dyDescent="0.2">
      <c r="Y86" s="32" t="s">
        <v>492</v>
      </c>
      <c r="Z86" s="32" t="s">
        <v>624</v>
      </c>
    </row>
    <row r="87" spans="25:26" x14ac:dyDescent="0.2">
      <c r="Y87" s="32" t="s">
        <v>493</v>
      </c>
      <c r="Z87" s="32" t="s">
        <v>625</v>
      </c>
    </row>
    <row r="88" spans="25:26" x14ac:dyDescent="0.2">
      <c r="Y88" s="32" t="s">
        <v>494</v>
      </c>
      <c r="Z88" s="32" t="s">
        <v>626</v>
      </c>
    </row>
    <row r="89" spans="25:26" x14ac:dyDescent="0.2">
      <c r="Y89" s="32" t="s">
        <v>495</v>
      </c>
      <c r="Z89" s="32" t="s">
        <v>627</v>
      </c>
    </row>
    <row r="90" spans="25:26" x14ac:dyDescent="0.2">
      <c r="Y90" s="32" t="s">
        <v>496</v>
      </c>
      <c r="Z90" s="32" t="s">
        <v>628</v>
      </c>
    </row>
    <row r="91" spans="25:26" x14ac:dyDescent="0.2">
      <c r="Y91" s="32" t="s">
        <v>497</v>
      </c>
      <c r="Z91" s="32" t="s">
        <v>629</v>
      </c>
    </row>
    <row r="92" spans="25:26" x14ac:dyDescent="0.2">
      <c r="Y92" s="32" t="s">
        <v>498</v>
      </c>
      <c r="Z92" s="32" t="s">
        <v>630</v>
      </c>
    </row>
    <row r="93" spans="25:26" x14ac:dyDescent="0.2">
      <c r="Y93" s="32" t="s">
        <v>499</v>
      </c>
      <c r="Z93" s="32" t="s">
        <v>631</v>
      </c>
    </row>
    <row r="94" spans="25:26" x14ac:dyDescent="0.2">
      <c r="Y94" s="32" t="s">
        <v>500</v>
      </c>
      <c r="Z94" s="32" t="s">
        <v>632</v>
      </c>
    </row>
    <row r="95" spans="25:26" x14ac:dyDescent="0.2">
      <c r="Y95" s="32" t="s">
        <v>501</v>
      </c>
      <c r="Z95" s="32" t="s">
        <v>633</v>
      </c>
    </row>
    <row r="96" spans="25:26" x14ac:dyDescent="0.2">
      <c r="Y96" s="32" t="s">
        <v>403</v>
      </c>
      <c r="Z96" s="32" t="s">
        <v>634</v>
      </c>
    </row>
    <row r="97" spans="25:26" x14ac:dyDescent="0.2">
      <c r="Y97" s="32" t="s">
        <v>502</v>
      </c>
      <c r="Z97" s="32" t="s">
        <v>635</v>
      </c>
    </row>
    <row r="98" spans="25:26" x14ac:dyDescent="0.2">
      <c r="Y98" s="32" t="s">
        <v>503</v>
      </c>
      <c r="Z98" s="32" t="s">
        <v>636</v>
      </c>
    </row>
    <row r="99" spans="25:26" x14ac:dyDescent="0.2">
      <c r="Y99" s="32" t="s">
        <v>533</v>
      </c>
      <c r="Z99" s="32" t="s">
        <v>637</v>
      </c>
    </row>
  </sheetData>
  <sheetProtection password="CC0F" sheet="1" formatRows="0"/>
  <customSheetViews>
    <customSheetView guid="{498C49F5-DD3B-408E-9509-D958B4FD859F}"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election activeCell="G49" sqref="G49:AX50"/>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345</v>
      </c>
      <c r="B2" s="510"/>
      <c r="C2" s="510"/>
      <c r="D2" s="510"/>
      <c r="E2" s="510"/>
      <c r="F2" s="511"/>
      <c r="G2" s="793" t="s">
        <v>146</v>
      </c>
      <c r="H2" s="778"/>
      <c r="I2" s="778"/>
      <c r="J2" s="778"/>
      <c r="K2" s="778"/>
      <c r="L2" s="778"/>
      <c r="M2" s="778"/>
      <c r="N2" s="778"/>
      <c r="O2" s="779"/>
      <c r="P2" s="777" t="s">
        <v>59</v>
      </c>
      <c r="Q2" s="778"/>
      <c r="R2" s="778"/>
      <c r="S2" s="778"/>
      <c r="T2" s="778"/>
      <c r="U2" s="778"/>
      <c r="V2" s="778"/>
      <c r="W2" s="778"/>
      <c r="X2" s="779"/>
      <c r="Y2" s="1004"/>
      <c r="Z2" s="411"/>
      <c r="AA2" s="412"/>
      <c r="AB2" s="1008" t="s">
        <v>11</v>
      </c>
      <c r="AC2" s="1009"/>
      <c r="AD2" s="1010"/>
      <c r="AE2" s="996" t="s">
        <v>383</v>
      </c>
      <c r="AF2" s="996"/>
      <c r="AG2" s="996"/>
      <c r="AH2" s="996"/>
      <c r="AI2" s="996" t="s">
        <v>405</v>
      </c>
      <c r="AJ2" s="996"/>
      <c r="AK2" s="996"/>
      <c r="AL2" s="455"/>
      <c r="AM2" s="996" t="s">
        <v>502</v>
      </c>
      <c r="AN2" s="996"/>
      <c r="AO2" s="996"/>
      <c r="AP2" s="455"/>
      <c r="AQ2" s="215" t="s">
        <v>232</v>
      </c>
      <c r="AR2" s="199"/>
      <c r="AS2" s="199"/>
      <c r="AT2" s="200"/>
      <c r="AU2" s="371" t="s">
        <v>134</v>
      </c>
      <c r="AV2" s="371"/>
      <c r="AW2" s="371"/>
      <c r="AX2" s="372"/>
      <c r="AY2" s="34">
        <f>COUNTA($G$4)</f>
        <v>0</v>
      </c>
    </row>
    <row r="3" spans="1:51" ht="18.75" customHeight="1" x14ac:dyDescent="0.2">
      <c r="A3" s="509"/>
      <c r="B3" s="510"/>
      <c r="C3" s="510"/>
      <c r="D3" s="510"/>
      <c r="E3" s="510"/>
      <c r="F3" s="511"/>
      <c r="G3" s="564"/>
      <c r="H3" s="377"/>
      <c r="I3" s="377"/>
      <c r="J3" s="377"/>
      <c r="K3" s="377"/>
      <c r="L3" s="377"/>
      <c r="M3" s="377"/>
      <c r="N3" s="377"/>
      <c r="O3" s="565"/>
      <c r="P3" s="577"/>
      <c r="Q3" s="377"/>
      <c r="R3" s="377"/>
      <c r="S3" s="377"/>
      <c r="T3" s="377"/>
      <c r="U3" s="377"/>
      <c r="V3" s="377"/>
      <c r="W3" s="377"/>
      <c r="X3" s="565"/>
      <c r="Y3" s="1005"/>
      <c r="Z3" s="1006"/>
      <c r="AA3" s="1007"/>
      <c r="AB3" s="1011"/>
      <c r="AC3" s="1012"/>
      <c r="AD3" s="1013"/>
      <c r="AE3" s="388"/>
      <c r="AF3" s="388"/>
      <c r="AG3" s="388"/>
      <c r="AH3" s="388"/>
      <c r="AI3" s="388"/>
      <c r="AJ3" s="388"/>
      <c r="AK3" s="388"/>
      <c r="AL3" s="333"/>
      <c r="AM3" s="388"/>
      <c r="AN3" s="388"/>
      <c r="AO3" s="388"/>
      <c r="AP3" s="333"/>
      <c r="AQ3" s="270"/>
      <c r="AR3" s="271"/>
      <c r="AS3" s="179" t="s">
        <v>233</v>
      </c>
      <c r="AT3" s="202"/>
      <c r="AU3" s="271"/>
      <c r="AV3" s="271"/>
      <c r="AW3" s="377" t="s">
        <v>179</v>
      </c>
      <c r="AX3" s="378"/>
      <c r="AY3" s="34">
        <f>$AY$2</f>
        <v>0</v>
      </c>
    </row>
    <row r="4" spans="1:51" ht="22.5" customHeight="1" x14ac:dyDescent="0.2">
      <c r="A4" s="512"/>
      <c r="B4" s="510"/>
      <c r="C4" s="510"/>
      <c r="D4" s="510"/>
      <c r="E4" s="510"/>
      <c r="F4" s="511"/>
      <c r="G4" s="537"/>
      <c r="H4" s="1014"/>
      <c r="I4" s="1014"/>
      <c r="J4" s="1014"/>
      <c r="K4" s="1014"/>
      <c r="L4" s="1014"/>
      <c r="M4" s="1014"/>
      <c r="N4" s="1014"/>
      <c r="O4" s="1015"/>
      <c r="P4" s="191"/>
      <c r="Q4" s="1022"/>
      <c r="R4" s="1022"/>
      <c r="S4" s="1022"/>
      <c r="T4" s="1022"/>
      <c r="U4" s="1022"/>
      <c r="V4" s="1022"/>
      <c r="W4" s="1022"/>
      <c r="X4" s="1023"/>
      <c r="Y4" s="1000" t="s">
        <v>12</v>
      </c>
      <c r="Z4" s="1001"/>
      <c r="AA4" s="1002"/>
      <c r="AB4" s="548"/>
      <c r="AC4" s="1003"/>
      <c r="AD4" s="1003"/>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2">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3" t="s">
        <v>54</v>
      </c>
      <c r="Z5" s="997"/>
      <c r="AA5" s="998"/>
      <c r="AB5" s="519"/>
      <c r="AC5" s="999"/>
      <c r="AD5" s="999"/>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2">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180</v>
      </c>
      <c r="AC6" s="1029"/>
      <c r="AD6" s="1029"/>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2">
      <c r="A7" s="897" t="s">
        <v>373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2">
      <c r="A9" s="509" t="s">
        <v>345</v>
      </c>
      <c r="B9" s="510"/>
      <c r="C9" s="510"/>
      <c r="D9" s="510"/>
      <c r="E9" s="510"/>
      <c r="F9" s="511"/>
      <c r="G9" s="793" t="s">
        <v>146</v>
      </c>
      <c r="H9" s="778"/>
      <c r="I9" s="778"/>
      <c r="J9" s="778"/>
      <c r="K9" s="778"/>
      <c r="L9" s="778"/>
      <c r="M9" s="778"/>
      <c r="N9" s="778"/>
      <c r="O9" s="779"/>
      <c r="P9" s="777" t="s">
        <v>59</v>
      </c>
      <c r="Q9" s="778"/>
      <c r="R9" s="778"/>
      <c r="S9" s="778"/>
      <c r="T9" s="778"/>
      <c r="U9" s="778"/>
      <c r="V9" s="778"/>
      <c r="W9" s="778"/>
      <c r="X9" s="779"/>
      <c r="Y9" s="1004"/>
      <c r="Z9" s="411"/>
      <c r="AA9" s="412"/>
      <c r="AB9" s="1008" t="s">
        <v>11</v>
      </c>
      <c r="AC9" s="1009"/>
      <c r="AD9" s="1010"/>
      <c r="AE9" s="996" t="s">
        <v>383</v>
      </c>
      <c r="AF9" s="996"/>
      <c r="AG9" s="996"/>
      <c r="AH9" s="996"/>
      <c r="AI9" s="996" t="s">
        <v>405</v>
      </c>
      <c r="AJ9" s="996"/>
      <c r="AK9" s="996"/>
      <c r="AL9" s="455"/>
      <c r="AM9" s="996" t="s">
        <v>502</v>
      </c>
      <c r="AN9" s="996"/>
      <c r="AO9" s="996"/>
      <c r="AP9" s="455"/>
      <c r="AQ9" s="215" t="s">
        <v>232</v>
      </c>
      <c r="AR9" s="199"/>
      <c r="AS9" s="199"/>
      <c r="AT9" s="200"/>
      <c r="AU9" s="371" t="s">
        <v>134</v>
      </c>
      <c r="AV9" s="371"/>
      <c r="AW9" s="371"/>
      <c r="AX9" s="372"/>
      <c r="AY9" s="34">
        <f>COUNTA($G$11)</f>
        <v>0</v>
      </c>
    </row>
    <row r="10" spans="1:51" ht="18.75" customHeight="1" x14ac:dyDescent="0.2">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5"/>
      <c r="Z10" s="1006"/>
      <c r="AA10" s="1007"/>
      <c r="AB10" s="1011"/>
      <c r="AC10" s="1012"/>
      <c r="AD10" s="1013"/>
      <c r="AE10" s="388"/>
      <c r="AF10" s="388"/>
      <c r="AG10" s="388"/>
      <c r="AH10" s="388"/>
      <c r="AI10" s="388"/>
      <c r="AJ10" s="388"/>
      <c r="AK10" s="388"/>
      <c r="AL10" s="333"/>
      <c r="AM10" s="388"/>
      <c r="AN10" s="388"/>
      <c r="AO10" s="388"/>
      <c r="AP10" s="333"/>
      <c r="AQ10" s="270"/>
      <c r="AR10" s="271"/>
      <c r="AS10" s="179" t="s">
        <v>233</v>
      </c>
      <c r="AT10" s="202"/>
      <c r="AU10" s="271"/>
      <c r="AV10" s="271"/>
      <c r="AW10" s="377" t="s">
        <v>179</v>
      </c>
      <c r="AX10" s="378"/>
      <c r="AY10" s="34">
        <f>$AY$9</f>
        <v>0</v>
      </c>
    </row>
    <row r="11" spans="1:51" ht="22.5" customHeight="1" x14ac:dyDescent="0.2">
      <c r="A11" s="512"/>
      <c r="B11" s="510"/>
      <c r="C11" s="510"/>
      <c r="D11" s="510"/>
      <c r="E11" s="510"/>
      <c r="F11" s="511"/>
      <c r="G11" s="53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8"/>
      <c r="AC11" s="1003"/>
      <c r="AD11" s="1003"/>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2">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9"/>
      <c r="AC12" s="999"/>
      <c r="AD12" s="999"/>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180</v>
      </c>
      <c r="AC13" s="1029"/>
      <c r="AD13" s="1029"/>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2">
      <c r="A14" s="897" t="s">
        <v>373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2">
      <c r="A16" s="509" t="s">
        <v>345</v>
      </c>
      <c r="B16" s="510"/>
      <c r="C16" s="510"/>
      <c r="D16" s="510"/>
      <c r="E16" s="510"/>
      <c r="F16" s="511"/>
      <c r="G16" s="793" t="s">
        <v>146</v>
      </c>
      <c r="H16" s="778"/>
      <c r="I16" s="778"/>
      <c r="J16" s="778"/>
      <c r="K16" s="778"/>
      <c r="L16" s="778"/>
      <c r="M16" s="778"/>
      <c r="N16" s="778"/>
      <c r="O16" s="779"/>
      <c r="P16" s="777" t="s">
        <v>59</v>
      </c>
      <c r="Q16" s="778"/>
      <c r="R16" s="778"/>
      <c r="S16" s="778"/>
      <c r="T16" s="778"/>
      <c r="U16" s="778"/>
      <c r="V16" s="778"/>
      <c r="W16" s="778"/>
      <c r="X16" s="779"/>
      <c r="Y16" s="1004"/>
      <c r="Z16" s="411"/>
      <c r="AA16" s="412"/>
      <c r="AB16" s="1008" t="s">
        <v>11</v>
      </c>
      <c r="AC16" s="1009"/>
      <c r="AD16" s="1010"/>
      <c r="AE16" s="996" t="s">
        <v>383</v>
      </c>
      <c r="AF16" s="996"/>
      <c r="AG16" s="996"/>
      <c r="AH16" s="996"/>
      <c r="AI16" s="996" t="s">
        <v>405</v>
      </c>
      <c r="AJ16" s="996"/>
      <c r="AK16" s="996"/>
      <c r="AL16" s="455"/>
      <c r="AM16" s="996" t="s">
        <v>502</v>
      </c>
      <c r="AN16" s="996"/>
      <c r="AO16" s="996"/>
      <c r="AP16" s="455"/>
      <c r="AQ16" s="215" t="s">
        <v>232</v>
      </c>
      <c r="AR16" s="199"/>
      <c r="AS16" s="199"/>
      <c r="AT16" s="200"/>
      <c r="AU16" s="371" t="s">
        <v>134</v>
      </c>
      <c r="AV16" s="371"/>
      <c r="AW16" s="371"/>
      <c r="AX16" s="372"/>
      <c r="AY16" s="34">
        <f>COUNTA($G$18)</f>
        <v>0</v>
      </c>
    </row>
    <row r="17" spans="1:51" ht="18.75" customHeight="1" x14ac:dyDescent="0.2">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5"/>
      <c r="Z17" s="1006"/>
      <c r="AA17" s="1007"/>
      <c r="AB17" s="1011"/>
      <c r="AC17" s="1012"/>
      <c r="AD17" s="1013"/>
      <c r="AE17" s="388"/>
      <c r="AF17" s="388"/>
      <c r="AG17" s="388"/>
      <c r="AH17" s="388"/>
      <c r="AI17" s="388"/>
      <c r="AJ17" s="388"/>
      <c r="AK17" s="388"/>
      <c r="AL17" s="333"/>
      <c r="AM17" s="388"/>
      <c r="AN17" s="388"/>
      <c r="AO17" s="388"/>
      <c r="AP17" s="333"/>
      <c r="AQ17" s="270"/>
      <c r="AR17" s="271"/>
      <c r="AS17" s="179" t="s">
        <v>233</v>
      </c>
      <c r="AT17" s="202"/>
      <c r="AU17" s="271"/>
      <c r="AV17" s="271"/>
      <c r="AW17" s="377" t="s">
        <v>179</v>
      </c>
      <c r="AX17" s="378"/>
      <c r="AY17" s="34">
        <f>$AY$16</f>
        <v>0</v>
      </c>
    </row>
    <row r="18" spans="1:51" ht="22.5" customHeight="1" x14ac:dyDescent="0.2">
      <c r="A18" s="512"/>
      <c r="B18" s="510"/>
      <c r="C18" s="510"/>
      <c r="D18" s="510"/>
      <c r="E18" s="510"/>
      <c r="F18" s="511"/>
      <c r="G18" s="53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8"/>
      <c r="AC18" s="1003"/>
      <c r="AD18" s="1003"/>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2">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9"/>
      <c r="AC19" s="999"/>
      <c r="AD19" s="999"/>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180</v>
      </c>
      <c r="AC20" s="1029"/>
      <c r="AD20" s="1029"/>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2">
      <c r="A21" s="897" t="s">
        <v>373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2">
      <c r="A23" s="509" t="s">
        <v>345</v>
      </c>
      <c r="B23" s="510"/>
      <c r="C23" s="510"/>
      <c r="D23" s="510"/>
      <c r="E23" s="510"/>
      <c r="F23" s="511"/>
      <c r="G23" s="793" t="s">
        <v>146</v>
      </c>
      <c r="H23" s="778"/>
      <c r="I23" s="778"/>
      <c r="J23" s="778"/>
      <c r="K23" s="778"/>
      <c r="L23" s="778"/>
      <c r="M23" s="778"/>
      <c r="N23" s="778"/>
      <c r="O23" s="779"/>
      <c r="P23" s="777" t="s">
        <v>59</v>
      </c>
      <c r="Q23" s="778"/>
      <c r="R23" s="778"/>
      <c r="S23" s="778"/>
      <c r="T23" s="778"/>
      <c r="U23" s="778"/>
      <c r="V23" s="778"/>
      <c r="W23" s="778"/>
      <c r="X23" s="779"/>
      <c r="Y23" s="1004"/>
      <c r="Z23" s="411"/>
      <c r="AA23" s="412"/>
      <c r="AB23" s="1008" t="s">
        <v>11</v>
      </c>
      <c r="AC23" s="1009"/>
      <c r="AD23" s="1010"/>
      <c r="AE23" s="996" t="s">
        <v>383</v>
      </c>
      <c r="AF23" s="996"/>
      <c r="AG23" s="996"/>
      <c r="AH23" s="996"/>
      <c r="AI23" s="996" t="s">
        <v>405</v>
      </c>
      <c r="AJ23" s="996"/>
      <c r="AK23" s="996"/>
      <c r="AL23" s="455"/>
      <c r="AM23" s="996" t="s">
        <v>502</v>
      </c>
      <c r="AN23" s="996"/>
      <c r="AO23" s="996"/>
      <c r="AP23" s="455"/>
      <c r="AQ23" s="215" t="s">
        <v>232</v>
      </c>
      <c r="AR23" s="199"/>
      <c r="AS23" s="199"/>
      <c r="AT23" s="200"/>
      <c r="AU23" s="371" t="s">
        <v>134</v>
      </c>
      <c r="AV23" s="371"/>
      <c r="AW23" s="371"/>
      <c r="AX23" s="372"/>
      <c r="AY23" s="34">
        <f>COUNTA($G$25)</f>
        <v>0</v>
      </c>
    </row>
    <row r="24" spans="1:51" ht="18.75" customHeight="1" x14ac:dyDescent="0.2">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5"/>
      <c r="Z24" s="1006"/>
      <c r="AA24" s="1007"/>
      <c r="AB24" s="1011"/>
      <c r="AC24" s="1012"/>
      <c r="AD24" s="1013"/>
      <c r="AE24" s="388"/>
      <c r="AF24" s="388"/>
      <c r="AG24" s="388"/>
      <c r="AH24" s="388"/>
      <c r="AI24" s="388"/>
      <c r="AJ24" s="388"/>
      <c r="AK24" s="388"/>
      <c r="AL24" s="333"/>
      <c r="AM24" s="388"/>
      <c r="AN24" s="388"/>
      <c r="AO24" s="388"/>
      <c r="AP24" s="333"/>
      <c r="AQ24" s="270"/>
      <c r="AR24" s="271"/>
      <c r="AS24" s="179" t="s">
        <v>233</v>
      </c>
      <c r="AT24" s="202"/>
      <c r="AU24" s="271"/>
      <c r="AV24" s="271"/>
      <c r="AW24" s="377" t="s">
        <v>179</v>
      </c>
      <c r="AX24" s="378"/>
      <c r="AY24" s="34">
        <f>$AY$23</f>
        <v>0</v>
      </c>
    </row>
    <row r="25" spans="1:51" ht="22.5" customHeight="1" x14ac:dyDescent="0.2">
      <c r="A25" s="512"/>
      <c r="B25" s="510"/>
      <c r="C25" s="510"/>
      <c r="D25" s="510"/>
      <c r="E25" s="510"/>
      <c r="F25" s="511"/>
      <c r="G25" s="53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8"/>
      <c r="AC25" s="1003"/>
      <c r="AD25" s="1003"/>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2">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9"/>
      <c r="AC26" s="999"/>
      <c r="AD26" s="999"/>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180</v>
      </c>
      <c r="AC27" s="1029"/>
      <c r="AD27" s="1029"/>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2">
      <c r="A28" s="897" t="s">
        <v>373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2">
      <c r="A30" s="509" t="s">
        <v>345</v>
      </c>
      <c r="B30" s="510"/>
      <c r="C30" s="510"/>
      <c r="D30" s="510"/>
      <c r="E30" s="510"/>
      <c r="F30" s="511"/>
      <c r="G30" s="793" t="s">
        <v>146</v>
      </c>
      <c r="H30" s="778"/>
      <c r="I30" s="778"/>
      <c r="J30" s="778"/>
      <c r="K30" s="778"/>
      <c r="L30" s="778"/>
      <c r="M30" s="778"/>
      <c r="N30" s="778"/>
      <c r="O30" s="779"/>
      <c r="P30" s="777" t="s">
        <v>59</v>
      </c>
      <c r="Q30" s="778"/>
      <c r="R30" s="778"/>
      <c r="S30" s="778"/>
      <c r="T30" s="778"/>
      <c r="U30" s="778"/>
      <c r="V30" s="778"/>
      <c r="W30" s="778"/>
      <c r="X30" s="779"/>
      <c r="Y30" s="1004"/>
      <c r="Z30" s="411"/>
      <c r="AA30" s="412"/>
      <c r="AB30" s="1008" t="s">
        <v>11</v>
      </c>
      <c r="AC30" s="1009"/>
      <c r="AD30" s="1010"/>
      <c r="AE30" s="996" t="s">
        <v>383</v>
      </c>
      <c r="AF30" s="996"/>
      <c r="AG30" s="996"/>
      <c r="AH30" s="996"/>
      <c r="AI30" s="996" t="s">
        <v>405</v>
      </c>
      <c r="AJ30" s="996"/>
      <c r="AK30" s="996"/>
      <c r="AL30" s="455"/>
      <c r="AM30" s="996" t="s">
        <v>502</v>
      </c>
      <c r="AN30" s="996"/>
      <c r="AO30" s="996"/>
      <c r="AP30" s="455"/>
      <c r="AQ30" s="215" t="s">
        <v>232</v>
      </c>
      <c r="AR30" s="199"/>
      <c r="AS30" s="199"/>
      <c r="AT30" s="200"/>
      <c r="AU30" s="371" t="s">
        <v>134</v>
      </c>
      <c r="AV30" s="371"/>
      <c r="AW30" s="371"/>
      <c r="AX30" s="372"/>
      <c r="AY30" s="34">
        <f>COUNTA($G$32)</f>
        <v>0</v>
      </c>
    </row>
    <row r="31" spans="1:51" ht="18.75" customHeight="1" x14ac:dyDescent="0.2">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5"/>
      <c r="Z31" s="1006"/>
      <c r="AA31" s="1007"/>
      <c r="AB31" s="1011"/>
      <c r="AC31" s="1012"/>
      <c r="AD31" s="1013"/>
      <c r="AE31" s="388"/>
      <c r="AF31" s="388"/>
      <c r="AG31" s="388"/>
      <c r="AH31" s="388"/>
      <c r="AI31" s="388"/>
      <c r="AJ31" s="388"/>
      <c r="AK31" s="388"/>
      <c r="AL31" s="333"/>
      <c r="AM31" s="388"/>
      <c r="AN31" s="388"/>
      <c r="AO31" s="388"/>
      <c r="AP31" s="333"/>
      <c r="AQ31" s="270"/>
      <c r="AR31" s="271"/>
      <c r="AS31" s="179" t="s">
        <v>233</v>
      </c>
      <c r="AT31" s="202"/>
      <c r="AU31" s="271"/>
      <c r="AV31" s="271"/>
      <c r="AW31" s="377" t="s">
        <v>179</v>
      </c>
      <c r="AX31" s="378"/>
      <c r="AY31" s="34">
        <f>$AY$30</f>
        <v>0</v>
      </c>
    </row>
    <row r="32" spans="1:51" ht="22.5" customHeight="1" x14ac:dyDescent="0.2">
      <c r="A32" s="512"/>
      <c r="B32" s="510"/>
      <c r="C32" s="510"/>
      <c r="D32" s="510"/>
      <c r="E32" s="510"/>
      <c r="F32" s="511"/>
      <c r="G32" s="53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8"/>
      <c r="AC32" s="1003"/>
      <c r="AD32" s="1003"/>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2">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9"/>
      <c r="AC33" s="999"/>
      <c r="AD33" s="999"/>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180</v>
      </c>
      <c r="AC34" s="1029"/>
      <c r="AD34" s="1029"/>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2">
      <c r="A35" s="897" t="s">
        <v>373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2">
      <c r="A37" s="509" t="s">
        <v>345</v>
      </c>
      <c r="B37" s="510"/>
      <c r="C37" s="510"/>
      <c r="D37" s="510"/>
      <c r="E37" s="510"/>
      <c r="F37" s="511"/>
      <c r="G37" s="793" t="s">
        <v>146</v>
      </c>
      <c r="H37" s="778"/>
      <c r="I37" s="778"/>
      <c r="J37" s="778"/>
      <c r="K37" s="778"/>
      <c r="L37" s="778"/>
      <c r="M37" s="778"/>
      <c r="N37" s="778"/>
      <c r="O37" s="779"/>
      <c r="P37" s="777" t="s">
        <v>59</v>
      </c>
      <c r="Q37" s="778"/>
      <c r="R37" s="778"/>
      <c r="S37" s="778"/>
      <c r="T37" s="778"/>
      <c r="U37" s="778"/>
      <c r="V37" s="778"/>
      <c r="W37" s="778"/>
      <c r="X37" s="779"/>
      <c r="Y37" s="1004"/>
      <c r="Z37" s="411"/>
      <c r="AA37" s="412"/>
      <c r="AB37" s="1008" t="s">
        <v>11</v>
      </c>
      <c r="AC37" s="1009"/>
      <c r="AD37" s="1010"/>
      <c r="AE37" s="996" t="s">
        <v>383</v>
      </c>
      <c r="AF37" s="996"/>
      <c r="AG37" s="996"/>
      <c r="AH37" s="996"/>
      <c r="AI37" s="996" t="s">
        <v>405</v>
      </c>
      <c r="AJ37" s="996"/>
      <c r="AK37" s="996"/>
      <c r="AL37" s="455"/>
      <c r="AM37" s="996" t="s">
        <v>502</v>
      </c>
      <c r="AN37" s="996"/>
      <c r="AO37" s="996"/>
      <c r="AP37" s="455"/>
      <c r="AQ37" s="215" t="s">
        <v>232</v>
      </c>
      <c r="AR37" s="199"/>
      <c r="AS37" s="199"/>
      <c r="AT37" s="200"/>
      <c r="AU37" s="371" t="s">
        <v>134</v>
      </c>
      <c r="AV37" s="371"/>
      <c r="AW37" s="371"/>
      <c r="AX37" s="372"/>
      <c r="AY37" s="34">
        <f>COUNTA($G$39)</f>
        <v>0</v>
      </c>
    </row>
    <row r="38" spans="1:51" ht="18.75" customHeight="1" x14ac:dyDescent="0.2">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5"/>
      <c r="Z38" s="1006"/>
      <c r="AA38" s="1007"/>
      <c r="AB38" s="1011"/>
      <c r="AC38" s="1012"/>
      <c r="AD38" s="1013"/>
      <c r="AE38" s="388"/>
      <c r="AF38" s="388"/>
      <c r="AG38" s="388"/>
      <c r="AH38" s="388"/>
      <c r="AI38" s="388"/>
      <c r="AJ38" s="388"/>
      <c r="AK38" s="388"/>
      <c r="AL38" s="333"/>
      <c r="AM38" s="388"/>
      <c r="AN38" s="388"/>
      <c r="AO38" s="388"/>
      <c r="AP38" s="333"/>
      <c r="AQ38" s="270"/>
      <c r="AR38" s="271"/>
      <c r="AS38" s="179" t="s">
        <v>233</v>
      </c>
      <c r="AT38" s="202"/>
      <c r="AU38" s="271"/>
      <c r="AV38" s="271"/>
      <c r="AW38" s="377" t="s">
        <v>179</v>
      </c>
      <c r="AX38" s="378"/>
      <c r="AY38" s="34">
        <f>$AY$37</f>
        <v>0</v>
      </c>
    </row>
    <row r="39" spans="1:51" ht="22.5" customHeight="1" x14ac:dyDescent="0.2">
      <c r="A39" s="512"/>
      <c r="B39" s="510"/>
      <c r="C39" s="510"/>
      <c r="D39" s="510"/>
      <c r="E39" s="510"/>
      <c r="F39" s="511"/>
      <c r="G39" s="53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8"/>
      <c r="AC39" s="1003"/>
      <c r="AD39" s="1003"/>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2">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9"/>
      <c r="AC40" s="999"/>
      <c r="AD40" s="999"/>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180</v>
      </c>
      <c r="AC41" s="1029"/>
      <c r="AD41" s="1029"/>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2">
      <c r="A42" s="897" t="s">
        <v>373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2">
      <c r="A44" s="509" t="s">
        <v>345</v>
      </c>
      <c r="B44" s="510"/>
      <c r="C44" s="510"/>
      <c r="D44" s="510"/>
      <c r="E44" s="510"/>
      <c r="F44" s="511"/>
      <c r="G44" s="793" t="s">
        <v>146</v>
      </c>
      <c r="H44" s="778"/>
      <c r="I44" s="778"/>
      <c r="J44" s="778"/>
      <c r="K44" s="778"/>
      <c r="L44" s="778"/>
      <c r="M44" s="778"/>
      <c r="N44" s="778"/>
      <c r="O44" s="779"/>
      <c r="P44" s="777" t="s">
        <v>59</v>
      </c>
      <c r="Q44" s="778"/>
      <c r="R44" s="778"/>
      <c r="S44" s="778"/>
      <c r="T44" s="778"/>
      <c r="U44" s="778"/>
      <c r="V44" s="778"/>
      <c r="W44" s="778"/>
      <c r="X44" s="779"/>
      <c r="Y44" s="1004"/>
      <c r="Z44" s="411"/>
      <c r="AA44" s="412"/>
      <c r="AB44" s="1008" t="s">
        <v>11</v>
      </c>
      <c r="AC44" s="1009"/>
      <c r="AD44" s="1010"/>
      <c r="AE44" s="996" t="s">
        <v>383</v>
      </c>
      <c r="AF44" s="996"/>
      <c r="AG44" s="996"/>
      <c r="AH44" s="996"/>
      <c r="AI44" s="996" t="s">
        <v>405</v>
      </c>
      <c r="AJ44" s="996"/>
      <c r="AK44" s="996"/>
      <c r="AL44" s="455"/>
      <c r="AM44" s="996" t="s">
        <v>502</v>
      </c>
      <c r="AN44" s="996"/>
      <c r="AO44" s="996"/>
      <c r="AP44" s="455"/>
      <c r="AQ44" s="215" t="s">
        <v>232</v>
      </c>
      <c r="AR44" s="199"/>
      <c r="AS44" s="199"/>
      <c r="AT44" s="200"/>
      <c r="AU44" s="371" t="s">
        <v>134</v>
      </c>
      <c r="AV44" s="371"/>
      <c r="AW44" s="371"/>
      <c r="AX44" s="372"/>
      <c r="AY44" s="34">
        <f>COUNTA($G$46)</f>
        <v>0</v>
      </c>
    </row>
    <row r="45" spans="1:51" ht="18.75" customHeight="1" x14ac:dyDescent="0.2">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5"/>
      <c r="Z45" s="1006"/>
      <c r="AA45" s="1007"/>
      <c r="AB45" s="1011"/>
      <c r="AC45" s="1012"/>
      <c r="AD45" s="1013"/>
      <c r="AE45" s="388"/>
      <c r="AF45" s="388"/>
      <c r="AG45" s="388"/>
      <c r="AH45" s="388"/>
      <c r="AI45" s="388"/>
      <c r="AJ45" s="388"/>
      <c r="AK45" s="388"/>
      <c r="AL45" s="333"/>
      <c r="AM45" s="388"/>
      <c r="AN45" s="388"/>
      <c r="AO45" s="388"/>
      <c r="AP45" s="333"/>
      <c r="AQ45" s="270"/>
      <c r="AR45" s="271"/>
      <c r="AS45" s="179" t="s">
        <v>233</v>
      </c>
      <c r="AT45" s="202"/>
      <c r="AU45" s="271"/>
      <c r="AV45" s="271"/>
      <c r="AW45" s="377" t="s">
        <v>179</v>
      </c>
      <c r="AX45" s="378"/>
      <c r="AY45" s="34">
        <f>$AY$44</f>
        <v>0</v>
      </c>
    </row>
    <row r="46" spans="1:51" ht="22.5" customHeight="1" x14ac:dyDescent="0.2">
      <c r="A46" s="512"/>
      <c r="B46" s="510"/>
      <c r="C46" s="510"/>
      <c r="D46" s="510"/>
      <c r="E46" s="510"/>
      <c r="F46" s="511"/>
      <c r="G46" s="53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8"/>
      <c r="AC46" s="1003"/>
      <c r="AD46" s="1003"/>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2">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9"/>
      <c r="AC47" s="999"/>
      <c r="AD47" s="999"/>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180</v>
      </c>
      <c r="AC48" s="1029"/>
      <c r="AD48" s="1029"/>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2">
      <c r="A49" s="897" t="s">
        <v>373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2">
      <c r="A51" s="509" t="s">
        <v>345</v>
      </c>
      <c r="B51" s="510"/>
      <c r="C51" s="510"/>
      <c r="D51" s="510"/>
      <c r="E51" s="510"/>
      <c r="F51" s="511"/>
      <c r="G51" s="793" t="s">
        <v>146</v>
      </c>
      <c r="H51" s="778"/>
      <c r="I51" s="778"/>
      <c r="J51" s="778"/>
      <c r="K51" s="778"/>
      <c r="L51" s="778"/>
      <c r="M51" s="778"/>
      <c r="N51" s="778"/>
      <c r="O51" s="779"/>
      <c r="P51" s="777" t="s">
        <v>59</v>
      </c>
      <c r="Q51" s="778"/>
      <c r="R51" s="778"/>
      <c r="S51" s="778"/>
      <c r="T51" s="778"/>
      <c r="U51" s="778"/>
      <c r="V51" s="778"/>
      <c r="W51" s="778"/>
      <c r="X51" s="779"/>
      <c r="Y51" s="1004"/>
      <c r="Z51" s="411"/>
      <c r="AA51" s="412"/>
      <c r="AB51" s="455" t="s">
        <v>11</v>
      </c>
      <c r="AC51" s="1009"/>
      <c r="AD51" s="1010"/>
      <c r="AE51" s="996" t="s">
        <v>383</v>
      </c>
      <c r="AF51" s="996"/>
      <c r="AG51" s="996"/>
      <c r="AH51" s="996"/>
      <c r="AI51" s="996" t="s">
        <v>405</v>
      </c>
      <c r="AJ51" s="996"/>
      <c r="AK51" s="996"/>
      <c r="AL51" s="455"/>
      <c r="AM51" s="996" t="s">
        <v>502</v>
      </c>
      <c r="AN51" s="996"/>
      <c r="AO51" s="996"/>
      <c r="AP51" s="455"/>
      <c r="AQ51" s="215" t="s">
        <v>232</v>
      </c>
      <c r="AR51" s="199"/>
      <c r="AS51" s="199"/>
      <c r="AT51" s="200"/>
      <c r="AU51" s="371" t="s">
        <v>134</v>
      </c>
      <c r="AV51" s="371"/>
      <c r="AW51" s="371"/>
      <c r="AX51" s="372"/>
      <c r="AY51" s="34">
        <f>COUNTA($G$53)</f>
        <v>0</v>
      </c>
    </row>
    <row r="52" spans="1:51" ht="18.75" customHeight="1" x14ac:dyDescent="0.2">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5"/>
      <c r="Z52" s="1006"/>
      <c r="AA52" s="1007"/>
      <c r="AB52" s="1011"/>
      <c r="AC52" s="1012"/>
      <c r="AD52" s="1013"/>
      <c r="AE52" s="388"/>
      <c r="AF52" s="388"/>
      <c r="AG52" s="388"/>
      <c r="AH52" s="388"/>
      <c r="AI52" s="388"/>
      <c r="AJ52" s="388"/>
      <c r="AK52" s="388"/>
      <c r="AL52" s="333"/>
      <c r="AM52" s="388"/>
      <c r="AN52" s="388"/>
      <c r="AO52" s="388"/>
      <c r="AP52" s="333"/>
      <c r="AQ52" s="270"/>
      <c r="AR52" s="271"/>
      <c r="AS52" s="179" t="s">
        <v>233</v>
      </c>
      <c r="AT52" s="202"/>
      <c r="AU52" s="271"/>
      <c r="AV52" s="271"/>
      <c r="AW52" s="377" t="s">
        <v>179</v>
      </c>
      <c r="AX52" s="378"/>
      <c r="AY52" s="34">
        <f>$AY$51</f>
        <v>0</v>
      </c>
    </row>
    <row r="53" spans="1:51" ht="22.5" customHeight="1" x14ac:dyDescent="0.2">
      <c r="A53" s="512"/>
      <c r="B53" s="510"/>
      <c r="C53" s="510"/>
      <c r="D53" s="510"/>
      <c r="E53" s="510"/>
      <c r="F53" s="511"/>
      <c r="G53" s="53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8"/>
      <c r="AC53" s="1003"/>
      <c r="AD53" s="1003"/>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2">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9"/>
      <c r="AC54" s="999"/>
      <c r="AD54" s="999"/>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180</v>
      </c>
      <c r="AC55" s="1029"/>
      <c r="AD55" s="1029"/>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2">
      <c r="A56" s="897" t="s">
        <v>373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2">
      <c r="A58" s="509" t="s">
        <v>345</v>
      </c>
      <c r="B58" s="510"/>
      <c r="C58" s="510"/>
      <c r="D58" s="510"/>
      <c r="E58" s="510"/>
      <c r="F58" s="511"/>
      <c r="G58" s="793" t="s">
        <v>146</v>
      </c>
      <c r="H58" s="778"/>
      <c r="I58" s="778"/>
      <c r="J58" s="778"/>
      <c r="K58" s="778"/>
      <c r="L58" s="778"/>
      <c r="M58" s="778"/>
      <c r="N58" s="778"/>
      <c r="O58" s="779"/>
      <c r="P58" s="777" t="s">
        <v>59</v>
      </c>
      <c r="Q58" s="778"/>
      <c r="R58" s="778"/>
      <c r="S58" s="778"/>
      <c r="T58" s="778"/>
      <c r="U58" s="778"/>
      <c r="V58" s="778"/>
      <c r="W58" s="778"/>
      <c r="X58" s="779"/>
      <c r="Y58" s="1004"/>
      <c r="Z58" s="411"/>
      <c r="AA58" s="412"/>
      <c r="AB58" s="1008" t="s">
        <v>11</v>
      </c>
      <c r="AC58" s="1009"/>
      <c r="AD58" s="1010"/>
      <c r="AE58" s="996" t="s">
        <v>383</v>
      </c>
      <c r="AF58" s="996"/>
      <c r="AG58" s="996"/>
      <c r="AH58" s="996"/>
      <c r="AI58" s="996" t="s">
        <v>405</v>
      </c>
      <c r="AJ58" s="996"/>
      <c r="AK58" s="996"/>
      <c r="AL58" s="455"/>
      <c r="AM58" s="996" t="s">
        <v>502</v>
      </c>
      <c r="AN58" s="996"/>
      <c r="AO58" s="996"/>
      <c r="AP58" s="455"/>
      <c r="AQ58" s="215" t="s">
        <v>232</v>
      </c>
      <c r="AR58" s="199"/>
      <c r="AS58" s="199"/>
      <c r="AT58" s="200"/>
      <c r="AU58" s="371" t="s">
        <v>134</v>
      </c>
      <c r="AV58" s="371"/>
      <c r="AW58" s="371"/>
      <c r="AX58" s="372"/>
      <c r="AY58" s="34">
        <f>COUNTA($G$60)</f>
        <v>0</v>
      </c>
    </row>
    <row r="59" spans="1:51" ht="18.75" customHeight="1" x14ac:dyDescent="0.2">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5"/>
      <c r="Z59" s="1006"/>
      <c r="AA59" s="1007"/>
      <c r="AB59" s="1011"/>
      <c r="AC59" s="1012"/>
      <c r="AD59" s="1013"/>
      <c r="AE59" s="388"/>
      <c r="AF59" s="388"/>
      <c r="AG59" s="388"/>
      <c r="AH59" s="388"/>
      <c r="AI59" s="388"/>
      <c r="AJ59" s="388"/>
      <c r="AK59" s="388"/>
      <c r="AL59" s="333"/>
      <c r="AM59" s="388"/>
      <c r="AN59" s="388"/>
      <c r="AO59" s="388"/>
      <c r="AP59" s="333"/>
      <c r="AQ59" s="270"/>
      <c r="AR59" s="271"/>
      <c r="AS59" s="179" t="s">
        <v>233</v>
      </c>
      <c r="AT59" s="202"/>
      <c r="AU59" s="271"/>
      <c r="AV59" s="271"/>
      <c r="AW59" s="377" t="s">
        <v>179</v>
      </c>
      <c r="AX59" s="378"/>
      <c r="AY59" s="34">
        <f>$AY$58</f>
        <v>0</v>
      </c>
    </row>
    <row r="60" spans="1:51" ht="22.5" customHeight="1" x14ac:dyDescent="0.2">
      <c r="A60" s="512"/>
      <c r="B60" s="510"/>
      <c r="C60" s="510"/>
      <c r="D60" s="510"/>
      <c r="E60" s="510"/>
      <c r="F60" s="511"/>
      <c r="G60" s="53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8"/>
      <c r="AC60" s="1003"/>
      <c r="AD60" s="1003"/>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2">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9"/>
      <c r="AC61" s="999"/>
      <c r="AD61" s="999"/>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180</v>
      </c>
      <c r="AC62" s="1029"/>
      <c r="AD62" s="1029"/>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2">
      <c r="A63" s="897" t="s">
        <v>373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2">
      <c r="A65" s="509" t="s">
        <v>345</v>
      </c>
      <c r="B65" s="510"/>
      <c r="C65" s="510"/>
      <c r="D65" s="510"/>
      <c r="E65" s="510"/>
      <c r="F65" s="511"/>
      <c r="G65" s="793" t="s">
        <v>146</v>
      </c>
      <c r="H65" s="778"/>
      <c r="I65" s="778"/>
      <c r="J65" s="778"/>
      <c r="K65" s="778"/>
      <c r="L65" s="778"/>
      <c r="M65" s="778"/>
      <c r="N65" s="778"/>
      <c r="O65" s="779"/>
      <c r="P65" s="777" t="s">
        <v>59</v>
      </c>
      <c r="Q65" s="778"/>
      <c r="R65" s="778"/>
      <c r="S65" s="778"/>
      <c r="T65" s="778"/>
      <c r="U65" s="778"/>
      <c r="V65" s="778"/>
      <c r="W65" s="778"/>
      <c r="X65" s="779"/>
      <c r="Y65" s="1004"/>
      <c r="Z65" s="411"/>
      <c r="AA65" s="412"/>
      <c r="AB65" s="1008" t="s">
        <v>11</v>
      </c>
      <c r="AC65" s="1009"/>
      <c r="AD65" s="1010"/>
      <c r="AE65" s="996" t="s">
        <v>383</v>
      </c>
      <c r="AF65" s="996"/>
      <c r="AG65" s="996"/>
      <c r="AH65" s="996"/>
      <c r="AI65" s="996" t="s">
        <v>405</v>
      </c>
      <c r="AJ65" s="996"/>
      <c r="AK65" s="996"/>
      <c r="AL65" s="455"/>
      <c r="AM65" s="996" t="s">
        <v>502</v>
      </c>
      <c r="AN65" s="996"/>
      <c r="AO65" s="996"/>
      <c r="AP65" s="455"/>
      <c r="AQ65" s="215" t="s">
        <v>232</v>
      </c>
      <c r="AR65" s="199"/>
      <c r="AS65" s="199"/>
      <c r="AT65" s="200"/>
      <c r="AU65" s="371" t="s">
        <v>134</v>
      </c>
      <c r="AV65" s="371"/>
      <c r="AW65" s="371"/>
      <c r="AX65" s="372"/>
      <c r="AY65" s="34">
        <f>COUNTA($G$67)</f>
        <v>0</v>
      </c>
    </row>
    <row r="66" spans="1:51" ht="18.75" customHeight="1" x14ac:dyDescent="0.2">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5"/>
      <c r="Z66" s="1006"/>
      <c r="AA66" s="1007"/>
      <c r="AB66" s="1011"/>
      <c r="AC66" s="1012"/>
      <c r="AD66" s="1013"/>
      <c r="AE66" s="388"/>
      <c r="AF66" s="388"/>
      <c r="AG66" s="388"/>
      <c r="AH66" s="388"/>
      <c r="AI66" s="388"/>
      <c r="AJ66" s="388"/>
      <c r="AK66" s="388"/>
      <c r="AL66" s="333"/>
      <c r="AM66" s="388"/>
      <c r="AN66" s="388"/>
      <c r="AO66" s="388"/>
      <c r="AP66" s="333"/>
      <c r="AQ66" s="270"/>
      <c r="AR66" s="271"/>
      <c r="AS66" s="179" t="s">
        <v>233</v>
      </c>
      <c r="AT66" s="202"/>
      <c r="AU66" s="271"/>
      <c r="AV66" s="271"/>
      <c r="AW66" s="377" t="s">
        <v>179</v>
      </c>
      <c r="AX66" s="378"/>
      <c r="AY66" s="34">
        <f>$AY$65</f>
        <v>0</v>
      </c>
    </row>
    <row r="67" spans="1:51" ht="22.5" customHeight="1" x14ac:dyDescent="0.2">
      <c r="A67" s="512"/>
      <c r="B67" s="510"/>
      <c r="C67" s="510"/>
      <c r="D67" s="510"/>
      <c r="E67" s="510"/>
      <c r="F67" s="511"/>
      <c r="G67" s="53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8"/>
      <c r="AC67" s="1003"/>
      <c r="AD67" s="1003"/>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2">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9"/>
      <c r="AC68" s="999"/>
      <c r="AD68" s="999"/>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4" t="s">
        <v>180</v>
      </c>
      <c r="AC69" s="423"/>
      <c r="AD69" s="423"/>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2">
      <c r="A70" s="897" t="s">
        <v>373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customSheetViews>
    <customSheetView guid="{498C49F5-DD3B-408E-9509-D958B4FD859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5" sqref="L25:X25"/>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3" t="s">
        <v>28</v>
      </c>
      <c r="B2" s="1034"/>
      <c r="C2" s="1034"/>
      <c r="D2" s="1034"/>
      <c r="E2" s="1034"/>
      <c r="F2" s="1035"/>
      <c r="G2" s="436" t="s">
        <v>359</v>
      </c>
      <c r="H2" s="437"/>
      <c r="I2" s="437"/>
      <c r="J2" s="437"/>
      <c r="K2" s="437"/>
      <c r="L2" s="437"/>
      <c r="M2" s="437"/>
      <c r="N2" s="437"/>
      <c r="O2" s="437"/>
      <c r="P2" s="437"/>
      <c r="Q2" s="437"/>
      <c r="R2" s="437"/>
      <c r="S2" s="437"/>
      <c r="T2" s="437"/>
      <c r="U2" s="437"/>
      <c r="V2" s="437"/>
      <c r="W2" s="437"/>
      <c r="X2" s="437"/>
      <c r="Y2" s="437"/>
      <c r="Z2" s="437"/>
      <c r="AA2" s="437"/>
      <c r="AB2" s="438"/>
      <c r="AC2" s="436" t="s">
        <v>361</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2">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2">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2">
      <c r="A5" s="1036"/>
      <c r="B5" s="1037"/>
      <c r="C5" s="1037"/>
      <c r="D5" s="1037"/>
      <c r="E5" s="1037"/>
      <c r="F5" s="1038"/>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2">
      <c r="A6" s="1036"/>
      <c r="B6" s="1037"/>
      <c r="C6" s="1037"/>
      <c r="D6" s="1037"/>
      <c r="E6" s="1037"/>
      <c r="F6" s="1038"/>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2">
      <c r="A7" s="1036"/>
      <c r="B7" s="1037"/>
      <c r="C7" s="1037"/>
      <c r="D7" s="1037"/>
      <c r="E7" s="1037"/>
      <c r="F7" s="1038"/>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2">
      <c r="A8" s="1036"/>
      <c r="B8" s="1037"/>
      <c r="C8" s="1037"/>
      <c r="D8" s="1037"/>
      <c r="E8" s="1037"/>
      <c r="F8" s="1038"/>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2">
      <c r="A9" s="1036"/>
      <c r="B9" s="1037"/>
      <c r="C9" s="1037"/>
      <c r="D9" s="1037"/>
      <c r="E9" s="1037"/>
      <c r="F9" s="1038"/>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2">
      <c r="A10" s="1036"/>
      <c r="B10" s="1037"/>
      <c r="C10" s="1037"/>
      <c r="D10" s="1037"/>
      <c r="E10" s="1037"/>
      <c r="F10" s="1038"/>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2">
      <c r="A11" s="1036"/>
      <c r="B11" s="1037"/>
      <c r="C11" s="1037"/>
      <c r="D11" s="1037"/>
      <c r="E11" s="1037"/>
      <c r="F11" s="1038"/>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2">
      <c r="A12" s="1036"/>
      <c r="B12" s="1037"/>
      <c r="C12" s="1037"/>
      <c r="D12" s="1037"/>
      <c r="E12" s="1037"/>
      <c r="F12" s="1038"/>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2">
      <c r="A13" s="1036"/>
      <c r="B13" s="1037"/>
      <c r="C13" s="1037"/>
      <c r="D13" s="1037"/>
      <c r="E13" s="1037"/>
      <c r="F13" s="1038"/>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5">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2">
      <c r="A15" s="1036"/>
      <c r="B15" s="1037"/>
      <c r="C15" s="1037"/>
      <c r="D15" s="1037"/>
      <c r="E15" s="1037"/>
      <c r="F15" s="1038"/>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2">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2">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2">
      <c r="A18" s="1036"/>
      <c r="B18" s="1037"/>
      <c r="C18" s="1037"/>
      <c r="D18" s="1037"/>
      <c r="E18" s="1037"/>
      <c r="F18" s="1038"/>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2">
      <c r="A19" s="1036"/>
      <c r="B19" s="1037"/>
      <c r="C19" s="1037"/>
      <c r="D19" s="1037"/>
      <c r="E19" s="1037"/>
      <c r="F19" s="1038"/>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2">
      <c r="A20" s="1036"/>
      <c r="B20" s="1037"/>
      <c r="C20" s="1037"/>
      <c r="D20" s="1037"/>
      <c r="E20" s="1037"/>
      <c r="F20" s="1038"/>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2">
      <c r="A21" s="1036"/>
      <c r="B21" s="1037"/>
      <c r="C21" s="1037"/>
      <c r="D21" s="1037"/>
      <c r="E21" s="1037"/>
      <c r="F21" s="1038"/>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2">
      <c r="A22" s="1036"/>
      <c r="B22" s="1037"/>
      <c r="C22" s="1037"/>
      <c r="D22" s="1037"/>
      <c r="E22" s="1037"/>
      <c r="F22" s="1038"/>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2">
      <c r="A23" s="1036"/>
      <c r="B23" s="1037"/>
      <c r="C23" s="1037"/>
      <c r="D23" s="1037"/>
      <c r="E23" s="1037"/>
      <c r="F23" s="1038"/>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2">
      <c r="A24" s="1036"/>
      <c r="B24" s="1037"/>
      <c r="C24" s="1037"/>
      <c r="D24" s="1037"/>
      <c r="E24" s="1037"/>
      <c r="F24" s="1038"/>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2">
      <c r="A25" s="1036"/>
      <c r="B25" s="1037"/>
      <c r="C25" s="1037"/>
      <c r="D25" s="1037"/>
      <c r="E25" s="1037"/>
      <c r="F25" s="1038"/>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2">
      <c r="A26" s="1036"/>
      <c r="B26" s="1037"/>
      <c r="C26" s="1037"/>
      <c r="D26" s="1037"/>
      <c r="E26" s="1037"/>
      <c r="F26" s="1038"/>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5">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2">
      <c r="A28" s="1036"/>
      <c r="B28" s="1037"/>
      <c r="C28" s="1037"/>
      <c r="D28" s="1037"/>
      <c r="E28" s="1037"/>
      <c r="F28" s="1038"/>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2">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2">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2">
      <c r="A31" s="1036"/>
      <c r="B31" s="1037"/>
      <c r="C31" s="1037"/>
      <c r="D31" s="1037"/>
      <c r="E31" s="1037"/>
      <c r="F31" s="1038"/>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2">
      <c r="A32" s="1036"/>
      <c r="B32" s="1037"/>
      <c r="C32" s="1037"/>
      <c r="D32" s="1037"/>
      <c r="E32" s="1037"/>
      <c r="F32" s="1038"/>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2">
      <c r="A33" s="1036"/>
      <c r="B33" s="1037"/>
      <c r="C33" s="1037"/>
      <c r="D33" s="1037"/>
      <c r="E33" s="1037"/>
      <c r="F33" s="1038"/>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2">
      <c r="A34" s="1036"/>
      <c r="B34" s="1037"/>
      <c r="C34" s="1037"/>
      <c r="D34" s="1037"/>
      <c r="E34" s="1037"/>
      <c r="F34" s="1038"/>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2">
      <c r="A35" s="1036"/>
      <c r="B35" s="1037"/>
      <c r="C35" s="1037"/>
      <c r="D35" s="1037"/>
      <c r="E35" s="1037"/>
      <c r="F35" s="1038"/>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2">
      <c r="A36" s="1036"/>
      <c r="B36" s="1037"/>
      <c r="C36" s="1037"/>
      <c r="D36" s="1037"/>
      <c r="E36" s="1037"/>
      <c r="F36" s="1038"/>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2">
      <c r="A37" s="1036"/>
      <c r="B37" s="1037"/>
      <c r="C37" s="1037"/>
      <c r="D37" s="1037"/>
      <c r="E37" s="1037"/>
      <c r="F37" s="1038"/>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2">
      <c r="A38" s="1036"/>
      <c r="B38" s="1037"/>
      <c r="C38" s="1037"/>
      <c r="D38" s="1037"/>
      <c r="E38" s="1037"/>
      <c r="F38" s="1038"/>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2">
      <c r="A39" s="1036"/>
      <c r="B39" s="1037"/>
      <c r="C39" s="1037"/>
      <c r="D39" s="1037"/>
      <c r="E39" s="1037"/>
      <c r="F39" s="1038"/>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5">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2">
      <c r="A41" s="1036"/>
      <c r="B41" s="1037"/>
      <c r="C41" s="1037"/>
      <c r="D41" s="1037"/>
      <c r="E41" s="1037"/>
      <c r="F41" s="1038"/>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2">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2">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2">
      <c r="A44" s="1036"/>
      <c r="B44" s="1037"/>
      <c r="C44" s="1037"/>
      <c r="D44" s="1037"/>
      <c r="E44" s="1037"/>
      <c r="F44" s="1038"/>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2">
      <c r="A45" s="1036"/>
      <c r="B45" s="1037"/>
      <c r="C45" s="1037"/>
      <c r="D45" s="1037"/>
      <c r="E45" s="1037"/>
      <c r="F45" s="1038"/>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2">
      <c r="A46" s="1036"/>
      <c r="B46" s="1037"/>
      <c r="C46" s="1037"/>
      <c r="D46" s="1037"/>
      <c r="E46" s="1037"/>
      <c r="F46" s="1038"/>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2">
      <c r="A47" s="1036"/>
      <c r="B47" s="1037"/>
      <c r="C47" s="1037"/>
      <c r="D47" s="1037"/>
      <c r="E47" s="1037"/>
      <c r="F47" s="1038"/>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2">
      <c r="A48" s="1036"/>
      <c r="B48" s="1037"/>
      <c r="C48" s="1037"/>
      <c r="D48" s="1037"/>
      <c r="E48" s="1037"/>
      <c r="F48" s="1038"/>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2">
      <c r="A49" s="1036"/>
      <c r="B49" s="1037"/>
      <c r="C49" s="1037"/>
      <c r="D49" s="1037"/>
      <c r="E49" s="1037"/>
      <c r="F49" s="1038"/>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2">
      <c r="A50" s="1036"/>
      <c r="B50" s="1037"/>
      <c r="C50" s="1037"/>
      <c r="D50" s="1037"/>
      <c r="E50" s="1037"/>
      <c r="F50" s="1038"/>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2">
      <c r="A51" s="1036"/>
      <c r="B51" s="1037"/>
      <c r="C51" s="1037"/>
      <c r="D51" s="1037"/>
      <c r="E51" s="1037"/>
      <c r="F51" s="1038"/>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2">
      <c r="A52" s="1036"/>
      <c r="B52" s="1037"/>
      <c r="C52" s="1037"/>
      <c r="D52" s="1037"/>
      <c r="E52" s="1037"/>
      <c r="F52" s="1038"/>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5"/>
    <row r="55" spans="1:51" ht="30" customHeight="1" x14ac:dyDescent="0.2">
      <c r="A55" s="1033" t="s">
        <v>28</v>
      </c>
      <c r="B55" s="1034"/>
      <c r="C55" s="1034"/>
      <c r="D55" s="1034"/>
      <c r="E55" s="1034"/>
      <c r="F55" s="1035"/>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2">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2">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2">
      <c r="A58" s="1036"/>
      <c r="B58" s="1037"/>
      <c r="C58" s="1037"/>
      <c r="D58" s="1037"/>
      <c r="E58" s="1037"/>
      <c r="F58" s="1038"/>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2">
      <c r="A59" s="1036"/>
      <c r="B59" s="1037"/>
      <c r="C59" s="1037"/>
      <c r="D59" s="1037"/>
      <c r="E59" s="1037"/>
      <c r="F59" s="1038"/>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2">
      <c r="A60" s="1036"/>
      <c r="B60" s="1037"/>
      <c r="C60" s="1037"/>
      <c r="D60" s="1037"/>
      <c r="E60" s="1037"/>
      <c r="F60" s="1038"/>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2">
      <c r="A61" s="1036"/>
      <c r="B61" s="1037"/>
      <c r="C61" s="1037"/>
      <c r="D61" s="1037"/>
      <c r="E61" s="1037"/>
      <c r="F61" s="1038"/>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2">
      <c r="A62" s="1036"/>
      <c r="B62" s="1037"/>
      <c r="C62" s="1037"/>
      <c r="D62" s="1037"/>
      <c r="E62" s="1037"/>
      <c r="F62" s="1038"/>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2">
      <c r="A63" s="1036"/>
      <c r="B63" s="1037"/>
      <c r="C63" s="1037"/>
      <c r="D63" s="1037"/>
      <c r="E63" s="1037"/>
      <c r="F63" s="1038"/>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2">
      <c r="A64" s="1036"/>
      <c r="B64" s="1037"/>
      <c r="C64" s="1037"/>
      <c r="D64" s="1037"/>
      <c r="E64" s="1037"/>
      <c r="F64" s="1038"/>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2">
      <c r="A65" s="1036"/>
      <c r="B65" s="1037"/>
      <c r="C65" s="1037"/>
      <c r="D65" s="1037"/>
      <c r="E65" s="1037"/>
      <c r="F65" s="1038"/>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2">
      <c r="A66" s="1036"/>
      <c r="B66" s="1037"/>
      <c r="C66" s="1037"/>
      <c r="D66" s="1037"/>
      <c r="E66" s="1037"/>
      <c r="F66" s="1038"/>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5">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2">
      <c r="A68" s="1036"/>
      <c r="B68" s="1037"/>
      <c r="C68" s="1037"/>
      <c r="D68" s="1037"/>
      <c r="E68" s="1037"/>
      <c r="F68" s="1038"/>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2">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2">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2">
      <c r="A71" s="1036"/>
      <c r="B71" s="1037"/>
      <c r="C71" s="1037"/>
      <c r="D71" s="1037"/>
      <c r="E71" s="1037"/>
      <c r="F71" s="1038"/>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2">
      <c r="A72" s="1036"/>
      <c r="B72" s="1037"/>
      <c r="C72" s="1037"/>
      <c r="D72" s="1037"/>
      <c r="E72" s="1037"/>
      <c r="F72" s="1038"/>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2">
      <c r="A73" s="1036"/>
      <c r="B73" s="1037"/>
      <c r="C73" s="1037"/>
      <c r="D73" s="1037"/>
      <c r="E73" s="1037"/>
      <c r="F73" s="1038"/>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2">
      <c r="A74" s="1036"/>
      <c r="B74" s="1037"/>
      <c r="C74" s="1037"/>
      <c r="D74" s="1037"/>
      <c r="E74" s="1037"/>
      <c r="F74" s="1038"/>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2">
      <c r="A75" s="1036"/>
      <c r="B75" s="1037"/>
      <c r="C75" s="1037"/>
      <c r="D75" s="1037"/>
      <c r="E75" s="1037"/>
      <c r="F75" s="1038"/>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2">
      <c r="A76" s="1036"/>
      <c r="B76" s="1037"/>
      <c r="C76" s="1037"/>
      <c r="D76" s="1037"/>
      <c r="E76" s="1037"/>
      <c r="F76" s="1038"/>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2">
      <c r="A77" s="1036"/>
      <c r="B77" s="1037"/>
      <c r="C77" s="1037"/>
      <c r="D77" s="1037"/>
      <c r="E77" s="1037"/>
      <c r="F77" s="1038"/>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2">
      <c r="A78" s="1036"/>
      <c r="B78" s="1037"/>
      <c r="C78" s="1037"/>
      <c r="D78" s="1037"/>
      <c r="E78" s="1037"/>
      <c r="F78" s="1038"/>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2">
      <c r="A79" s="1036"/>
      <c r="B79" s="1037"/>
      <c r="C79" s="1037"/>
      <c r="D79" s="1037"/>
      <c r="E79" s="1037"/>
      <c r="F79" s="1038"/>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5">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2">
      <c r="A81" s="1036"/>
      <c r="B81" s="1037"/>
      <c r="C81" s="1037"/>
      <c r="D81" s="1037"/>
      <c r="E81" s="1037"/>
      <c r="F81" s="1038"/>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2">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2">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2">
      <c r="A84" s="1036"/>
      <c r="B84" s="1037"/>
      <c r="C84" s="1037"/>
      <c r="D84" s="1037"/>
      <c r="E84" s="1037"/>
      <c r="F84" s="1038"/>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2">
      <c r="A85" s="1036"/>
      <c r="B85" s="1037"/>
      <c r="C85" s="1037"/>
      <c r="D85" s="1037"/>
      <c r="E85" s="1037"/>
      <c r="F85" s="1038"/>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2">
      <c r="A86" s="1036"/>
      <c r="B86" s="1037"/>
      <c r="C86" s="1037"/>
      <c r="D86" s="1037"/>
      <c r="E86" s="1037"/>
      <c r="F86" s="1038"/>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2">
      <c r="A87" s="1036"/>
      <c r="B87" s="1037"/>
      <c r="C87" s="1037"/>
      <c r="D87" s="1037"/>
      <c r="E87" s="1037"/>
      <c r="F87" s="1038"/>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2">
      <c r="A88" s="1036"/>
      <c r="B88" s="1037"/>
      <c r="C88" s="1037"/>
      <c r="D88" s="1037"/>
      <c r="E88" s="1037"/>
      <c r="F88" s="1038"/>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2">
      <c r="A89" s="1036"/>
      <c r="B89" s="1037"/>
      <c r="C89" s="1037"/>
      <c r="D89" s="1037"/>
      <c r="E89" s="1037"/>
      <c r="F89" s="1038"/>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2">
      <c r="A90" s="1036"/>
      <c r="B90" s="1037"/>
      <c r="C90" s="1037"/>
      <c r="D90" s="1037"/>
      <c r="E90" s="1037"/>
      <c r="F90" s="1038"/>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2">
      <c r="A91" s="1036"/>
      <c r="B91" s="1037"/>
      <c r="C91" s="1037"/>
      <c r="D91" s="1037"/>
      <c r="E91" s="1037"/>
      <c r="F91" s="1038"/>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2">
      <c r="A92" s="1036"/>
      <c r="B92" s="1037"/>
      <c r="C92" s="1037"/>
      <c r="D92" s="1037"/>
      <c r="E92" s="1037"/>
      <c r="F92" s="1038"/>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5">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2">
      <c r="A94" s="1036"/>
      <c r="B94" s="1037"/>
      <c r="C94" s="1037"/>
      <c r="D94" s="1037"/>
      <c r="E94" s="1037"/>
      <c r="F94" s="1038"/>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2">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2">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2">
      <c r="A97" s="1036"/>
      <c r="B97" s="1037"/>
      <c r="C97" s="1037"/>
      <c r="D97" s="1037"/>
      <c r="E97" s="1037"/>
      <c r="F97" s="1038"/>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2">
      <c r="A98" s="1036"/>
      <c r="B98" s="1037"/>
      <c r="C98" s="1037"/>
      <c r="D98" s="1037"/>
      <c r="E98" s="1037"/>
      <c r="F98" s="1038"/>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2">
      <c r="A99" s="1036"/>
      <c r="B99" s="1037"/>
      <c r="C99" s="1037"/>
      <c r="D99" s="1037"/>
      <c r="E99" s="1037"/>
      <c r="F99" s="1038"/>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2">
      <c r="A100" s="1036"/>
      <c r="B100" s="1037"/>
      <c r="C100" s="1037"/>
      <c r="D100" s="1037"/>
      <c r="E100" s="1037"/>
      <c r="F100" s="1038"/>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2">
      <c r="A101" s="1036"/>
      <c r="B101" s="1037"/>
      <c r="C101" s="1037"/>
      <c r="D101" s="1037"/>
      <c r="E101" s="1037"/>
      <c r="F101" s="1038"/>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2">
      <c r="A102" s="1036"/>
      <c r="B102" s="1037"/>
      <c r="C102" s="1037"/>
      <c r="D102" s="1037"/>
      <c r="E102" s="1037"/>
      <c r="F102" s="1038"/>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2">
      <c r="A103" s="1036"/>
      <c r="B103" s="1037"/>
      <c r="C103" s="1037"/>
      <c r="D103" s="1037"/>
      <c r="E103" s="1037"/>
      <c r="F103" s="1038"/>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2">
      <c r="A104" s="1036"/>
      <c r="B104" s="1037"/>
      <c r="C104" s="1037"/>
      <c r="D104" s="1037"/>
      <c r="E104" s="1037"/>
      <c r="F104" s="1038"/>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2">
      <c r="A105" s="1036"/>
      <c r="B105" s="1037"/>
      <c r="C105" s="1037"/>
      <c r="D105" s="1037"/>
      <c r="E105" s="1037"/>
      <c r="F105" s="1038"/>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5"/>
    <row r="108" spans="1:51" ht="30" customHeight="1" x14ac:dyDescent="0.2">
      <c r="A108" s="1033" t="s">
        <v>28</v>
      </c>
      <c r="B108" s="1034"/>
      <c r="C108" s="1034"/>
      <c r="D108" s="1034"/>
      <c r="E108" s="1034"/>
      <c r="F108" s="1035"/>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2">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2">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2">
      <c r="A111" s="1036"/>
      <c r="B111" s="1037"/>
      <c r="C111" s="1037"/>
      <c r="D111" s="1037"/>
      <c r="E111" s="1037"/>
      <c r="F111" s="1038"/>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2">
      <c r="A112" s="1036"/>
      <c r="B112" s="1037"/>
      <c r="C112" s="1037"/>
      <c r="D112" s="1037"/>
      <c r="E112" s="1037"/>
      <c r="F112" s="1038"/>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2">
      <c r="A113" s="1036"/>
      <c r="B113" s="1037"/>
      <c r="C113" s="1037"/>
      <c r="D113" s="1037"/>
      <c r="E113" s="1037"/>
      <c r="F113" s="1038"/>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2">
      <c r="A114" s="1036"/>
      <c r="B114" s="1037"/>
      <c r="C114" s="1037"/>
      <c r="D114" s="1037"/>
      <c r="E114" s="1037"/>
      <c r="F114" s="1038"/>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2">
      <c r="A115" s="1036"/>
      <c r="B115" s="1037"/>
      <c r="C115" s="1037"/>
      <c r="D115" s="1037"/>
      <c r="E115" s="1037"/>
      <c r="F115" s="1038"/>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2">
      <c r="A116" s="1036"/>
      <c r="B116" s="1037"/>
      <c r="C116" s="1037"/>
      <c r="D116" s="1037"/>
      <c r="E116" s="1037"/>
      <c r="F116" s="1038"/>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2">
      <c r="A117" s="1036"/>
      <c r="B117" s="1037"/>
      <c r="C117" s="1037"/>
      <c r="D117" s="1037"/>
      <c r="E117" s="1037"/>
      <c r="F117" s="1038"/>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2">
      <c r="A118" s="1036"/>
      <c r="B118" s="1037"/>
      <c r="C118" s="1037"/>
      <c r="D118" s="1037"/>
      <c r="E118" s="1037"/>
      <c r="F118" s="1038"/>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2">
      <c r="A119" s="1036"/>
      <c r="B119" s="1037"/>
      <c r="C119" s="1037"/>
      <c r="D119" s="1037"/>
      <c r="E119" s="1037"/>
      <c r="F119" s="1038"/>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5">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2">
      <c r="A121" s="1036"/>
      <c r="B121" s="1037"/>
      <c r="C121" s="1037"/>
      <c r="D121" s="1037"/>
      <c r="E121" s="1037"/>
      <c r="F121" s="1038"/>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2">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2">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2">
      <c r="A124" s="1036"/>
      <c r="B124" s="1037"/>
      <c r="C124" s="1037"/>
      <c r="D124" s="1037"/>
      <c r="E124" s="1037"/>
      <c r="F124" s="1038"/>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2">
      <c r="A125" s="1036"/>
      <c r="B125" s="1037"/>
      <c r="C125" s="1037"/>
      <c r="D125" s="1037"/>
      <c r="E125" s="1037"/>
      <c r="F125" s="1038"/>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2">
      <c r="A126" s="1036"/>
      <c r="B126" s="1037"/>
      <c r="C126" s="1037"/>
      <c r="D126" s="1037"/>
      <c r="E126" s="1037"/>
      <c r="F126" s="1038"/>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2">
      <c r="A127" s="1036"/>
      <c r="B127" s="1037"/>
      <c r="C127" s="1037"/>
      <c r="D127" s="1037"/>
      <c r="E127" s="1037"/>
      <c r="F127" s="1038"/>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2">
      <c r="A128" s="1036"/>
      <c r="B128" s="1037"/>
      <c r="C128" s="1037"/>
      <c r="D128" s="1037"/>
      <c r="E128" s="1037"/>
      <c r="F128" s="1038"/>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2">
      <c r="A129" s="1036"/>
      <c r="B129" s="1037"/>
      <c r="C129" s="1037"/>
      <c r="D129" s="1037"/>
      <c r="E129" s="1037"/>
      <c r="F129" s="1038"/>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2">
      <c r="A130" s="1036"/>
      <c r="B130" s="1037"/>
      <c r="C130" s="1037"/>
      <c r="D130" s="1037"/>
      <c r="E130" s="1037"/>
      <c r="F130" s="1038"/>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2">
      <c r="A131" s="1036"/>
      <c r="B131" s="1037"/>
      <c r="C131" s="1037"/>
      <c r="D131" s="1037"/>
      <c r="E131" s="1037"/>
      <c r="F131" s="1038"/>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2">
      <c r="A132" s="1036"/>
      <c r="B132" s="1037"/>
      <c r="C132" s="1037"/>
      <c r="D132" s="1037"/>
      <c r="E132" s="1037"/>
      <c r="F132" s="1038"/>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5">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2">
      <c r="A134" s="1036"/>
      <c r="B134" s="1037"/>
      <c r="C134" s="1037"/>
      <c r="D134" s="1037"/>
      <c r="E134" s="1037"/>
      <c r="F134" s="1038"/>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2">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2">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2">
      <c r="A137" s="1036"/>
      <c r="B137" s="1037"/>
      <c r="C137" s="1037"/>
      <c r="D137" s="1037"/>
      <c r="E137" s="1037"/>
      <c r="F137" s="1038"/>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2">
      <c r="A138" s="1036"/>
      <c r="B138" s="1037"/>
      <c r="C138" s="1037"/>
      <c r="D138" s="1037"/>
      <c r="E138" s="1037"/>
      <c r="F138" s="1038"/>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2">
      <c r="A139" s="1036"/>
      <c r="B139" s="1037"/>
      <c r="C139" s="1037"/>
      <c r="D139" s="1037"/>
      <c r="E139" s="1037"/>
      <c r="F139" s="1038"/>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2">
      <c r="A140" s="1036"/>
      <c r="B140" s="1037"/>
      <c r="C140" s="1037"/>
      <c r="D140" s="1037"/>
      <c r="E140" s="1037"/>
      <c r="F140" s="1038"/>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2">
      <c r="A141" s="1036"/>
      <c r="B141" s="1037"/>
      <c r="C141" s="1037"/>
      <c r="D141" s="1037"/>
      <c r="E141" s="1037"/>
      <c r="F141" s="1038"/>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2">
      <c r="A142" s="1036"/>
      <c r="B142" s="1037"/>
      <c r="C142" s="1037"/>
      <c r="D142" s="1037"/>
      <c r="E142" s="1037"/>
      <c r="F142" s="1038"/>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2">
      <c r="A143" s="1036"/>
      <c r="B143" s="1037"/>
      <c r="C143" s="1037"/>
      <c r="D143" s="1037"/>
      <c r="E143" s="1037"/>
      <c r="F143" s="1038"/>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2">
      <c r="A144" s="1036"/>
      <c r="B144" s="1037"/>
      <c r="C144" s="1037"/>
      <c r="D144" s="1037"/>
      <c r="E144" s="1037"/>
      <c r="F144" s="1038"/>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2">
      <c r="A145" s="1036"/>
      <c r="B145" s="1037"/>
      <c r="C145" s="1037"/>
      <c r="D145" s="1037"/>
      <c r="E145" s="1037"/>
      <c r="F145" s="1038"/>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5">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2">
      <c r="A147" s="1036"/>
      <c r="B147" s="1037"/>
      <c r="C147" s="1037"/>
      <c r="D147" s="1037"/>
      <c r="E147" s="1037"/>
      <c r="F147" s="1038"/>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2">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2">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2">
      <c r="A150" s="1036"/>
      <c r="B150" s="1037"/>
      <c r="C150" s="1037"/>
      <c r="D150" s="1037"/>
      <c r="E150" s="1037"/>
      <c r="F150" s="1038"/>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2">
      <c r="A151" s="1036"/>
      <c r="B151" s="1037"/>
      <c r="C151" s="1037"/>
      <c r="D151" s="1037"/>
      <c r="E151" s="1037"/>
      <c r="F151" s="1038"/>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2">
      <c r="A152" s="1036"/>
      <c r="B152" s="1037"/>
      <c r="C152" s="1037"/>
      <c r="D152" s="1037"/>
      <c r="E152" s="1037"/>
      <c r="F152" s="1038"/>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2">
      <c r="A153" s="1036"/>
      <c r="B153" s="1037"/>
      <c r="C153" s="1037"/>
      <c r="D153" s="1037"/>
      <c r="E153" s="1037"/>
      <c r="F153" s="1038"/>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2">
      <c r="A154" s="1036"/>
      <c r="B154" s="1037"/>
      <c r="C154" s="1037"/>
      <c r="D154" s="1037"/>
      <c r="E154" s="1037"/>
      <c r="F154" s="1038"/>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2">
      <c r="A155" s="1036"/>
      <c r="B155" s="1037"/>
      <c r="C155" s="1037"/>
      <c r="D155" s="1037"/>
      <c r="E155" s="1037"/>
      <c r="F155" s="1038"/>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2">
      <c r="A156" s="1036"/>
      <c r="B156" s="1037"/>
      <c r="C156" s="1037"/>
      <c r="D156" s="1037"/>
      <c r="E156" s="1037"/>
      <c r="F156" s="1038"/>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2">
      <c r="A157" s="1036"/>
      <c r="B157" s="1037"/>
      <c r="C157" s="1037"/>
      <c r="D157" s="1037"/>
      <c r="E157" s="1037"/>
      <c r="F157" s="1038"/>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2">
      <c r="A158" s="1036"/>
      <c r="B158" s="1037"/>
      <c r="C158" s="1037"/>
      <c r="D158" s="1037"/>
      <c r="E158" s="1037"/>
      <c r="F158" s="1038"/>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5"/>
    <row r="161" spans="1:51" ht="30" customHeight="1" x14ac:dyDescent="0.2">
      <c r="A161" s="1033" t="s">
        <v>28</v>
      </c>
      <c r="B161" s="1034"/>
      <c r="C161" s="1034"/>
      <c r="D161" s="1034"/>
      <c r="E161" s="1034"/>
      <c r="F161" s="1035"/>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2">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2">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2">
      <c r="A164" s="1036"/>
      <c r="B164" s="1037"/>
      <c r="C164" s="1037"/>
      <c r="D164" s="1037"/>
      <c r="E164" s="1037"/>
      <c r="F164" s="1038"/>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2">
      <c r="A165" s="1036"/>
      <c r="B165" s="1037"/>
      <c r="C165" s="1037"/>
      <c r="D165" s="1037"/>
      <c r="E165" s="1037"/>
      <c r="F165" s="1038"/>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2">
      <c r="A166" s="1036"/>
      <c r="B166" s="1037"/>
      <c r="C166" s="1037"/>
      <c r="D166" s="1037"/>
      <c r="E166" s="1037"/>
      <c r="F166" s="1038"/>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2">
      <c r="A167" s="1036"/>
      <c r="B167" s="1037"/>
      <c r="C167" s="1037"/>
      <c r="D167" s="1037"/>
      <c r="E167" s="1037"/>
      <c r="F167" s="1038"/>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2">
      <c r="A168" s="1036"/>
      <c r="B168" s="1037"/>
      <c r="C168" s="1037"/>
      <c r="D168" s="1037"/>
      <c r="E168" s="1037"/>
      <c r="F168" s="1038"/>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2">
      <c r="A169" s="1036"/>
      <c r="B169" s="1037"/>
      <c r="C169" s="1037"/>
      <c r="D169" s="1037"/>
      <c r="E169" s="1037"/>
      <c r="F169" s="1038"/>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2">
      <c r="A170" s="1036"/>
      <c r="B170" s="1037"/>
      <c r="C170" s="1037"/>
      <c r="D170" s="1037"/>
      <c r="E170" s="1037"/>
      <c r="F170" s="1038"/>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2">
      <c r="A171" s="1036"/>
      <c r="B171" s="1037"/>
      <c r="C171" s="1037"/>
      <c r="D171" s="1037"/>
      <c r="E171" s="1037"/>
      <c r="F171" s="1038"/>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2">
      <c r="A172" s="1036"/>
      <c r="B172" s="1037"/>
      <c r="C172" s="1037"/>
      <c r="D172" s="1037"/>
      <c r="E172" s="1037"/>
      <c r="F172" s="1038"/>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5">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2">
      <c r="A174" s="1036"/>
      <c r="B174" s="1037"/>
      <c r="C174" s="1037"/>
      <c r="D174" s="1037"/>
      <c r="E174" s="1037"/>
      <c r="F174" s="1038"/>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2">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2">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2">
      <c r="A177" s="1036"/>
      <c r="B177" s="1037"/>
      <c r="C177" s="1037"/>
      <c r="D177" s="1037"/>
      <c r="E177" s="1037"/>
      <c r="F177" s="1038"/>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2">
      <c r="A178" s="1036"/>
      <c r="B178" s="1037"/>
      <c r="C178" s="1037"/>
      <c r="D178" s="1037"/>
      <c r="E178" s="1037"/>
      <c r="F178" s="1038"/>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2">
      <c r="A179" s="1036"/>
      <c r="B179" s="1037"/>
      <c r="C179" s="1037"/>
      <c r="D179" s="1037"/>
      <c r="E179" s="1037"/>
      <c r="F179" s="1038"/>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2">
      <c r="A180" s="1036"/>
      <c r="B180" s="1037"/>
      <c r="C180" s="1037"/>
      <c r="D180" s="1037"/>
      <c r="E180" s="1037"/>
      <c r="F180" s="1038"/>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2">
      <c r="A181" s="1036"/>
      <c r="B181" s="1037"/>
      <c r="C181" s="1037"/>
      <c r="D181" s="1037"/>
      <c r="E181" s="1037"/>
      <c r="F181" s="1038"/>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2">
      <c r="A182" s="1036"/>
      <c r="B182" s="1037"/>
      <c r="C182" s="1037"/>
      <c r="D182" s="1037"/>
      <c r="E182" s="1037"/>
      <c r="F182" s="1038"/>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2">
      <c r="A183" s="1036"/>
      <c r="B183" s="1037"/>
      <c r="C183" s="1037"/>
      <c r="D183" s="1037"/>
      <c r="E183" s="1037"/>
      <c r="F183" s="1038"/>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2">
      <c r="A184" s="1036"/>
      <c r="B184" s="1037"/>
      <c r="C184" s="1037"/>
      <c r="D184" s="1037"/>
      <c r="E184" s="1037"/>
      <c r="F184" s="1038"/>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2">
      <c r="A185" s="1036"/>
      <c r="B185" s="1037"/>
      <c r="C185" s="1037"/>
      <c r="D185" s="1037"/>
      <c r="E185" s="1037"/>
      <c r="F185" s="1038"/>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5">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2">
      <c r="A187" s="1036"/>
      <c r="B187" s="1037"/>
      <c r="C187" s="1037"/>
      <c r="D187" s="1037"/>
      <c r="E187" s="1037"/>
      <c r="F187" s="1038"/>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2">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2">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2">
      <c r="A190" s="1036"/>
      <c r="B190" s="1037"/>
      <c r="C190" s="1037"/>
      <c r="D190" s="1037"/>
      <c r="E190" s="1037"/>
      <c r="F190" s="1038"/>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2">
      <c r="A191" s="1036"/>
      <c r="B191" s="1037"/>
      <c r="C191" s="1037"/>
      <c r="D191" s="1037"/>
      <c r="E191" s="1037"/>
      <c r="F191" s="1038"/>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2">
      <c r="A192" s="1036"/>
      <c r="B192" s="1037"/>
      <c r="C192" s="1037"/>
      <c r="D192" s="1037"/>
      <c r="E192" s="1037"/>
      <c r="F192" s="1038"/>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2">
      <c r="A193" s="1036"/>
      <c r="B193" s="1037"/>
      <c r="C193" s="1037"/>
      <c r="D193" s="1037"/>
      <c r="E193" s="1037"/>
      <c r="F193" s="1038"/>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2">
      <c r="A194" s="1036"/>
      <c r="B194" s="1037"/>
      <c r="C194" s="1037"/>
      <c r="D194" s="1037"/>
      <c r="E194" s="1037"/>
      <c r="F194" s="1038"/>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2">
      <c r="A195" s="1036"/>
      <c r="B195" s="1037"/>
      <c r="C195" s="1037"/>
      <c r="D195" s="1037"/>
      <c r="E195" s="1037"/>
      <c r="F195" s="1038"/>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2">
      <c r="A196" s="1036"/>
      <c r="B196" s="1037"/>
      <c r="C196" s="1037"/>
      <c r="D196" s="1037"/>
      <c r="E196" s="1037"/>
      <c r="F196" s="1038"/>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2">
      <c r="A197" s="1036"/>
      <c r="B197" s="1037"/>
      <c r="C197" s="1037"/>
      <c r="D197" s="1037"/>
      <c r="E197" s="1037"/>
      <c r="F197" s="1038"/>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2">
      <c r="A198" s="1036"/>
      <c r="B198" s="1037"/>
      <c r="C198" s="1037"/>
      <c r="D198" s="1037"/>
      <c r="E198" s="1037"/>
      <c r="F198" s="1038"/>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5">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2">
      <c r="A200" s="1036"/>
      <c r="B200" s="1037"/>
      <c r="C200" s="1037"/>
      <c r="D200" s="1037"/>
      <c r="E200" s="1037"/>
      <c r="F200" s="1038"/>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2">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2">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2">
      <c r="A203" s="1036"/>
      <c r="B203" s="1037"/>
      <c r="C203" s="1037"/>
      <c r="D203" s="1037"/>
      <c r="E203" s="1037"/>
      <c r="F203" s="1038"/>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2">
      <c r="A204" s="1036"/>
      <c r="B204" s="1037"/>
      <c r="C204" s="1037"/>
      <c r="D204" s="1037"/>
      <c r="E204" s="1037"/>
      <c r="F204" s="1038"/>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2">
      <c r="A205" s="1036"/>
      <c r="B205" s="1037"/>
      <c r="C205" s="1037"/>
      <c r="D205" s="1037"/>
      <c r="E205" s="1037"/>
      <c r="F205" s="1038"/>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2">
      <c r="A206" s="1036"/>
      <c r="B206" s="1037"/>
      <c r="C206" s="1037"/>
      <c r="D206" s="1037"/>
      <c r="E206" s="1037"/>
      <c r="F206" s="1038"/>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2">
      <c r="A207" s="1036"/>
      <c r="B207" s="1037"/>
      <c r="C207" s="1037"/>
      <c r="D207" s="1037"/>
      <c r="E207" s="1037"/>
      <c r="F207" s="1038"/>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2">
      <c r="A208" s="1036"/>
      <c r="B208" s="1037"/>
      <c r="C208" s="1037"/>
      <c r="D208" s="1037"/>
      <c r="E208" s="1037"/>
      <c r="F208" s="1038"/>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2">
      <c r="A209" s="1036"/>
      <c r="B209" s="1037"/>
      <c r="C209" s="1037"/>
      <c r="D209" s="1037"/>
      <c r="E209" s="1037"/>
      <c r="F209" s="1038"/>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2">
      <c r="A210" s="1036"/>
      <c r="B210" s="1037"/>
      <c r="C210" s="1037"/>
      <c r="D210" s="1037"/>
      <c r="E210" s="1037"/>
      <c r="F210" s="1038"/>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2">
      <c r="A211" s="1036"/>
      <c r="B211" s="1037"/>
      <c r="C211" s="1037"/>
      <c r="D211" s="1037"/>
      <c r="E211" s="1037"/>
      <c r="F211" s="1038"/>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5"/>
    <row r="214" spans="1:51" ht="30" customHeight="1" x14ac:dyDescent="0.2">
      <c r="A214" s="1053" t="s">
        <v>28</v>
      </c>
      <c r="B214" s="1054"/>
      <c r="C214" s="1054"/>
      <c r="D214" s="1054"/>
      <c r="E214" s="1054"/>
      <c r="F214" s="1055"/>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2">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2">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2">
      <c r="A217" s="1036"/>
      <c r="B217" s="1037"/>
      <c r="C217" s="1037"/>
      <c r="D217" s="1037"/>
      <c r="E217" s="1037"/>
      <c r="F217" s="1038"/>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2">
      <c r="A218" s="1036"/>
      <c r="B218" s="1037"/>
      <c r="C218" s="1037"/>
      <c r="D218" s="1037"/>
      <c r="E218" s="1037"/>
      <c r="F218" s="1038"/>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2">
      <c r="A219" s="1036"/>
      <c r="B219" s="1037"/>
      <c r="C219" s="1037"/>
      <c r="D219" s="1037"/>
      <c r="E219" s="1037"/>
      <c r="F219" s="1038"/>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2">
      <c r="A220" s="1036"/>
      <c r="B220" s="1037"/>
      <c r="C220" s="1037"/>
      <c r="D220" s="1037"/>
      <c r="E220" s="1037"/>
      <c r="F220" s="1038"/>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2">
      <c r="A221" s="1036"/>
      <c r="B221" s="1037"/>
      <c r="C221" s="1037"/>
      <c r="D221" s="1037"/>
      <c r="E221" s="1037"/>
      <c r="F221" s="1038"/>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2">
      <c r="A222" s="1036"/>
      <c r="B222" s="1037"/>
      <c r="C222" s="1037"/>
      <c r="D222" s="1037"/>
      <c r="E222" s="1037"/>
      <c r="F222" s="1038"/>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2">
      <c r="A223" s="1036"/>
      <c r="B223" s="1037"/>
      <c r="C223" s="1037"/>
      <c r="D223" s="1037"/>
      <c r="E223" s="1037"/>
      <c r="F223" s="1038"/>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2">
      <c r="A224" s="1036"/>
      <c r="B224" s="1037"/>
      <c r="C224" s="1037"/>
      <c r="D224" s="1037"/>
      <c r="E224" s="1037"/>
      <c r="F224" s="1038"/>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2">
      <c r="A225" s="1036"/>
      <c r="B225" s="1037"/>
      <c r="C225" s="1037"/>
      <c r="D225" s="1037"/>
      <c r="E225" s="1037"/>
      <c r="F225" s="1038"/>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5">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2">
      <c r="A227" s="1036"/>
      <c r="B227" s="1037"/>
      <c r="C227" s="1037"/>
      <c r="D227" s="1037"/>
      <c r="E227" s="1037"/>
      <c r="F227" s="1038"/>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2">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2">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2">
      <c r="A230" s="1036"/>
      <c r="B230" s="1037"/>
      <c r="C230" s="1037"/>
      <c r="D230" s="1037"/>
      <c r="E230" s="1037"/>
      <c r="F230" s="1038"/>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2">
      <c r="A231" s="1036"/>
      <c r="B231" s="1037"/>
      <c r="C231" s="1037"/>
      <c r="D231" s="1037"/>
      <c r="E231" s="1037"/>
      <c r="F231" s="1038"/>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2">
      <c r="A232" s="1036"/>
      <c r="B232" s="1037"/>
      <c r="C232" s="1037"/>
      <c r="D232" s="1037"/>
      <c r="E232" s="1037"/>
      <c r="F232" s="1038"/>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2">
      <c r="A233" s="1036"/>
      <c r="B233" s="1037"/>
      <c r="C233" s="1037"/>
      <c r="D233" s="1037"/>
      <c r="E233" s="1037"/>
      <c r="F233" s="1038"/>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2">
      <c r="A234" s="1036"/>
      <c r="B234" s="1037"/>
      <c r="C234" s="1037"/>
      <c r="D234" s="1037"/>
      <c r="E234" s="1037"/>
      <c r="F234" s="1038"/>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2">
      <c r="A235" s="1036"/>
      <c r="B235" s="1037"/>
      <c r="C235" s="1037"/>
      <c r="D235" s="1037"/>
      <c r="E235" s="1037"/>
      <c r="F235" s="1038"/>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2">
      <c r="A236" s="1036"/>
      <c r="B236" s="1037"/>
      <c r="C236" s="1037"/>
      <c r="D236" s="1037"/>
      <c r="E236" s="1037"/>
      <c r="F236" s="1038"/>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2">
      <c r="A237" s="1036"/>
      <c r="B237" s="1037"/>
      <c r="C237" s="1037"/>
      <c r="D237" s="1037"/>
      <c r="E237" s="1037"/>
      <c r="F237" s="1038"/>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2">
      <c r="A238" s="1036"/>
      <c r="B238" s="1037"/>
      <c r="C238" s="1037"/>
      <c r="D238" s="1037"/>
      <c r="E238" s="1037"/>
      <c r="F238" s="1038"/>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5">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2">
      <c r="A240" s="1036"/>
      <c r="B240" s="1037"/>
      <c r="C240" s="1037"/>
      <c r="D240" s="1037"/>
      <c r="E240" s="1037"/>
      <c r="F240" s="1038"/>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2">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2">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2">
      <c r="A243" s="1036"/>
      <c r="B243" s="1037"/>
      <c r="C243" s="1037"/>
      <c r="D243" s="1037"/>
      <c r="E243" s="1037"/>
      <c r="F243" s="1038"/>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2">
      <c r="A244" s="1036"/>
      <c r="B244" s="1037"/>
      <c r="C244" s="1037"/>
      <c r="D244" s="1037"/>
      <c r="E244" s="1037"/>
      <c r="F244" s="1038"/>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2">
      <c r="A245" s="1036"/>
      <c r="B245" s="1037"/>
      <c r="C245" s="1037"/>
      <c r="D245" s="1037"/>
      <c r="E245" s="1037"/>
      <c r="F245" s="1038"/>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2">
      <c r="A246" s="1036"/>
      <c r="B246" s="1037"/>
      <c r="C246" s="1037"/>
      <c r="D246" s="1037"/>
      <c r="E246" s="1037"/>
      <c r="F246" s="1038"/>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2">
      <c r="A247" s="1036"/>
      <c r="B247" s="1037"/>
      <c r="C247" s="1037"/>
      <c r="D247" s="1037"/>
      <c r="E247" s="1037"/>
      <c r="F247" s="1038"/>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2">
      <c r="A248" s="1036"/>
      <c r="B248" s="1037"/>
      <c r="C248" s="1037"/>
      <c r="D248" s="1037"/>
      <c r="E248" s="1037"/>
      <c r="F248" s="1038"/>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2">
      <c r="A249" s="1036"/>
      <c r="B249" s="1037"/>
      <c r="C249" s="1037"/>
      <c r="D249" s="1037"/>
      <c r="E249" s="1037"/>
      <c r="F249" s="1038"/>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2">
      <c r="A250" s="1036"/>
      <c r="B250" s="1037"/>
      <c r="C250" s="1037"/>
      <c r="D250" s="1037"/>
      <c r="E250" s="1037"/>
      <c r="F250" s="1038"/>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2">
      <c r="A251" s="1036"/>
      <c r="B251" s="1037"/>
      <c r="C251" s="1037"/>
      <c r="D251" s="1037"/>
      <c r="E251" s="1037"/>
      <c r="F251" s="1038"/>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5">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2">
      <c r="A253" s="1036"/>
      <c r="B253" s="1037"/>
      <c r="C253" s="1037"/>
      <c r="D253" s="1037"/>
      <c r="E253" s="1037"/>
      <c r="F253" s="1038"/>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2">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2">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2">
      <c r="A256" s="1036"/>
      <c r="B256" s="1037"/>
      <c r="C256" s="1037"/>
      <c r="D256" s="1037"/>
      <c r="E256" s="1037"/>
      <c r="F256" s="1038"/>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2">
      <c r="A257" s="1036"/>
      <c r="B257" s="1037"/>
      <c r="C257" s="1037"/>
      <c r="D257" s="1037"/>
      <c r="E257" s="1037"/>
      <c r="F257" s="1038"/>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2">
      <c r="A258" s="1036"/>
      <c r="B258" s="1037"/>
      <c r="C258" s="1037"/>
      <c r="D258" s="1037"/>
      <c r="E258" s="1037"/>
      <c r="F258" s="1038"/>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2">
      <c r="A259" s="1036"/>
      <c r="B259" s="1037"/>
      <c r="C259" s="1037"/>
      <c r="D259" s="1037"/>
      <c r="E259" s="1037"/>
      <c r="F259" s="1038"/>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2">
      <c r="A260" s="1036"/>
      <c r="B260" s="1037"/>
      <c r="C260" s="1037"/>
      <c r="D260" s="1037"/>
      <c r="E260" s="1037"/>
      <c r="F260" s="1038"/>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2">
      <c r="A261" s="1036"/>
      <c r="B261" s="1037"/>
      <c r="C261" s="1037"/>
      <c r="D261" s="1037"/>
      <c r="E261" s="1037"/>
      <c r="F261" s="1038"/>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2">
      <c r="A262" s="1036"/>
      <c r="B262" s="1037"/>
      <c r="C262" s="1037"/>
      <c r="D262" s="1037"/>
      <c r="E262" s="1037"/>
      <c r="F262" s="1038"/>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2">
      <c r="A263" s="1036"/>
      <c r="B263" s="1037"/>
      <c r="C263" s="1037"/>
      <c r="D263" s="1037"/>
      <c r="E263" s="1037"/>
      <c r="F263" s="1038"/>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2">
      <c r="A264" s="1036"/>
      <c r="B264" s="1037"/>
      <c r="C264" s="1037"/>
      <c r="D264" s="1037"/>
      <c r="E264" s="1037"/>
      <c r="F264" s="1038"/>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498C49F5-DD3B-408E-9509-D958B4FD859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9" sqref="P9:X9"/>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871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349</v>
      </c>
      <c r="Z3" s="347"/>
      <c r="AA3" s="347"/>
      <c r="AB3" s="347"/>
      <c r="AC3" s="277" t="s">
        <v>334</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1</v>
      </c>
    </row>
    <row r="4" spans="1:51" ht="26.25" customHeight="1" x14ac:dyDescent="0.2">
      <c r="A4" s="1057">
        <v>1</v>
      </c>
      <c r="B4" s="1057">
        <v>1</v>
      </c>
      <c r="C4" s="422" t="s">
        <v>872</v>
      </c>
      <c r="D4" s="417"/>
      <c r="E4" s="417"/>
      <c r="F4" s="417"/>
      <c r="G4" s="417"/>
      <c r="H4" s="417"/>
      <c r="I4" s="417"/>
      <c r="J4" s="418">
        <v>9010701005032</v>
      </c>
      <c r="K4" s="419"/>
      <c r="L4" s="419"/>
      <c r="M4" s="419"/>
      <c r="N4" s="419"/>
      <c r="O4" s="419"/>
      <c r="P4" s="317" t="s">
        <v>874</v>
      </c>
      <c r="Q4" s="318"/>
      <c r="R4" s="318"/>
      <c r="S4" s="318"/>
      <c r="T4" s="318"/>
      <c r="U4" s="318"/>
      <c r="V4" s="318"/>
      <c r="W4" s="318"/>
      <c r="X4" s="318"/>
      <c r="Y4" s="319">
        <v>7</v>
      </c>
      <c r="Z4" s="320"/>
      <c r="AA4" s="320"/>
      <c r="AB4" s="321"/>
      <c r="AC4" s="1056" t="s">
        <v>370</v>
      </c>
      <c r="AD4" s="1056"/>
      <c r="AE4" s="1056"/>
      <c r="AF4" s="1056"/>
      <c r="AG4" s="1056"/>
      <c r="AH4" s="325">
        <v>1</v>
      </c>
      <c r="AI4" s="326"/>
      <c r="AJ4" s="326"/>
      <c r="AK4" s="326"/>
      <c r="AL4" s="327">
        <v>100</v>
      </c>
      <c r="AM4" s="328"/>
      <c r="AN4" s="328"/>
      <c r="AO4" s="329"/>
      <c r="AP4" s="322"/>
      <c r="AQ4" s="322"/>
      <c r="AR4" s="322"/>
      <c r="AS4" s="322"/>
      <c r="AT4" s="322"/>
      <c r="AU4" s="322"/>
      <c r="AV4" s="322"/>
      <c r="AW4" s="322"/>
      <c r="AX4" s="322"/>
      <c r="AY4">
        <f>$AY$2</f>
        <v>1</v>
      </c>
    </row>
    <row r="5" spans="1:51" ht="26.25" customHeight="1" x14ac:dyDescent="0.2">
      <c r="A5" s="1057">
        <v>2</v>
      </c>
      <c r="B5" s="1057">
        <v>1</v>
      </c>
      <c r="C5" s="422" t="s">
        <v>873</v>
      </c>
      <c r="D5" s="417"/>
      <c r="E5" s="417"/>
      <c r="F5" s="417"/>
      <c r="G5" s="417"/>
      <c r="H5" s="417"/>
      <c r="I5" s="417"/>
      <c r="J5" s="418">
        <v>9010701005032</v>
      </c>
      <c r="K5" s="419"/>
      <c r="L5" s="419"/>
      <c r="M5" s="419"/>
      <c r="N5" s="419"/>
      <c r="O5" s="419"/>
      <c r="P5" s="317" t="s">
        <v>875</v>
      </c>
      <c r="Q5" s="318"/>
      <c r="R5" s="318"/>
      <c r="S5" s="318"/>
      <c r="T5" s="318"/>
      <c r="U5" s="318"/>
      <c r="V5" s="318"/>
      <c r="W5" s="318"/>
      <c r="X5" s="318"/>
      <c r="Y5" s="319">
        <v>1</v>
      </c>
      <c r="Z5" s="320"/>
      <c r="AA5" s="320"/>
      <c r="AB5" s="321"/>
      <c r="AC5" s="1056" t="s">
        <v>370</v>
      </c>
      <c r="AD5" s="1056"/>
      <c r="AE5" s="1056"/>
      <c r="AF5" s="1056"/>
      <c r="AG5" s="1056"/>
      <c r="AH5" s="325" t="s">
        <v>877</v>
      </c>
      <c r="AI5" s="326"/>
      <c r="AJ5" s="326"/>
      <c r="AK5" s="326"/>
      <c r="AL5" s="327">
        <v>100</v>
      </c>
      <c r="AM5" s="328"/>
      <c r="AN5" s="328"/>
      <c r="AO5" s="329"/>
      <c r="AP5" s="322"/>
      <c r="AQ5" s="322"/>
      <c r="AR5" s="322"/>
      <c r="AS5" s="322"/>
      <c r="AT5" s="322"/>
      <c r="AU5" s="322"/>
      <c r="AV5" s="322"/>
      <c r="AW5" s="322"/>
      <c r="AX5" s="322"/>
      <c r="AY5">
        <f>COUNTA($C$5)</f>
        <v>1</v>
      </c>
    </row>
    <row r="6" spans="1:51" ht="26.25" customHeight="1" x14ac:dyDescent="0.2">
      <c r="A6" s="1057">
        <v>3</v>
      </c>
      <c r="B6" s="1057">
        <v>1</v>
      </c>
      <c r="C6" s="417" t="s">
        <v>878</v>
      </c>
      <c r="D6" s="417"/>
      <c r="E6" s="417"/>
      <c r="F6" s="417"/>
      <c r="G6" s="417"/>
      <c r="H6" s="417"/>
      <c r="I6" s="417"/>
      <c r="J6" s="418">
        <v>5250001006140</v>
      </c>
      <c r="K6" s="419"/>
      <c r="L6" s="419"/>
      <c r="M6" s="419"/>
      <c r="N6" s="419"/>
      <c r="O6" s="419"/>
      <c r="P6" s="317" t="s">
        <v>879</v>
      </c>
      <c r="Q6" s="318"/>
      <c r="R6" s="318"/>
      <c r="S6" s="318"/>
      <c r="T6" s="318"/>
      <c r="U6" s="318"/>
      <c r="V6" s="318"/>
      <c r="W6" s="318"/>
      <c r="X6" s="318"/>
      <c r="Y6" s="319">
        <v>50</v>
      </c>
      <c r="Z6" s="320"/>
      <c r="AA6" s="320"/>
      <c r="AB6" s="321"/>
      <c r="AC6" s="1056" t="s">
        <v>370</v>
      </c>
      <c r="AD6" s="1056"/>
      <c r="AE6" s="1056"/>
      <c r="AF6" s="1056"/>
      <c r="AG6" s="1056"/>
      <c r="AH6" s="325">
        <v>1</v>
      </c>
      <c r="AI6" s="326"/>
      <c r="AJ6" s="326"/>
      <c r="AK6" s="326"/>
      <c r="AL6" s="327" t="s">
        <v>877</v>
      </c>
      <c r="AM6" s="328"/>
      <c r="AN6" s="328"/>
      <c r="AO6" s="329"/>
      <c r="AP6" s="322"/>
      <c r="AQ6" s="322"/>
      <c r="AR6" s="322"/>
      <c r="AS6" s="322"/>
      <c r="AT6" s="322"/>
      <c r="AU6" s="322"/>
      <c r="AV6" s="322"/>
      <c r="AW6" s="322"/>
      <c r="AX6" s="322"/>
      <c r="AY6">
        <f>COUNTA($C$6)</f>
        <v>1</v>
      </c>
    </row>
    <row r="7" spans="1:51" ht="26.25" customHeight="1" x14ac:dyDescent="0.2">
      <c r="A7" s="1057">
        <v>4</v>
      </c>
      <c r="B7" s="1057">
        <v>1</v>
      </c>
      <c r="C7" s="417" t="s">
        <v>878</v>
      </c>
      <c r="D7" s="417"/>
      <c r="E7" s="417"/>
      <c r="F7" s="417"/>
      <c r="G7" s="417"/>
      <c r="H7" s="417"/>
      <c r="I7" s="417"/>
      <c r="J7" s="418">
        <v>5250001006140</v>
      </c>
      <c r="K7" s="419"/>
      <c r="L7" s="419"/>
      <c r="M7" s="419"/>
      <c r="N7" s="419"/>
      <c r="O7" s="419"/>
      <c r="P7" s="317" t="s">
        <v>880</v>
      </c>
      <c r="Q7" s="318"/>
      <c r="R7" s="318"/>
      <c r="S7" s="318"/>
      <c r="T7" s="318"/>
      <c r="U7" s="318"/>
      <c r="V7" s="318"/>
      <c r="W7" s="318"/>
      <c r="X7" s="318"/>
      <c r="Y7" s="319">
        <v>85</v>
      </c>
      <c r="Z7" s="320"/>
      <c r="AA7" s="320"/>
      <c r="AB7" s="321"/>
      <c r="AC7" s="1056" t="s">
        <v>370</v>
      </c>
      <c r="AD7" s="1056"/>
      <c r="AE7" s="1056"/>
      <c r="AF7" s="1056"/>
      <c r="AG7" s="1056"/>
      <c r="AH7" s="325">
        <v>1</v>
      </c>
      <c r="AI7" s="326"/>
      <c r="AJ7" s="326"/>
      <c r="AK7" s="326"/>
      <c r="AL7" s="327" t="s">
        <v>881</v>
      </c>
      <c r="AM7" s="328"/>
      <c r="AN7" s="328"/>
      <c r="AO7" s="329"/>
      <c r="AP7" s="322"/>
      <c r="AQ7" s="322"/>
      <c r="AR7" s="322"/>
      <c r="AS7" s="322"/>
      <c r="AT7" s="322"/>
      <c r="AU7" s="322"/>
      <c r="AV7" s="322"/>
      <c r="AW7" s="322"/>
      <c r="AX7" s="322"/>
      <c r="AY7">
        <f>COUNTA($C$7)</f>
        <v>1</v>
      </c>
    </row>
    <row r="8" spans="1:51" ht="26.25" customHeight="1" x14ac:dyDescent="0.2">
      <c r="A8" s="1057">
        <v>5</v>
      </c>
      <c r="B8" s="1057">
        <v>1</v>
      </c>
      <c r="C8" s="422" t="s">
        <v>882</v>
      </c>
      <c r="D8" s="417"/>
      <c r="E8" s="417"/>
      <c r="F8" s="417"/>
      <c r="G8" s="417"/>
      <c r="H8" s="417"/>
      <c r="I8" s="417"/>
      <c r="J8" s="418">
        <v>7010401007116</v>
      </c>
      <c r="K8" s="419"/>
      <c r="L8" s="419"/>
      <c r="M8" s="419"/>
      <c r="N8" s="419"/>
      <c r="O8" s="419"/>
      <c r="P8" s="317" t="s">
        <v>883</v>
      </c>
      <c r="Q8" s="318"/>
      <c r="R8" s="318"/>
      <c r="S8" s="318"/>
      <c r="T8" s="318"/>
      <c r="U8" s="318"/>
      <c r="V8" s="318"/>
      <c r="W8" s="318"/>
      <c r="X8" s="318"/>
      <c r="Y8" s="319">
        <v>1</v>
      </c>
      <c r="Z8" s="320"/>
      <c r="AA8" s="320"/>
      <c r="AB8" s="321"/>
      <c r="AC8" s="1056" t="s">
        <v>370</v>
      </c>
      <c r="AD8" s="1056"/>
      <c r="AE8" s="1056"/>
      <c r="AF8" s="1056"/>
      <c r="AG8" s="1056"/>
      <c r="AH8" s="325" t="s">
        <v>886</v>
      </c>
      <c r="AI8" s="326"/>
      <c r="AJ8" s="326"/>
      <c r="AK8" s="326"/>
      <c r="AL8" s="327" t="s">
        <v>888</v>
      </c>
      <c r="AM8" s="328"/>
      <c r="AN8" s="328"/>
      <c r="AO8" s="329"/>
      <c r="AP8" s="322"/>
      <c r="AQ8" s="322"/>
      <c r="AR8" s="322"/>
      <c r="AS8" s="322"/>
      <c r="AT8" s="322"/>
      <c r="AU8" s="322"/>
      <c r="AV8" s="322"/>
      <c r="AW8" s="322"/>
      <c r="AX8" s="322"/>
      <c r="AY8">
        <f>COUNTA($C$8)</f>
        <v>1</v>
      </c>
    </row>
    <row r="9" spans="1:51" ht="26.25" customHeight="1" x14ac:dyDescent="0.2">
      <c r="A9" s="1057">
        <v>6</v>
      </c>
      <c r="B9" s="1057">
        <v>1</v>
      </c>
      <c r="C9" s="422" t="s">
        <v>882</v>
      </c>
      <c r="D9" s="417"/>
      <c r="E9" s="417"/>
      <c r="F9" s="417"/>
      <c r="G9" s="417"/>
      <c r="H9" s="417"/>
      <c r="I9" s="417"/>
      <c r="J9" s="418">
        <v>7010401007116</v>
      </c>
      <c r="K9" s="419"/>
      <c r="L9" s="419"/>
      <c r="M9" s="419"/>
      <c r="N9" s="419"/>
      <c r="O9" s="419"/>
      <c r="P9" s="317" t="s">
        <v>883</v>
      </c>
      <c r="Q9" s="318"/>
      <c r="R9" s="318"/>
      <c r="S9" s="318"/>
      <c r="T9" s="318"/>
      <c r="U9" s="318"/>
      <c r="V9" s="318"/>
      <c r="W9" s="318"/>
      <c r="X9" s="318"/>
      <c r="Y9" s="319">
        <v>51</v>
      </c>
      <c r="Z9" s="320"/>
      <c r="AA9" s="320"/>
      <c r="AB9" s="321"/>
      <c r="AC9" s="1056" t="s">
        <v>370</v>
      </c>
      <c r="AD9" s="1056"/>
      <c r="AE9" s="1056"/>
      <c r="AF9" s="1056"/>
      <c r="AG9" s="1056"/>
      <c r="AH9" s="325">
        <v>1</v>
      </c>
      <c r="AI9" s="326"/>
      <c r="AJ9" s="326"/>
      <c r="AK9" s="326"/>
      <c r="AL9" s="327">
        <v>98.9</v>
      </c>
      <c r="AM9" s="328"/>
      <c r="AN9" s="328"/>
      <c r="AO9" s="329"/>
      <c r="AP9" s="322"/>
      <c r="AQ9" s="322"/>
      <c r="AR9" s="322"/>
      <c r="AS9" s="322"/>
      <c r="AT9" s="322"/>
      <c r="AU9" s="322"/>
      <c r="AV9" s="322"/>
      <c r="AW9" s="322"/>
      <c r="AX9" s="322"/>
      <c r="AY9">
        <f>COUNTA($C$9)</f>
        <v>1</v>
      </c>
    </row>
    <row r="10" spans="1:51" ht="26.25" customHeight="1" x14ac:dyDescent="0.2">
      <c r="A10" s="1057">
        <v>7</v>
      </c>
      <c r="B10" s="1057">
        <v>1</v>
      </c>
      <c r="C10" s="422" t="s">
        <v>882</v>
      </c>
      <c r="D10" s="417"/>
      <c r="E10" s="417"/>
      <c r="F10" s="417"/>
      <c r="G10" s="417"/>
      <c r="H10" s="417"/>
      <c r="I10" s="417"/>
      <c r="J10" s="418">
        <v>7010401007116</v>
      </c>
      <c r="K10" s="419"/>
      <c r="L10" s="419"/>
      <c r="M10" s="419"/>
      <c r="N10" s="419"/>
      <c r="O10" s="419"/>
      <c r="P10" s="317" t="s">
        <v>884</v>
      </c>
      <c r="Q10" s="318"/>
      <c r="R10" s="318"/>
      <c r="S10" s="318"/>
      <c r="T10" s="318"/>
      <c r="U10" s="318"/>
      <c r="V10" s="318"/>
      <c r="W10" s="318"/>
      <c r="X10" s="318"/>
      <c r="Y10" s="319">
        <v>1</v>
      </c>
      <c r="Z10" s="320"/>
      <c r="AA10" s="320"/>
      <c r="AB10" s="321"/>
      <c r="AC10" s="1056" t="s">
        <v>370</v>
      </c>
      <c r="AD10" s="1056"/>
      <c r="AE10" s="1056"/>
      <c r="AF10" s="1056"/>
      <c r="AG10" s="1056"/>
      <c r="AH10" s="325" t="s">
        <v>887</v>
      </c>
      <c r="AI10" s="326"/>
      <c r="AJ10" s="326"/>
      <c r="AK10" s="326"/>
      <c r="AL10" s="327" t="s">
        <v>887</v>
      </c>
      <c r="AM10" s="328"/>
      <c r="AN10" s="328"/>
      <c r="AO10" s="329"/>
      <c r="AP10" s="322"/>
      <c r="AQ10" s="322"/>
      <c r="AR10" s="322"/>
      <c r="AS10" s="322"/>
      <c r="AT10" s="322"/>
      <c r="AU10" s="322"/>
      <c r="AV10" s="322"/>
      <c r="AW10" s="322"/>
      <c r="AX10" s="322"/>
      <c r="AY10">
        <f>COUNTA($C$10)</f>
        <v>1</v>
      </c>
    </row>
    <row r="11" spans="1:51" ht="26.25" customHeight="1" x14ac:dyDescent="0.2">
      <c r="A11" s="1057">
        <v>8</v>
      </c>
      <c r="B11" s="1057">
        <v>1</v>
      </c>
      <c r="C11" s="422" t="s">
        <v>882</v>
      </c>
      <c r="D11" s="417"/>
      <c r="E11" s="417"/>
      <c r="F11" s="417"/>
      <c r="G11" s="417"/>
      <c r="H11" s="417"/>
      <c r="I11" s="417"/>
      <c r="J11" s="418">
        <v>7010401007116</v>
      </c>
      <c r="K11" s="419"/>
      <c r="L11" s="419"/>
      <c r="M11" s="419"/>
      <c r="N11" s="419"/>
      <c r="O11" s="419"/>
      <c r="P11" s="317" t="s">
        <v>885</v>
      </c>
      <c r="Q11" s="318"/>
      <c r="R11" s="318"/>
      <c r="S11" s="318"/>
      <c r="T11" s="318"/>
      <c r="U11" s="318"/>
      <c r="V11" s="318"/>
      <c r="W11" s="318"/>
      <c r="X11" s="318"/>
      <c r="Y11" s="319">
        <v>9</v>
      </c>
      <c r="Z11" s="320"/>
      <c r="AA11" s="320"/>
      <c r="AB11" s="321"/>
      <c r="AC11" s="1056" t="s">
        <v>370</v>
      </c>
      <c r="AD11" s="1056"/>
      <c r="AE11" s="1056"/>
      <c r="AF11" s="1056"/>
      <c r="AG11" s="1056"/>
      <c r="AH11" s="325">
        <v>1</v>
      </c>
      <c r="AI11" s="326"/>
      <c r="AJ11" s="326"/>
      <c r="AK11" s="326"/>
      <c r="AL11" s="327">
        <v>95</v>
      </c>
      <c r="AM11" s="328"/>
      <c r="AN11" s="328"/>
      <c r="AO11" s="329"/>
      <c r="AP11" s="322"/>
      <c r="AQ11" s="322"/>
      <c r="AR11" s="322"/>
      <c r="AS11" s="322"/>
      <c r="AT11" s="322"/>
      <c r="AU11" s="322"/>
      <c r="AV11" s="322"/>
      <c r="AW11" s="322"/>
      <c r="AX11" s="322"/>
      <c r="AY11">
        <f>COUNTA($C$11)</f>
        <v>1</v>
      </c>
    </row>
    <row r="12" spans="1:51" ht="26.25" hidden="1" customHeight="1" x14ac:dyDescent="0.2">
      <c r="A12" s="1057">
        <v>9</v>
      </c>
      <c r="B12" s="105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2">
      <c r="A13" s="1057">
        <v>10</v>
      </c>
      <c r="B13" s="105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2">
      <c r="A14" s="1057">
        <v>11</v>
      </c>
      <c r="B14" s="105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2">
      <c r="A15" s="1057">
        <v>12</v>
      </c>
      <c r="B15" s="105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2">
      <c r="A16" s="1057">
        <v>13</v>
      </c>
      <c r="B16" s="105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2">
      <c r="A17" s="1057">
        <v>14</v>
      </c>
      <c r="B17" s="105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2">
      <c r="A18" s="1057">
        <v>15</v>
      </c>
      <c r="B18" s="105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2">
      <c r="A19" s="1057">
        <v>16</v>
      </c>
      <c r="B19" s="105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2">
      <c r="A20" s="1057">
        <v>17</v>
      </c>
      <c r="B20" s="105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2">
      <c r="A21" s="1057">
        <v>18</v>
      </c>
      <c r="B21" s="105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2">
      <c r="A22" s="1057">
        <v>19</v>
      </c>
      <c r="B22" s="105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2">
      <c r="A23" s="1057">
        <v>20</v>
      </c>
      <c r="B23" s="105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2">
      <c r="A24" s="1057">
        <v>21</v>
      </c>
      <c r="B24" s="105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2">
      <c r="A25" s="1057">
        <v>22</v>
      </c>
      <c r="B25" s="105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2">
      <c r="A26" s="1057">
        <v>23</v>
      </c>
      <c r="B26" s="105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2">
      <c r="A27" s="1057">
        <v>24</v>
      </c>
      <c r="B27" s="105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2">
      <c r="A28" s="1057">
        <v>25</v>
      </c>
      <c r="B28" s="105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2">
      <c r="A29" s="1057">
        <v>26</v>
      </c>
      <c r="B29" s="105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2">
      <c r="A30" s="1057">
        <v>27</v>
      </c>
      <c r="B30" s="105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2">
      <c r="A31" s="1057">
        <v>28</v>
      </c>
      <c r="B31" s="1057">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2">
      <c r="A32" s="1057">
        <v>29</v>
      </c>
      <c r="B32" s="1057">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2">
      <c r="A33" s="1057">
        <v>30</v>
      </c>
      <c r="B33" s="1057">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349</v>
      </c>
      <c r="Z36" s="347"/>
      <c r="AA36" s="347"/>
      <c r="AB36" s="347"/>
      <c r="AC36" s="277" t="s">
        <v>334</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1</v>
      </c>
    </row>
    <row r="37" spans="1:51" ht="26.25" customHeight="1" x14ac:dyDescent="0.2">
      <c r="A37" s="1057">
        <v>1</v>
      </c>
      <c r="B37" s="1057">
        <v>1</v>
      </c>
      <c r="C37" s="422" t="s">
        <v>922</v>
      </c>
      <c r="D37" s="417"/>
      <c r="E37" s="417"/>
      <c r="F37" s="417"/>
      <c r="G37" s="417"/>
      <c r="H37" s="417"/>
      <c r="I37" s="417"/>
      <c r="J37" s="418">
        <v>4240001032114</v>
      </c>
      <c r="K37" s="419"/>
      <c r="L37" s="419"/>
      <c r="M37" s="419"/>
      <c r="N37" s="419"/>
      <c r="O37" s="419"/>
      <c r="P37" s="317" t="s">
        <v>924</v>
      </c>
      <c r="Q37" s="318"/>
      <c r="R37" s="318"/>
      <c r="S37" s="318"/>
      <c r="T37" s="318"/>
      <c r="U37" s="318"/>
      <c r="V37" s="318"/>
      <c r="W37" s="318"/>
      <c r="X37" s="318"/>
      <c r="Y37" s="319">
        <v>93</v>
      </c>
      <c r="Z37" s="320"/>
      <c r="AA37" s="320"/>
      <c r="AB37" s="321"/>
      <c r="AC37" s="1056" t="s">
        <v>372</v>
      </c>
      <c r="AD37" s="1056"/>
      <c r="AE37" s="1056"/>
      <c r="AF37" s="1056"/>
      <c r="AG37" s="1056"/>
      <c r="AH37" s="325">
        <v>4</v>
      </c>
      <c r="AI37" s="326"/>
      <c r="AJ37" s="326"/>
      <c r="AK37" s="326"/>
      <c r="AL37" s="327" t="s">
        <v>925</v>
      </c>
      <c r="AM37" s="328"/>
      <c r="AN37" s="328"/>
      <c r="AO37" s="329"/>
      <c r="AP37" s="322"/>
      <c r="AQ37" s="322"/>
      <c r="AR37" s="322"/>
      <c r="AS37" s="322"/>
      <c r="AT37" s="322"/>
      <c r="AU37" s="322"/>
      <c r="AV37" s="322"/>
      <c r="AW37" s="322"/>
      <c r="AX37" s="322"/>
      <c r="AY37">
        <f>$AY$34</f>
        <v>1</v>
      </c>
    </row>
    <row r="38" spans="1:51" ht="26.25" customHeight="1" x14ac:dyDescent="0.2">
      <c r="A38" s="1057">
        <v>2</v>
      </c>
      <c r="B38" s="1057">
        <v>1</v>
      </c>
      <c r="C38" s="422" t="s">
        <v>926</v>
      </c>
      <c r="D38" s="417"/>
      <c r="E38" s="417"/>
      <c r="F38" s="417"/>
      <c r="G38" s="417"/>
      <c r="H38" s="417"/>
      <c r="I38" s="417"/>
      <c r="J38" s="418">
        <v>7010401022916</v>
      </c>
      <c r="K38" s="419"/>
      <c r="L38" s="419"/>
      <c r="M38" s="419"/>
      <c r="N38" s="419"/>
      <c r="O38" s="419"/>
      <c r="P38" s="317" t="s">
        <v>927</v>
      </c>
      <c r="Q38" s="318"/>
      <c r="R38" s="318"/>
      <c r="S38" s="318"/>
      <c r="T38" s="318"/>
      <c r="U38" s="318"/>
      <c r="V38" s="318"/>
      <c r="W38" s="318"/>
      <c r="X38" s="318"/>
      <c r="Y38" s="319">
        <v>229</v>
      </c>
      <c r="Z38" s="320"/>
      <c r="AA38" s="320"/>
      <c r="AB38" s="321"/>
      <c r="AC38" s="1056" t="s">
        <v>372</v>
      </c>
      <c r="AD38" s="1056"/>
      <c r="AE38" s="1056"/>
      <c r="AF38" s="1056"/>
      <c r="AG38" s="1056"/>
      <c r="AH38" s="325">
        <v>1</v>
      </c>
      <c r="AI38" s="326"/>
      <c r="AJ38" s="326"/>
      <c r="AK38" s="326"/>
      <c r="AL38" s="327">
        <v>98.8</v>
      </c>
      <c r="AM38" s="328"/>
      <c r="AN38" s="328"/>
      <c r="AO38" s="329"/>
      <c r="AP38" s="322"/>
      <c r="AQ38" s="322"/>
      <c r="AR38" s="322"/>
      <c r="AS38" s="322"/>
      <c r="AT38" s="322"/>
      <c r="AU38" s="322"/>
      <c r="AV38" s="322"/>
      <c r="AW38" s="322"/>
      <c r="AX38" s="322"/>
      <c r="AY38">
        <f>COUNTA($C$38)</f>
        <v>1</v>
      </c>
    </row>
    <row r="39" spans="1:51" ht="26.25" hidden="1" customHeight="1" x14ac:dyDescent="0.2">
      <c r="A39" s="1057">
        <v>3</v>
      </c>
      <c r="B39" s="105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2">
      <c r="A40" s="1057">
        <v>4</v>
      </c>
      <c r="B40" s="105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2">
      <c r="A41" s="1057">
        <v>5</v>
      </c>
      <c r="B41" s="105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2">
      <c r="A42" s="1057">
        <v>6</v>
      </c>
      <c r="B42" s="105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2">
      <c r="A43" s="1057">
        <v>7</v>
      </c>
      <c r="B43" s="105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2">
      <c r="A44" s="1057">
        <v>8</v>
      </c>
      <c r="B44" s="105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2">
      <c r="A45" s="1057">
        <v>9</v>
      </c>
      <c r="B45" s="105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2">
      <c r="A46" s="1057">
        <v>10</v>
      </c>
      <c r="B46" s="105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2">
      <c r="A47" s="1057">
        <v>11</v>
      </c>
      <c r="B47" s="105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2">
      <c r="A48" s="1057">
        <v>12</v>
      </c>
      <c r="B48" s="105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2">
      <c r="A49" s="1057">
        <v>13</v>
      </c>
      <c r="B49" s="105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2">
      <c r="A50" s="1057">
        <v>14</v>
      </c>
      <c r="B50" s="105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2">
      <c r="A51" s="1057">
        <v>15</v>
      </c>
      <c r="B51" s="105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2">
      <c r="A52" s="1057">
        <v>16</v>
      </c>
      <c r="B52" s="105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2">
      <c r="A53" s="1057">
        <v>17</v>
      </c>
      <c r="B53" s="105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2">
      <c r="A54" s="1057">
        <v>18</v>
      </c>
      <c r="B54" s="105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2">
      <c r="A55" s="1057">
        <v>19</v>
      </c>
      <c r="B55" s="105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2">
      <c r="A56" s="1057">
        <v>20</v>
      </c>
      <c r="B56" s="105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2">
      <c r="A57" s="1057">
        <v>21</v>
      </c>
      <c r="B57" s="105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2">
      <c r="A58" s="1057">
        <v>22</v>
      </c>
      <c r="B58" s="105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2">
      <c r="A59" s="1057">
        <v>23</v>
      </c>
      <c r="B59" s="105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2">
      <c r="A60" s="1057">
        <v>24</v>
      </c>
      <c r="B60" s="105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2">
      <c r="A61" s="1057">
        <v>25</v>
      </c>
      <c r="B61" s="105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2">
      <c r="A62" s="1057">
        <v>26</v>
      </c>
      <c r="B62" s="105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2">
      <c r="A63" s="1057">
        <v>27</v>
      </c>
      <c r="B63" s="105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2">
      <c r="A64" s="1057">
        <v>28</v>
      </c>
      <c r="B64" s="105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2">
      <c r="A65" s="1057">
        <v>29</v>
      </c>
      <c r="B65" s="105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2">
      <c r="A66" s="1057">
        <v>30</v>
      </c>
      <c r="B66" s="105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2">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349</v>
      </c>
      <c r="Z69" s="347"/>
      <c r="AA69" s="347"/>
      <c r="AB69" s="347"/>
      <c r="AC69" s="277" t="s">
        <v>334</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hidden="1" customHeight="1" x14ac:dyDescent="0.2">
      <c r="A70" s="1057">
        <v>1</v>
      </c>
      <c r="B70" s="1057">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2">
      <c r="A71" s="1057">
        <v>2</v>
      </c>
      <c r="B71" s="105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2">
      <c r="A72" s="1057">
        <v>3</v>
      </c>
      <c r="B72" s="105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2">
      <c r="A73" s="1057">
        <v>4</v>
      </c>
      <c r="B73" s="105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2">
      <c r="A74" s="1057">
        <v>5</v>
      </c>
      <c r="B74" s="105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2">
      <c r="A75" s="1057">
        <v>6</v>
      </c>
      <c r="B75" s="105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2">
      <c r="A76" s="1057">
        <v>7</v>
      </c>
      <c r="B76" s="105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2">
      <c r="A77" s="1057">
        <v>8</v>
      </c>
      <c r="B77" s="105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2">
      <c r="A78" s="1057">
        <v>9</v>
      </c>
      <c r="B78" s="105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2">
      <c r="A79" s="1057">
        <v>10</v>
      </c>
      <c r="B79" s="105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2">
      <c r="A80" s="1057">
        <v>11</v>
      </c>
      <c r="B80" s="105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2">
      <c r="A81" s="1057">
        <v>12</v>
      </c>
      <c r="B81" s="105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2">
      <c r="A82" s="1057">
        <v>13</v>
      </c>
      <c r="B82" s="105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2">
      <c r="A83" s="1057">
        <v>14</v>
      </c>
      <c r="B83" s="105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2">
      <c r="A84" s="1057">
        <v>15</v>
      </c>
      <c r="B84" s="105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2">
      <c r="A85" s="1057">
        <v>16</v>
      </c>
      <c r="B85" s="105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2">
      <c r="A86" s="1057">
        <v>17</v>
      </c>
      <c r="B86" s="105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2">
      <c r="A87" s="1057">
        <v>18</v>
      </c>
      <c r="B87" s="105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2">
      <c r="A88" s="1057">
        <v>19</v>
      </c>
      <c r="B88" s="105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2">
      <c r="A89" s="1057">
        <v>20</v>
      </c>
      <c r="B89" s="105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2">
      <c r="A90" s="1057">
        <v>21</v>
      </c>
      <c r="B90" s="105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2">
      <c r="A91" s="1057">
        <v>22</v>
      </c>
      <c r="B91" s="105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2">
      <c r="A92" s="1057">
        <v>23</v>
      </c>
      <c r="B92" s="105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2">
      <c r="A93" s="1057">
        <v>24</v>
      </c>
      <c r="B93" s="105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2">
      <c r="A94" s="1057">
        <v>25</v>
      </c>
      <c r="B94" s="105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2">
      <c r="A95" s="1057">
        <v>26</v>
      </c>
      <c r="B95" s="105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2">
      <c r="A96" s="1057">
        <v>27</v>
      </c>
      <c r="B96" s="105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2">
      <c r="A97" s="1057">
        <v>28</v>
      </c>
      <c r="B97" s="105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2">
      <c r="A98" s="1057">
        <v>29</v>
      </c>
      <c r="B98" s="105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2">
      <c r="A99" s="1057">
        <v>30</v>
      </c>
      <c r="B99" s="105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2">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349</v>
      </c>
      <c r="Z102" s="347"/>
      <c r="AA102" s="347"/>
      <c r="AB102" s="347"/>
      <c r="AC102" s="277" t="s">
        <v>334</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hidden="1" customHeight="1" x14ac:dyDescent="0.2">
      <c r="A103" s="1057">
        <v>1</v>
      </c>
      <c r="B103" s="1057">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2">
      <c r="A104" s="1057">
        <v>2</v>
      </c>
      <c r="B104" s="105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2">
      <c r="A105" s="1057">
        <v>3</v>
      </c>
      <c r="B105" s="105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2">
      <c r="A106" s="1057">
        <v>4</v>
      </c>
      <c r="B106" s="105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2">
      <c r="A107" s="1057">
        <v>5</v>
      </c>
      <c r="B107" s="105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2">
      <c r="A108" s="1057">
        <v>6</v>
      </c>
      <c r="B108" s="105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2">
      <c r="A109" s="1057">
        <v>7</v>
      </c>
      <c r="B109" s="105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2">
      <c r="A110" s="1057">
        <v>8</v>
      </c>
      <c r="B110" s="105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2">
      <c r="A111" s="1057">
        <v>9</v>
      </c>
      <c r="B111" s="105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2">
      <c r="A112" s="1057">
        <v>10</v>
      </c>
      <c r="B112" s="105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2">
      <c r="A113" s="1057">
        <v>11</v>
      </c>
      <c r="B113" s="105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2">
      <c r="A114" s="1057">
        <v>12</v>
      </c>
      <c r="B114" s="105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2">
      <c r="A115" s="1057">
        <v>13</v>
      </c>
      <c r="B115" s="105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2">
      <c r="A116" s="1057">
        <v>14</v>
      </c>
      <c r="B116" s="105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2">
      <c r="A117" s="1057">
        <v>15</v>
      </c>
      <c r="B117" s="105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2">
      <c r="A118" s="1057">
        <v>16</v>
      </c>
      <c r="B118" s="105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2">
      <c r="A119" s="1057">
        <v>17</v>
      </c>
      <c r="B119" s="105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2">
      <c r="A120" s="1057">
        <v>18</v>
      </c>
      <c r="B120" s="105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2">
      <c r="A121" s="1057">
        <v>19</v>
      </c>
      <c r="B121" s="105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2">
      <c r="A122" s="1057">
        <v>20</v>
      </c>
      <c r="B122" s="105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2">
      <c r="A123" s="1057">
        <v>21</v>
      </c>
      <c r="B123" s="105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2">
      <c r="A124" s="1057">
        <v>22</v>
      </c>
      <c r="B124" s="105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2">
      <c r="A125" s="1057">
        <v>23</v>
      </c>
      <c r="B125" s="105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2">
      <c r="A126" s="1057">
        <v>24</v>
      </c>
      <c r="B126" s="105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2">
      <c r="A127" s="1057">
        <v>25</v>
      </c>
      <c r="B127" s="105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2">
      <c r="A128" s="1057">
        <v>26</v>
      </c>
      <c r="B128" s="105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2">
      <c r="A129" s="1057">
        <v>27</v>
      </c>
      <c r="B129" s="105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2">
      <c r="A130" s="1057">
        <v>28</v>
      </c>
      <c r="B130" s="105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2">
      <c r="A131" s="1057">
        <v>29</v>
      </c>
      <c r="B131" s="105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2">
      <c r="A132" s="1057">
        <v>30</v>
      </c>
      <c r="B132" s="105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349</v>
      </c>
      <c r="Z135" s="347"/>
      <c r="AA135" s="347"/>
      <c r="AB135" s="347"/>
      <c r="AC135" s="277" t="s">
        <v>334</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hidden="1" customHeight="1" x14ac:dyDescent="0.2">
      <c r="A136" s="1057">
        <v>1</v>
      </c>
      <c r="B136" s="105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2">
      <c r="A137" s="1057">
        <v>2</v>
      </c>
      <c r="B137" s="105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2">
      <c r="A138" s="1057">
        <v>3</v>
      </c>
      <c r="B138" s="105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2">
      <c r="A139" s="1057">
        <v>4</v>
      </c>
      <c r="B139" s="105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2">
      <c r="A140" s="1057">
        <v>5</v>
      </c>
      <c r="B140" s="105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2">
      <c r="A141" s="1057">
        <v>6</v>
      </c>
      <c r="B141" s="105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2">
      <c r="A142" s="1057">
        <v>7</v>
      </c>
      <c r="B142" s="105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2">
      <c r="A143" s="1057">
        <v>8</v>
      </c>
      <c r="B143" s="105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2">
      <c r="A144" s="1057">
        <v>9</v>
      </c>
      <c r="B144" s="105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2">
      <c r="A145" s="1057">
        <v>10</v>
      </c>
      <c r="B145" s="105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2">
      <c r="A146" s="1057">
        <v>11</v>
      </c>
      <c r="B146" s="105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2">
      <c r="A147" s="1057">
        <v>12</v>
      </c>
      <c r="B147" s="105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2">
      <c r="A148" s="1057">
        <v>13</v>
      </c>
      <c r="B148" s="105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2">
      <c r="A149" s="1057">
        <v>14</v>
      </c>
      <c r="B149" s="105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2">
      <c r="A150" s="1057">
        <v>15</v>
      </c>
      <c r="B150" s="105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2">
      <c r="A151" s="1057">
        <v>16</v>
      </c>
      <c r="B151" s="105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2">
      <c r="A152" s="1057">
        <v>17</v>
      </c>
      <c r="B152" s="105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2">
      <c r="A153" s="1057">
        <v>18</v>
      </c>
      <c r="B153" s="105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2">
      <c r="A154" s="1057">
        <v>19</v>
      </c>
      <c r="B154" s="105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2">
      <c r="A155" s="1057">
        <v>20</v>
      </c>
      <c r="B155" s="105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2">
      <c r="A156" s="1057">
        <v>21</v>
      </c>
      <c r="B156" s="105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2">
      <c r="A157" s="1057">
        <v>22</v>
      </c>
      <c r="B157" s="105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2">
      <c r="A158" s="1057">
        <v>23</v>
      </c>
      <c r="B158" s="105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2">
      <c r="A159" s="1057">
        <v>24</v>
      </c>
      <c r="B159" s="105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2">
      <c r="A160" s="1057">
        <v>25</v>
      </c>
      <c r="B160" s="105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2">
      <c r="A161" s="1057">
        <v>26</v>
      </c>
      <c r="B161" s="105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2">
      <c r="A162" s="1057">
        <v>27</v>
      </c>
      <c r="B162" s="105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2">
      <c r="A163" s="1057">
        <v>28</v>
      </c>
      <c r="B163" s="105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2">
      <c r="A164" s="1057">
        <v>29</v>
      </c>
      <c r="B164" s="105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2">
      <c r="A165" s="1057">
        <v>30</v>
      </c>
      <c r="B165" s="105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349</v>
      </c>
      <c r="Z168" s="347"/>
      <c r="AA168" s="347"/>
      <c r="AB168" s="347"/>
      <c r="AC168" s="277" t="s">
        <v>334</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hidden="1" customHeight="1" x14ac:dyDescent="0.2">
      <c r="A169" s="1057">
        <v>1</v>
      </c>
      <c r="B169" s="105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2">
      <c r="A170" s="1057">
        <v>2</v>
      </c>
      <c r="B170" s="105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2">
      <c r="A171" s="1057">
        <v>3</v>
      </c>
      <c r="B171" s="105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2">
      <c r="A172" s="1057">
        <v>4</v>
      </c>
      <c r="B172" s="105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2">
      <c r="A173" s="1057">
        <v>5</v>
      </c>
      <c r="B173" s="105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2">
      <c r="A174" s="1057">
        <v>6</v>
      </c>
      <c r="B174" s="105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2">
      <c r="A175" s="1057">
        <v>7</v>
      </c>
      <c r="B175" s="105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2">
      <c r="A176" s="1057">
        <v>8</v>
      </c>
      <c r="B176" s="105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2">
      <c r="A177" s="1057">
        <v>9</v>
      </c>
      <c r="B177" s="105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2">
      <c r="A178" s="1057">
        <v>10</v>
      </c>
      <c r="B178" s="105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2">
      <c r="A179" s="1057">
        <v>11</v>
      </c>
      <c r="B179" s="105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2">
      <c r="A180" s="1057">
        <v>12</v>
      </c>
      <c r="B180" s="105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2">
      <c r="A181" s="1057">
        <v>13</v>
      </c>
      <c r="B181" s="105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2">
      <c r="A182" s="1057">
        <v>14</v>
      </c>
      <c r="B182" s="105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2">
      <c r="A183" s="1057">
        <v>15</v>
      </c>
      <c r="B183" s="105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2">
      <c r="A184" s="1057">
        <v>16</v>
      </c>
      <c r="B184" s="105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2">
      <c r="A185" s="1057">
        <v>17</v>
      </c>
      <c r="B185" s="105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2">
      <c r="A186" s="1057">
        <v>18</v>
      </c>
      <c r="B186" s="105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2">
      <c r="A187" s="1057">
        <v>19</v>
      </c>
      <c r="B187" s="105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2">
      <c r="A188" s="1057">
        <v>20</v>
      </c>
      <c r="B188" s="105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2">
      <c r="A189" s="1057">
        <v>21</v>
      </c>
      <c r="B189" s="105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2">
      <c r="A190" s="1057">
        <v>22</v>
      </c>
      <c r="B190" s="105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2">
      <c r="A191" s="1057">
        <v>23</v>
      </c>
      <c r="B191" s="105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2">
      <c r="A192" s="1057">
        <v>24</v>
      </c>
      <c r="B192" s="105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2">
      <c r="A193" s="1057">
        <v>25</v>
      </c>
      <c r="B193" s="105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2">
      <c r="A194" s="1057">
        <v>26</v>
      </c>
      <c r="B194" s="105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2">
      <c r="A195" s="1057">
        <v>27</v>
      </c>
      <c r="B195" s="105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2">
      <c r="A196" s="1057">
        <v>28</v>
      </c>
      <c r="B196" s="105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2">
      <c r="A197" s="1057">
        <v>29</v>
      </c>
      <c r="B197" s="105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2">
      <c r="A198" s="1057">
        <v>30</v>
      </c>
      <c r="B198" s="105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349</v>
      </c>
      <c r="Z201" s="347"/>
      <c r="AA201" s="347"/>
      <c r="AB201" s="347"/>
      <c r="AC201" s="277" t="s">
        <v>334</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hidden="1" customHeight="1" x14ac:dyDescent="0.2">
      <c r="A202" s="1057">
        <v>1</v>
      </c>
      <c r="B202" s="1057">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2">
      <c r="A203" s="1057">
        <v>2</v>
      </c>
      <c r="B203" s="105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2">
      <c r="A204" s="1057">
        <v>3</v>
      </c>
      <c r="B204" s="105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2">
      <c r="A205" s="1057">
        <v>4</v>
      </c>
      <c r="B205" s="105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2">
      <c r="A206" s="1057">
        <v>5</v>
      </c>
      <c r="B206" s="105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2">
      <c r="A207" s="1057">
        <v>6</v>
      </c>
      <c r="B207" s="105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2">
      <c r="A208" s="1057">
        <v>7</v>
      </c>
      <c r="B208" s="105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2">
      <c r="A209" s="1057">
        <v>8</v>
      </c>
      <c r="B209" s="105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2">
      <c r="A210" s="1057">
        <v>9</v>
      </c>
      <c r="B210" s="105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2">
      <c r="A211" s="1057">
        <v>10</v>
      </c>
      <c r="B211" s="105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2">
      <c r="A212" s="1057">
        <v>11</v>
      </c>
      <c r="B212" s="105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2">
      <c r="A213" s="1057">
        <v>12</v>
      </c>
      <c r="B213" s="105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2">
      <c r="A214" s="1057">
        <v>13</v>
      </c>
      <c r="B214" s="105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2">
      <c r="A215" s="1057">
        <v>14</v>
      </c>
      <c r="B215" s="105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2">
      <c r="A216" s="1057">
        <v>15</v>
      </c>
      <c r="B216" s="105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2">
      <c r="A217" s="1057">
        <v>16</v>
      </c>
      <c r="B217" s="105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2">
      <c r="A218" s="1057">
        <v>17</v>
      </c>
      <c r="B218" s="105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2">
      <c r="A219" s="1057">
        <v>18</v>
      </c>
      <c r="B219" s="105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2">
      <c r="A220" s="1057">
        <v>19</v>
      </c>
      <c r="B220" s="105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2">
      <c r="A221" s="1057">
        <v>20</v>
      </c>
      <c r="B221" s="105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2">
      <c r="A222" s="1057">
        <v>21</v>
      </c>
      <c r="B222" s="105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2">
      <c r="A223" s="1057">
        <v>22</v>
      </c>
      <c r="B223" s="105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2">
      <c r="A224" s="1057">
        <v>23</v>
      </c>
      <c r="B224" s="105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2">
      <c r="A225" s="1057">
        <v>24</v>
      </c>
      <c r="B225" s="105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2">
      <c r="A226" s="1057">
        <v>25</v>
      </c>
      <c r="B226" s="105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2">
      <c r="A227" s="1057">
        <v>26</v>
      </c>
      <c r="B227" s="105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2">
      <c r="A228" s="1057">
        <v>27</v>
      </c>
      <c r="B228" s="105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2">
      <c r="A229" s="1057">
        <v>28</v>
      </c>
      <c r="B229" s="105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2">
      <c r="A230" s="1057">
        <v>29</v>
      </c>
      <c r="B230" s="105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2">
      <c r="A231" s="1057">
        <v>30</v>
      </c>
      <c r="B231" s="105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349</v>
      </c>
      <c r="Z234" s="347"/>
      <c r="AA234" s="347"/>
      <c r="AB234" s="347"/>
      <c r="AC234" s="277" t="s">
        <v>334</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hidden="1" customHeight="1" x14ac:dyDescent="0.2">
      <c r="A235" s="1057">
        <v>1</v>
      </c>
      <c r="B235" s="105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2">
      <c r="A236" s="1057">
        <v>2</v>
      </c>
      <c r="B236" s="105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2">
      <c r="A237" s="1057">
        <v>3</v>
      </c>
      <c r="B237" s="105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2">
      <c r="A238" s="1057">
        <v>4</v>
      </c>
      <c r="B238" s="105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2">
      <c r="A239" s="1057">
        <v>5</v>
      </c>
      <c r="B239" s="105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2">
      <c r="A240" s="1057">
        <v>6</v>
      </c>
      <c r="B240" s="105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2">
      <c r="A241" s="1057">
        <v>7</v>
      </c>
      <c r="B241" s="105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2">
      <c r="A242" s="1057">
        <v>8</v>
      </c>
      <c r="B242" s="105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2">
      <c r="A243" s="1057">
        <v>9</v>
      </c>
      <c r="B243" s="105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2">
      <c r="A244" s="1057">
        <v>10</v>
      </c>
      <c r="B244" s="105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2">
      <c r="A245" s="1057">
        <v>11</v>
      </c>
      <c r="B245" s="105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2">
      <c r="A246" s="1057">
        <v>12</v>
      </c>
      <c r="B246" s="105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2">
      <c r="A247" s="1057">
        <v>13</v>
      </c>
      <c r="B247" s="105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2">
      <c r="A248" s="1057">
        <v>14</v>
      </c>
      <c r="B248" s="105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2">
      <c r="A249" s="1057">
        <v>15</v>
      </c>
      <c r="B249" s="105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2">
      <c r="A250" s="1057">
        <v>16</v>
      </c>
      <c r="B250" s="105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2">
      <c r="A251" s="1057">
        <v>17</v>
      </c>
      <c r="B251" s="105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2">
      <c r="A252" s="1057">
        <v>18</v>
      </c>
      <c r="B252" s="105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2">
      <c r="A253" s="1057">
        <v>19</v>
      </c>
      <c r="B253" s="105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2">
      <c r="A254" s="1057">
        <v>20</v>
      </c>
      <c r="B254" s="105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2">
      <c r="A255" s="1057">
        <v>21</v>
      </c>
      <c r="B255" s="105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2">
      <c r="A256" s="1057">
        <v>22</v>
      </c>
      <c r="B256" s="105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2">
      <c r="A257" s="1057">
        <v>23</v>
      </c>
      <c r="B257" s="105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2">
      <c r="A258" s="1057">
        <v>24</v>
      </c>
      <c r="B258" s="105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2">
      <c r="A259" s="1057">
        <v>25</v>
      </c>
      <c r="B259" s="105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2">
      <c r="A260" s="1057">
        <v>26</v>
      </c>
      <c r="B260" s="105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2">
      <c r="A261" s="1057">
        <v>27</v>
      </c>
      <c r="B261" s="105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2">
      <c r="A262" s="1057">
        <v>28</v>
      </c>
      <c r="B262" s="105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2">
      <c r="A263" s="1057">
        <v>29</v>
      </c>
      <c r="B263" s="105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2">
      <c r="A264" s="1057">
        <v>30</v>
      </c>
      <c r="B264" s="105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349</v>
      </c>
      <c r="Z267" s="347"/>
      <c r="AA267" s="347"/>
      <c r="AB267" s="347"/>
      <c r="AC267" s="277" t="s">
        <v>334</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hidden="1" customHeight="1" x14ac:dyDescent="0.2">
      <c r="A268" s="1057">
        <v>1</v>
      </c>
      <c r="B268" s="105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2">
      <c r="A269" s="1057">
        <v>2</v>
      </c>
      <c r="B269" s="105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2">
      <c r="A270" s="1057">
        <v>3</v>
      </c>
      <c r="B270" s="105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2">
      <c r="A271" s="1057">
        <v>4</v>
      </c>
      <c r="B271" s="105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2">
      <c r="A272" s="1057">
        <v>5</v>
      </c>
      <c r="B272" s="105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2">
      <c r="A273" s="1057">
        <v>6</v>
      </c>
      <c r="B273" s="105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2">
      <c r="A274" s="1057">
        <v>7</v>
      </c>
      <c r="B274" s="105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2">
      <c r="A275" s="1057">
        <v>8</v>
      </c>
      <c r="B275" s="105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2">
      <c r="A276" s="1057">
        <v>9</v>
      </c>
      <c r="B276" s="105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2">
      <c r="A277" s="1057">
        <v>10</v>
      </c>
      <c r="B277" s="105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2">
      <c r="A278" s="1057">
        <v>11</v>
      </c>
      <c r="B278" s="105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2">
      <c r="A279" s="1057">
        <v>12</v>
      </c>
      <c r="B279" s="105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2">
      <c r="A280" s="1057">
        <v>13</v>
      </c>
      <c r="B280" s="105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2">
      <c r="A281" s="1057">
        <v>14</v>
      </c>
      <c r="B281" s="105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2">
      <c r="A282" s="1057">
        <v>15</v>
      </c>
      <c r="B282" s="105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2">
      <c r="A283" s="1057">
        <v>16</v>
      </c>
      <c r="B283" s="105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2">
      <c r="A284" s="1057">
        <v>17</v>
      </c>
      <c r="B284" s="105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2">
      <c r="A285" s="1057">
        <v>18</v>
      </c>
      <c r="B285" s="105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2">
      <c r="A286" s="1057">
        <v>19</v>
      </c>
      <c r="B286" s="105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2">
      <c r="A287" s="1057">
        <v>20</v>
      </c>
      <c r="B287" s="105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2">
      <c r="A288" s="1057">
        <v>21</v>
      </c>
      <c r="B288" s="105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2">
      <c r="A289" s="1057">
        <v>22</v>
      </c>
      <c r="B289" s="105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2">
      <c r="A290" s="1057">
        <v>23</v>
      </c>
      <c r="B290" s="105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2">
      <c r="A291" s="1057">
        <v>24</v>
      </c>
      <c r="B291" s="105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2">
      <c r="A292" s="1057">
        <v>25</v>
      </c>
      <c r="B292" s="105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2">
      <c r="A293" s="1057">
        <v>26</v>
      </c>
      <c r="B293" s="105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2">
      <c r="A294" s="1057">
        <v>27</v>
      </c>
      <c r="B294" s="105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2">
      <c r="A295" s="1057">
        <v>28</v>
      </c>
      <c r="B295" s="105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2">
      <c r="A296" s="1057">
        <v>29</v>
      </c>
      <c r="B296" s="105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2">
      <c r="A297" s="1057">
        <v>30</v>
      </c>
      <c r="B297" s="105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349</v>
      </c>
      <c r="Z300" s="347"/>
      <c r="AA300" s="347"/>
      <c r="AB300" s="347"/>
      <c r="AC300" s="277" t="s">
        <v>334</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hidden="1" customHeight="1" x14ac:dyDescent="0.2">
      <c r="A301" s="1057">
        <v>1</v>
      </c>
      <c r="B301" s="105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2">
      <c r="A302" s="1057">
        <v>2</v>
      </c>
      <c r="B302" s="105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2">
      <c r="A303" s="1057">
        <v>3</v>
      </c>
      <c r="B303" s="105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2">
      <c r="A304" s="1057">
        <v>4</v>
      </c>
      <c r="B304" s="105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2">
      <c r="A305" s="1057">
        <v>5</v>
      </c>
      <c r="B305" s="105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2">
      <c r="A306" s="1057">
        <v>6</v>
      </c>
      <c r="B306" s="105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2">
      <c r="A307" s="1057">
        <v>7</v>
      </c>
      <c r="B307" s="105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2">
      <c r="A308" s="1057">
        <v>8</v>
      </c>
      <c r="B308" s="105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2">
      <c r="A309" s="1057">
        <v>9</v>
      </c>
      <c r="B309" s="105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2">
      <c r="A310" s="1057">
        <v>10</v>
      </c>
      <c r="B310" s="105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2">
      <c r="A311" s="1057">
        <v>11</v>
      </c>
      <c r="B311" s="105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2">
      <c r="A312" s="1057">
        <v>12</v>
      </c>
      <c r="B312" s="105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2">
      <c r="A313" s="1057">
        <v>13</v>
      </c>
      <c r="B313" s="105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2">
      <c r="A314" s="1057">
        <v>14</v>
      </c>
      <c r="B314" s="105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2">
      <c r="A315" s="1057">
        <v>15</v>
      </c>
      <c r="B315" s="105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2">
      <c r="A316" s="1057">
        <v>16</v>
      </c>
      <c r="B316" s="105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2">
      <c r="A317" s="1057">
        <v>17</v>
      </c>
      <c r="B317" s="105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2">
      <c r="A318" s="1057">
        <v>18</v>
      </c>
      <c r="B318" s="105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2">
      <c r="A319" s="1057">
        <v>19</v>
      </c>
      <c r="B319" s="105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2">
      <c r="A320" s="1057">
        <v>20</v>
      </c>
      <c r="B320" s="105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2">
      <c r="A321" s="1057">
        <v>21</v>
      </c>
      <c r="B321" s="105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2">
      <c r="A322" s="1057">
        <v>22</v>
      </c>
      <c r="B322" s="105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2">
      <c r="A323" s="1057">
        <v>23</v>
      </c>
      <c r="B323" s="105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2">
      <c r="A324" s="1057">
        <v>24</v>
      </c>
      <c r="B324" s="105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2">
      <c r="A325" s="1057">
        <v>25</v>
      </c>
      <c r="B325" s="105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2">
      <c r="A326" s="1057">
        <v>26</v>
      </c>
      <c r="B326" s="105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2">
      <c r="A327" s="1057">
        <v>27</v>
      </c>
      <c r="B327" s="105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2">
      <c r="A328" s="1057">
        <v>28</v>
      </c>
      <c r="B328" s="105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2">
      <c r="A329" s="1057">
        <v>29</v>
      </c>
      <c r="B329" s="105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2">
      <c r="A330" s="1057">
        <v>30</v>
      </c>
      <c r="B330" s="105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349</v>
      </c>
      <c r="Z333" s="347"/>
      <c r="AA333" s="347"/>
      <c r="AB333" s="347"/>
      <c r="AC333" s="277" t="s">
        <v>334</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hidden="1" customHeight="1" x14ac:dyDescent="0.2">
      <c r="A334" s="1057">
        <v>1</v>
      </c>
      <c r="B334" s="105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2">
      <c r="A335" s="1057">
        <v>2</v>
      </c>
      <c r="B335" s="105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2">
      <c r="A336" s="1057">
        <v>3</v>
      </c>
      <c r="B336" s="105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2">
      <c r="A337" s="1057">
        <v>4</v>
      </c>
      <c r="B337" s="105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2">
      <c r="A338" s="1057">
        <v>5</v>
      </c>
      <c r="B338" s="105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2">
      <c r="A339" s="1057">
        <v>6</v>
      </c>
      <c r="B339" s="105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2">
      <c r="A340" s="1057">
        <v>7</v>
      </c>
      <c r="B340" s="105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2">
      <c r="A341" s="1057">
        <v>8</v>
      </c>
      <c r="B341" s="105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2">
      <c r="A342" s="1057">
        <v>9</v>
      </c>
      <c r="B342" s="105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2">
      <c r="A343" s="1057">
        <v>10</v>
      </c>
      <c r="B343" s="105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2">
      <c r="A344" s="1057">
        <v>11</v>
      </c>
      <c r="B344" s="105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2">
      <c r="A345" s="1057">
        <v>12</v>
      </c>
      <c r="B345" s="105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2">
      <c r="A346" s="1057">
        <v>13</v>
      </c>
      <c r="B346" s="105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2">
      <c r="A347" s="1057">
        <v>14</v>
      </c>
      <c r="B347" s="105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2">
      <c r="A348" s="1057">
        <v>15</v>
      </c>
      <c r="B348" s="105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2">
      <c r="A349" s="1057">
        <v>16</v>
      </c>
      <c r="B349" s="105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2">
      <c r="A350" s="1057">
        <v>17</v>
      </c>
      <c r="B350" s="105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2">
      <c r="A351" s="1057">
        <v>18</v>
      </c>
      <c r="B351" s="105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2">
      <c r="A352" s="1057">
        <v>19</v>
      </c>
      <c r="B352" s="105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2">
      <c r="A353" s="1057">
        <v>20</v>
      </c>
      <c r="B353" s="105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2">
      <c r="A354" s="1057">
        <v>21</v>
      </c>
      <c r="B354" s="105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2">
      <c r="A355" s="1057">
        <v>22</v>
      </c>
      <c r="B355" s="105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2">
      <c r="A356" s="1057">
        <v>23</v>
      </c>
      <c r="B356" s="105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2">
      <c r="A357" s="1057">
        <v>24</v>
      </c>
      <c r="B357" s="105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2">
      <c r="A358" s="1057">
        <v>25</v>
      </c>
      <c r="B358" s="105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2">
      <c r="A359" s="1057">
        <v>26</v>
      </c>
      <c r="B359" s="105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2">
      <c r="A360" s="1057">
        <v>27</v>
      </c>
      <c r="B360" s="105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2">
      <c r="A361" s="1057">
        <v>28</v>
      </c>
      <c r="B361" s="105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2">
      <c r="A362" s="1057">
        <v>29</v>
      </c>
      <c r="B362" s="105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2">
      <c r="A363" s="1057">
        <v>30</v>
      </c>
      <c r="B363" s="105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349</v>
      </c>
      <c r="Z366" s="347"/>
      <c r="AA366" s="347"/>
      <c r="AB366" s="347"/>
      <c r="AC366" s="277" t="s">
        <v>334</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hidden="1" customHeight="1" x14ac:dyDescent="0.2">
      <c r="A367" s="1057">
        <v>1</v>
      </c>
      <c r="B367" s="105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2">
      <c r="A368" s="1057">
        <v>2</v>
      </c>
      <c r="B368" s="105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2">
      <c r="A369" s="1057">
        <v>3</v>
      </c>
      <c r="B369" s="105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2">
      <c r="A370" s="1057">
        <v>4</v>
      </c>
      <c r="B370" s="105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2">
      <c r="A371" s="1057">
        <v>5</v>
      </c>
      <c r="B371" s="105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2">
      <c r="A372" s="1057">
        <v>6</v>
      </c>
      <c r="B372" s="105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2">
      <c r="A373" s="1057">
        <v>7</v>
      </c>
      <c r="B373" s="105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2">
      <c r="A374" s="1057">
        <v>8</v>
      </c>
      <c r="B374" s="105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2">
      <c r="A375" s="1057">
        <v>9</v>
      </c>
      <c r="B375" s="105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2">
      <c r="A376" s="1057">
        <v>10</v>
      </c>
      <c r="B376" s="105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2">
      <c r="A377" s="1057">
        <v>11</v>
      </c>
      <c r="B377" s="105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2">
      <c r="A378" s="1057">
        <v>12</v>
      </c>
      <c r="B378" s="105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2">
      <c r="A379" s="1057">
        <v>13</v>
      </c>
      <c r="B379" s="105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2">
      <c r="A380" s="1057">
        <v>14</v>
      </c>
      <c r="B380" s="105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2">
      <c r="A381" s="1057">
        <v>15</v>
      </c>
      <c r="B381" s="105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2">
      <c r="A382" s="1057">
        <v>16</v>
      </c>
      <c r="B382" s="105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2">
      <c r="A383" s="1057">
        <v>17</v>
      </c>
      <c r="B383" s="105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2">
      <c r="A384" s="1057">
        <v>18</v>
      </c>
      <c r="B384" s="105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2">
      <c r="A385" s="1057">
        <v>19</v>
      </c>
      <c r="B385" s="105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2">
      <c r="A386" s="1057">
        <v>20</v>
      </c>
      <c r="B386" s="105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2">
      <c r="A387" s="1057">
        <v>21</v>
      </c>
      <c r="B387" s="105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2">
      <c r="A388" s="1057">
        <v>22</v>
      </c>
      <c r="B388" s="105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2">
      <c r="A389" s="1057">
        <v>23</v>
      </c>
      <c r="B389" s="105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2">
      <c r="A390" s="1057">
        <v>24</v>
      </c>
      <c r="B390" s="105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2">
      <c r="A391" s="1057">
        <v>25</v>
      </c>
      <c r="B391" s="105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2">
      <c r="A392" s="1057">
        <v>26</v>
      </c>
      <c r="B392" s="105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2">
      <c r="A393" s="1057">
        <v>27</v>
      </c>
      <c r="B393" s="105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2">
      <c r="A394" s="1057">
        <v>28</v>
      </c>
      <c r="B394" s="105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2">
      <c r="A395" s="1057">
        <v>29</v>
      </c>
      <c r="B395" s="105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2">
      <c r="A396" s="1057">
        <v>30</v>
      </c>
      <c r="B396" s="105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349</v>
      </c>
      <c r="Z399" s="347"/>
      <c r="AA399" s="347"/>
      <c r="AB399" s="347"/>
      <c r="AC399" s="277" t="s">
        <v>334</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hidden="1" customHeight="1" x14ac:dyDescent="0.2">
      <c r="A400" s="1057">
        <v>1</v>
      </c>
      <c r="B400" s="105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2">
      <c r="A401" s="1057">
        <v>2</v>
      </c>
      <c r="B401" s="105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2">
      <c r="A402" s="1057">
        <v>3</v>
      </c>
      <c r="B402" s="105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2">
      <c r="A403" s="1057">
        <v>4</v>
      </c>
      <c r="B403" s="105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2">
      <c r="A404" s="1057">
        <v>5</v>
      </c>
      <c r="B404" s="105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2">
      <c r="A405" s="1057">
        <v>6</v>
      </c>
      <c r="B405" s="105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2">
      <c r="A406" s="1057">
        <v>7</v>
      </c>
      <c r="B406" s="105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2">
      <c r="A407" s="1057">
        <v>8</v>
      </c>
      <c r="B407" s="105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2">
      <c r="A408" s="1057">
        <v>9</v>
      </c>
      <c r="B408" s="105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2">
      <c r="A409" s="1057">
        <v>10</v>
      </c>
      <c r="B409" s="105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2">
      <c r="A410" s="1057">
        <v>11</v>
      </c>
      <c r="B410" s="105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2">
      <c r="A411" s="1057">
        <v>12</v>
      </c>
      <c r="B411" s="105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2">
      <c r="A412" s="1057">
        <v>13</v>
      </c>
      <c r="B412" s="105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2">
      <c r="A413" s="1057">
        <v>14</v>
      </c>
      <c r="B413" s="105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2">
      <c r="A414" s="1057">
        <v>15</v>
      </c>
      <c r="B414" s="105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2">
      <c r="A415" s="1057">
        <v>16</v>
      </c>
      <c r="B415" s="105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2">
      <c r="A416" s="1057">
        <v>17</v>
      </c>
      <c r="B416" s="105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2">
      <c r="A417" s="1057">
        <v>18</v>
      </c>
      <c r="B417" s="105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2">
      <c r="A418" s="1057">
        <v>19</v>
      </c>
      <c r="B418" s="105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2">
      <c r="A419" s="1057">
        <v>20</v>
      </c>
      <c r="B419" s="105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2">
      <c r="A420" s="1057">
        <v>21</v>
      </c>
      <c r="B420" s="105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2">
      <c r="A421" s="1057">
        <v>22</v>
      </c>
      <c r="B421" s="105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2">
      <c r="A422" s="1057">
        <v>23</v>
      </c>
      <c r="B422" s="105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2">
      <c r="A423" s="1057">
        <v>24</v>
      </c>
      <c r="B423" s="105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2">
      <c r="A424" s="1057">
        <v>25</v>
      </c>
      <c r="B424" s="105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2">
      <c r="A425" s="1057">
        <v>26</v>
      </c>
      <c r="B425" s="105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2">
      <c r="A426" s="1057">
        <v>27</v>
      </c>
      <c r="B426" s="105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2">
      <c r="A427" s="1057">
        <v>28</v>
      </c>
      <c r="B427" s="105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2">
      <c r="A428" s="1057">
        <v>29</v>
      </c>
      <c r="B428" s="105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2">
      <c r="A429" s="1057">
        <v>30</v>
      </c>
      <c r="B429" s="105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349</v>
      </c>
      <c r="Z432" s="347"/>
      <c r="AA432" s="347"/>
      <c r="AB432" s="347"/>
      <c r="AC432" s="277" t="s">
        <v>334</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hidden="1" customHeight="1" x14ac:dyDescent="0.2">
      <c r="A433" s="1057">
        <v>1</v>
      </c>
      <c r="B433" s="105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2">
      <c r="A434" s="1057">
        <v>2</v>
      </c>
      <c r="B434" s="105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2">
      <c r="A435" s="1057">
        <v>3</v>
      </c>
      <c r="B435" s="105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2">
      <c r="A436" s="1057">
        <v>4</v>
      </c>
      <c r="B436" s="105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2">
      <c r="A437" s="1057">
        <v>5</v>
      </c>
      <c r="B437" s="105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2">
      <c r="A438" s="1057">
        <v>6</v>
      </c>
      <c r="B438" s="105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2">
      <c r="A439" s="1057">
        <v>7</v>
      </c>
      <c r="B439" s="105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2">
      <c r="A440" s="1057">
        <v>8</v>
      </c>
      <c r="B440" s="105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2">
      <c r="A441" s="1057">
        <v>9</v>
      </c>
      <c r="B441" s="105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2">
      <c r="A442" s="1057">
        <v>10</v>
      </c>
      <c r="B442" s="105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2">
      <c r="A443" s="1057">
        <v>11</v>
      </c>
      <c r="B443" s="105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2">
      <c r="A444" s="1057">
        <v>12</v>
      </c>
      <c r="B444" s="105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2">
      <c r="A445" s="1057">
        <v>13</v>
      </c>
      <c r="B445" s="105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2">
      <c r="A446" s="1057">
        <v>14</v>
      </c>
      <c r="B446" s="105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2">
      <c r="A447" s="1057">
        <v>15</v>
      </c>
      <c r="B447" s="105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2">
      <c r="A448" s="1057">
        <v>16</v>
      </c>
      <c r="B448" s="105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2">
      <c r="A449" s="1057">
        <v>17</v>
      </c>
      <c r="B449" s="105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2">
      <c r="A450" s="1057">
        <v>18</v>
      </c>
      <c r="B450" s="105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2">
      <c r="A451" s="1057">
        <v>19</v>
      </c>
      <c r="B451" s="105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2">
      <c r="A452" s="1057">
        <v>20</v>
      </c>
      <c r="B452" s="105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2">
      <c r="A453" s="1057">
        <v>21</v>
      </c>
      <c r="B453" s="105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2">
      <c r="A454" s="1057">
        <v>22</v>
      </c>
      <c r="B454" s="105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2">
      <c r="A455" s="1057">
        <v>23</v>
      </c>
      <c r="B455" s="105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2">
      <c r="A456" s="1057">
        <v>24</v>
      </c>
      <c r="B456" s="105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2">
      <c r="A457" s="1057">
        <v>25</v>
      </c>
      <c r="B457" s="105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2">
      <c r="A458" s="1057">
        <v>26</v>
      </c>
      <c r="B458" s="105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2">
      <c r="A459" s="1057">
        <v>27</v>
      </c>
      <c r="B459" s="105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2">
      <c r="A460" s="1057">
        <v>28</v>
      </c>
      <c r="B460" s="105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2">
      <c r="A461" s="1057">
        <v>29</v>
      </c>
      <c r="B461" s="105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2">
      <c r="A462" s="1057">
        <v>30</v>
      </c>
      <c r="B462" s="105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349</v>
      </c>
      <c r="Z465" s="347"/>
      <c r="AA465" s="347"/>
      <c r="AB465" s="347"/>
      <c r="AC465" s="277" t="s">
        <v>334</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hidden="1" customHeight="1" x14ac:dyDescent="0.2">
      <c r="A466" s="1057">
        <v>1</v>
      </c>
      <c r="B466" s="105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2">
      <c r="A467" s="1057">
        <v>2</v>
      </c>
      <c r="B467" s="105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2">
      <c r="A468" s="1057">
        <v>3</v>
      </c>
      <c r="B468" s="105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2">
      <c r="A469" s="1057">
        <v>4</v>
      </c>
      <c r="B469" s="105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2">
      <c r="A470" s="1057">
        <v>5</v>
      </c>
      <c r="B470" s="105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2">
      <c r="A471" s="1057">
        <v>6</v>
      </c>
      <c r="B471" s="105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2">
      <c r="A472" s="1057">
        <v>7</v>
      </c>
      <c r="B472" s="105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2">
      <c r="A473" s="1057">
        <v>8</v>
      </c>
      <c r="B473" s="105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2">
      <c r="A474" s="1057">
        <v>9</v>
      </c>
      <c r="B474" s="105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2">
      <c r="A475" s="1057">
        <v>10</v>
      </c>
      <c r="B475" s="105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2">
      <c r="A476" s="1057">
        <v>11</v>
      </c>
      <c r="B476" s="105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2">
      <c r="A477" s="1057">
        <v>12</v>
      </c>
      <c r="B477" s="105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2">
      <c r="A478" s="1057">
        <v>13</v>
      </c>
      <c r="B478" s="105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2">
      <c r="A479" s="1057">
        <v>14</v>
      </c>
      <c r="B479" s="105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2">
      <c r="A480" s="1057">
        <v>15</v>
      </c>
      <c r="B480" s="105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2">
      <c r="A481" s="1057">
        <v>16</v>
      </c>
      <c r="B481" s="105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2">
      <c r="A482" s="1057">
        <v>17</v>
      </c>
      <c r="B482" s="105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2">
      <c r="A483" s="1057">
        <v>18</v>
      </c>
      <c r="B483" s="105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2">
      <c r="A484" s="1057">
        <v>19</v>
      </c>
      <c r="B484" s="105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2">
      <c r="A485" s="1057">
        <v>20</v>
      </c>
      <c r="B485" s="105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2">
      <c r="A486" s="1057">
        <v>21</v>
      </c>
      <c r="B486" s="105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2">
      <c r="A487" s="1057">
        <v>22</v>
      </c>
      <c r="B487" s="105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2">
      <c r="A488" s="1057">
        <v>23</v>
      </c>
      <c r="B488" s="105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2">
      <c r="A489" s="1057">
        <v>24</v>
      </c>
      <c r="B489" s="105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2">
      <c r="A490" s="1057">
        <v>25</v>
      </c>
      <c r="B490" s="105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2">
      <c r="A491" s="1057">
        <v>26</v>
      </c>
      <c r="B491" s="105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2">
      <c r="A492" s="1057">
        <v>27</v>
      </c>
      <c r="B492" s="105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2">
      <c r="A493" s="1057">
        <v>28</v>
      </c>
      <c r="B493" s="105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2">
      <c r="A494" s="1057">
        <v>29</v>
      </c>
      <c r="B494" s="105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2">
      <c r="A495" s="1057">
        <v>30</v>
      </c>
      <c r="B495" s="105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349</v>
      </c>
      <c r="Z498" s="347"/>
      <c r="AA498" s="347"/>
      <c r="AB498" s="347"/>
      <c r="AC498" s="277" t="s">
        <v>334</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hidden="1" customHeight="1" x14ac:dyDescent="0.2">
      <c r="A499" s="1057">
        <v>1</v>
      </c>
      <c r="B499" s="105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2">
      <c r="A500" s="1057">
        <v>2</v>
      </c>
      <c r="B500" s="105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2">
      <c r="A501" s="1057">
        <v>3</v>
      </c>
      <c r="B501" s="105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2">
      <c r="A502" s="1057">
        <v>4</v>
      </c>
      <c r="B502" s="105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2">
      <c r="A503" s="1057">
        <v>5</v>
      </c>
      <c r="B503" s="105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2">
      <c r="A504" s="1057">
        <v>6</v>
      </c>
      <c r="B504" s="105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2">
      <c r="A505" s="1057">
        <v>7</v>
      </c>
      <c r="B505" s="105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2">
      <c r="A506" s="1057">
        <v>8</v>
      </c>
      <c r="B506" s="105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2">
      <c r="A507" s="1057">
        <v>9</v>
      </c>
      <c r="B507" s="105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2">
      <c r="A508" s="1057">
        <v>10</v>
      </c>
      <c r="B508" s="105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2">
      <c r="A509" s="1057">
        <v>11</v>
      </c>
      <c r="B509" s="105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2">
      <c r="A510" s="1057">
        <v>12</v>
      </c>
      <c r="B510" s="105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2">
      <c r="A511" s="1057">
        <v>13</v>
      </c>
      <c r="B511" s="105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2">
      <c r="A512" s="1057">
        <v>14</v>
      </c>
      <c r="B512" s="105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2">
      <c r="A513" s="1057">
        <v>15</v>
      </c>
      <c r="B513" s="105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2">
      <c r="A514" s="1057">
        <v>16</v>
      </c>
      <c r="B514" s="105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2">
      <c r="A515" s="1057">
        <v>17</v>
      </c>
      <c r="B515" s="105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2">
      <c r="A516" s="1057">
        <v>18</v>
      </c>
      <c r="B516" s="105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2">
      <c r="A517" s="1057">
        <v>19</v>
      </c>
      <c r="B517" s="105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2">
      <c r="A518" s="1057">
        <v>20</v>
      </c>
      <c r="B518" s="105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2">
      <c r="A519" s="1057">
        <v>21</v>
      </c>
      <c r="B519" s="105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2">
      <c r="A520" s="1057">
        <v>22</v>
      </c>
      <c r="B520" s="105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2">
      <c r="A521" s="1057">
        <v>23</v>
      </c>
      <c r="B521" s="105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2">
      <c r="A522" s="1057">
        <v>24</v>
      </c>
      <c r="B522" s="105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2">
      <c r="A523" s="1057">
        <v>25</v>
      </c>
      <c r="B523" s="105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2">
      <c r="A524" s="1057">
        <v>26</v>
      </c>
      <c r="B524" s="105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2">
      <c r="A525" s="1057">
        <v>27</v>
      </c>
      <c r="B525" s="105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2">
      <c r="A526" s="1057">
        <v>28</v>
      </c>
      <c r="B526" s="105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2">
      <c r="A527" s="1057">
        <v>29</v>
      </c>
      <c r="B527" s="105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2">
      <c r="A528" s="1057">
        <v>30</v>
      </c>
      <c r="B528" s="105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349</v>
      </c>
      <c r="Z531" s="347"/>
      <c r="AA531" s="347"/>
      <c r="AB531" s="347"/>
      <c r="AC531" s="277" t="s">
        <v>334</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hidden="1" customHeight="1" x14ac:dyDescent="0.2">
      <c r="A532" s="1057">
        <v>1</v>
      </c>
      <c r="B532" s="105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2">
      <c r="A533" s="1057">
        <v>2</v>
      </c>
      <c r="B533" s="105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2">
      <c r="A534" s="1057">
        <v>3</v>
      </c>
      <c r="B534" s="105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2">
      <c r="A535" s="1057">
        <v>4</v>
      </c>
      <c r="B535" s="105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2">
      <c r="A536" s="1057">
        <v>5</v>
      </c>
      <c r="B536" s="105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2">
      <c r="A537" s="1057">
        <v>6</v>
      </c>
      <c r="B537" s="105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2">
      <c r="A538" s="1057">
        <v>7</v>
      </c>
      <c r="B538" s="105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2">
      <c r="A539" s="1057">
        <v>8</v>
      </c>
      <c r="B539" s="105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2">
      <c r="A540" s="1057">
        <v>9</v>
      </c>
      <c r="B540" s="105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2">
      <c r="A541" s="1057">
        <v>10</v>
      </c>
      <c r="B541" s="105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2">
      <c r="A542" s="1057">
        <v>11</v>
      </c>
      <c r="B542" s="105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2">
      <c r="A543" s="1057">
        <v>12</v>
      </c>
      <c r="B543" s="105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2">
      <c r="A544" s="1057">
        <v>13</v>
      </c>
      <c r="B544" s="105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2">
      <c r="A545" s="1057">
        <v>14</v>
      </c>
      <c r="B545" s="105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2">
      <c r="A546" s="1057">
        <v>15</v>
      </c>
      <c r="B546" s="105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2">
      <c r="A547" s="1057">
        <v>16</v>
      </c>
      <c r="B547" s="105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2">
      <c r="A548" s="1057">
        <v>17</v>
      </c>
      <c r="B548" s="105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2">
      <c r="A549" s="1057">
        <v>18</v>
      </c>
      <c r="B549" s="105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2">
      <c r="A550" s="1057">
        <v>19</v>
      </c>
      <c r="B550" s="105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2">
      <c r="A551" s="1057">
        <v>20</v>
      </c>
      <c r="B551" s="105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2">
      <c r="A552" s="1057">
        <v>21</v>
      </c>
      <c r="B552" s="105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2">
      <c r="A553" s="1057">
        <v>22</v>
      </c>
      <c r="B553" s="105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2">
      <c r="A554" s="1057">
        <v>23</v>
      </c>
      <c r="B554" s="105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2">
      <c r="A555" s="1057">
        <v>24</v>
      </c>
      <c r="B555" s="105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2">
      <c r="A556" s="1057">
        <v>25</v>
      </c>
      <c r="B556" s="105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2">
      <c r="A557" s="1057">
        <v>26</v>
      </c>
      <c r="B557" s="105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2">
      <c r="A558" s="1057">
        <v>27</v>
      </c>
      <c r="B558" s="105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2">
      <c r="A559" s="1057">
        <v>28</v>
      </c>
      <c r="B559" s="105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2">
      <c r="A560" s="1057">
        <v>29</v>
      </c>
      <c r="B560" s="105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2">
      <c r="A561" s="1057">
        <v>30</v>
      </c>
      <c r="B561" s="105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349</v>
      </c>
      <c r="Z564" s="347"/>
      <c r="AA564" s="347"/>
      <c r="AB564" s="347"/>
      <c r="AC564" s="277" t="s">
        <v>334</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hidden="1" customHeight="1" x14ac:dyDescent="0.2">
      <c r="A565" s="1057">
        <v>1</v>
      </c>
      <c r="B565" s="105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2">
      <c r="A566" s="1057">
        <v>2</v>
      </c>
      <c r="B566" s="105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2">
      <c r="A567" s="1057">
        <v>3</v>
      </c>
      <c r="B567" s="105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2">
      <c r="A568" s="1057">
        <v>4</v>
      </c>
      <c r="B568" s="105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2">
      <c r="A569" s="1057">
        <v>5</v>
      </c>
      <c r="B569" s="105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2">
      <c r="A570" s="1057">
        <v>6</v>
      </c>
      <c r="B570" s="105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2">
      <c r="A571" s="1057">
        <v>7</v>
      </c>
      <c r="B571" s="105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2">
      <c r="A572" s="1057">
        <v>8</v>
      </c>
      <c r="B572" s="105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2">
      <c r="A573" s="1057">
        <v>9</v>
      </c>
      <c r="B573" s="105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2">
      <c r="A574" s="1057">
        <v>10</v>
      </c>
      <c r="B574" s="105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2">
      <c r="A575" s="1057">
        <v>11</v>
      </c>
      <c r="B575" s="105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2">
      <c r="A576" s="1057">
        <v>12</v>
      </c>
      <c r="B576" s="105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2">
      <c r="A577" s="1057">
        <v>13</v>
      </c>
      <c r="B577" s="105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2">
      <c r="A578" s="1057">
        <v>14</v>
      </c>
      <c r="B578" s="105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2">
      <c r="A579" s="1057">
        <v>15</v>
      </c>
      <c r="B579" s="105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2">
      <c r="A580" s="1057">
        <v>16</v>
      </c>
      <c r="B580" s="105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2">
      <c r="A581" s="1057">
        <v>17</v>
      </c>
      <c r="B581" s="105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2">
      <c r="A582" s="1057">
        <v>18</v>
      </c>
      <c r="B582" s="105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2">
      <c r="A583" s="1057">
        <v>19</v>
      </c>
      <c r="B583" s="105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2">
      <c r="A584" s="1057">
        <v>20</v>
      </c>
      <c r="B584" s="105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2">
      <c r="A585" s="1057">
        <v>21</v>
      </c>
      <c r="B585" s="105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2">
      <c r="A586" s="1057">
        <v>22</v>
      </c>
      <c r="B586" s="105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2">
      <c r="A587" s="1057">
        <v>23</v>
      </c>
      <c r="B587" s="105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2">
      <c r="A588" s="1057">
        <v>24</v>
      </c>
      <c r="B588" s="105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2">
      <c r="A589" s="1057">
        <v>25</v>
      </c>
      <c r="B589" s="105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2">
      <c r="A590" s="1057">
        <v>26</v>
      </c>
      <c r="B590" s="105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2">
      <c r="A591" s="1057">
        <v>27</v>
      </c>
      <c r="B591" s="105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2">
      <c r="A592" s="1057">
        <v>28</v>
      </c>
      <c r="B592" s="105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2">
      <c r="A593" s="1057">
        <v>29</v>
      </c>
      <c r="B593" s="105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2">
      <c r="A594" s="1057">
        <v>30</v>
      </c>
      <c r="B594" s="105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349</v>
      </c>
      <c r="Z597" s="347"/>
      <c r="AA597" s="347"/>
      <c r="AB597" s="347"/>
      <c r="AC597" s="277" t="s">
        <v>334</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hidden="1" customHeight="1" x14ac:dyDescent="0.2">
      <c r="A598" s="1057">
        <v>1</v>
      </c>
      <c r="B598" s="105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2">
      <c r="A599" s="1057">
        <v>2</v>
      </c>
      <c r="B599" s="105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2">
      <c r="A600" s="1057">
        <v>3</v>
      </c>
      <c r="B600" s="105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2">
      <c r="A601" s="1057">
        <v>4</v>
      </c>
      <c r="B601" s="105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2">
      <c r="A602" s="1057">
        <v>5</v>
      </c>
      <c r="B602" s="105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2">
      <c r="A603" s="1057">
        <v>6</v>
      </c>
      <c r="B603" s="105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2">
      <c r="A604" s="1057">
        <v>7</v>
      </c>
      <c r="B604" s="105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2">
      <c r="A605" s="1057">
        <v>8</v>
      </c>
      <c r="B605" s="105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2">
      <c r="A606" s="1057">
        <v>9</v>
      </c>
      <c r="B606" s="105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2">
      <c r="A607" s="1057">
        <v>10</v>
      </c>
      <c r="B607" s="105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2">
      <c r="A608" s="1057">
        <v>11</v>
      </c>
      <c r="B608" s="105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2">
      <c r="A609" s="1057">
        <v>12</v>
      </c>
      <c r="B609" s="105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2">
      <c r="A610" s="1057">
        <v>13</v>
      </c>
      <c r="B610" s="105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2">
      <c r="A611" s="1057">
        <v>14</v>
      </c>
      <c r="B611" s="105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2">
      <c r="A612" s="1057">
        <v>15</v>
      </c>
      <c r="B612" s="105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2">
      <c r="A613" s="1057">
        <v>16</v>
      </c>
      <c r="B613" s="105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2">
      <c r="A614" s="1057">
        <v>17</v>
      </c>
      <c r="B614" s="105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2">
      <c r="A615" s="1057">
        <v>18</v>
      </c>
      <c r="B615" s="105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2">
      <c r="A616" s="1057">
        <v>19</v>
      </c>
      <c r="B616" s="105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2">
      <c r="A617" s="1057">
        <v>20</v>
      </c>
      <c r="B617" s="105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2">
      <c r="A618" s="1057">
        <v>21</v>
      </c>
      <c r="B618" s="105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2">
      <c r="A619" s="1057">
        <v>22</v>
      </c>
      <c r="B619" s="105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2">
      <c r="A620" s="1057">
        <v>23</v>
      </c>
      <c r="B620" s="105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2">
      <c r="A621" s="1057">
        <v>24</v>
      </c>
      <c r="B621" s="105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2">
      <c r="A622" s="1057">
        <v>25</v>
      </c>
      <c r="B622" s="105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2">
      <c r="A623" s="1057">
        <v>26</v>
      </c>
      <c r="B623" s="105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2">
      <c r="A624" s="1057">
        <v>27</v>
      </c>
      <c r="B624" s="105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2">
      <c r="A625" s="1057">
        <v>28</v>
      </c>
      <c r="B625" s="105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2">
      <c r="A626" s="1057">
        <v>29</v>
      </c>
      <c r="B626" s="105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2">
      <c r="A627" s="1057">
        <v>30</v>
      </c>
      <c r="B627" s="105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349</v>
      </c>
      <c r="Z630" s="347"/>
      <c r="AA630" s="347"/>
      <c r="AB630" s="347"/>
      <c r="AC630" s="277" t="s">
        <v>334</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hidden="1" customHeight="1" x14ac:dyDescent="0.2">
      <c r="A631" s="1057">
        <v>1</v>
      </c>
      <c r="B631" s="105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2">
      <c r="A632" s="1057">
        <v>2</v>
      </c>
      <c r="B632" s="105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2">
      <c r="A633" s="1057">
        <v>3</v>
      </c>
      <c r="B633" s="105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2">
      <c r="A634" s="1057">
        <v>4</v>
      </c>
      <c r="B634" s="105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2">
      <c r="A635" s="1057">
        <v>5</v>
      </c>
      <c r="B635" s="105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2">
      <c r="A636" s="1057">
        <v>6</v>
      </c>
      <c r="B636" s="105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2">
      <c r="A637" s="1057">
        <v>7</v>
      </c>
      <c r="B637" s="105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2">
      <c r="A638" s="1057">
        <v>8</v>
      </c>
      <c r="B638" s="105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2">
      <c r="A639" s="1057">
        <v>9</v>
      </c>
      <c r="B639" s="105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2">
      <c r="A640" s="1057">
        <v>10</v>
      </c>
      <c r="B640" s="105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2">
      <c r="A641" s="1057">
        <v>11</v>
      </c>
      <c r="B641" s="105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2">
      <c r="A642" s="1057">
        <v>12</v>
      </c>
      <c r="B642" s="105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2">
      <c r="A643" s="1057">
        <v>13</v>
      </c>
      <c r="B643" s="105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2">
      <c r="A644" s="1057">
        <v>14</v>
      </c>
      <c r="B644" s="105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2">
      <c r="A645" s="1057">
        <v>15</v>
      </c>
      <c r="B645" s="105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2">
      <c r="A646" s="1057">
        <v>16</v>
      </c>
      <c r="B646" s="105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2">
      <c r="A647" s="1057">
        <v>17</v>
      </c>
      <c r="B647" s="1057">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2">
      <c r="A648" s="1057">
        <v>18</v>
      </c>
      <c r="B648" s="105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2">
      <c r="A649" s="1057">
        <v>19</v>
      </c>
      <c r="B649" s="105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2">
      <c r="A650" s="1057">
        <v>20</v>
      </c>
      <c r="B650" s="105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2">
      <c r="A651" s="1057">
        <v>21</v>
      </c>
      <c r="B651" s="105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2">
      <c r="A652" s="1057">
        <v>22</v>
      </c>
      <c r="B652" s="105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2">
      <c r="A653" s="1057">
        <v>23</v>
      </c>
      <c r="B653" s="105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2">
      <c r="A654" s="1057">
        <v>24</v>
      </c>
      <c r="B654" s="105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2">
      <c r="A655" s="1057">
        <v>25</v>
      </c>
      <c r="B655" s="105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2">
      <c r="A656" s="1057">
        <v>26</v>
      </c>
      <c r="B656" s="105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2">
      <c r="A657" s="1057">
        <v>27</v>
      </c>
      <c r="B657" s="105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2">
      <c r="A658" s="1057">
        <v>28</v>
      </c>
      <c r="B658" s="105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2">
      <c r="A659" s="1057">
        <v>29</v>
      </c>
      <c r="B659" s="105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2">
      <c r="A660" s="1057">
        <v>30</v>
      </c>
      <c r="B660" s="105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349</v>
      </c>
      <c r="Z663" s="347"/>
      <c r="AA663" s="347"/>
      <c r="AB663" s="347"/>
      <c r="AC663" s="277" t="s">
        <v>334</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hidden="1" customHeight="1" x14ac:dyDescent="0.2">
      <c r="A664" s="1057">
        <v>1</v>
      </c>
      <c r="B664" s="105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2">
      <c r="A665" s="1057">
        <v>2</v>
      </c>
      <c r="B665" s="105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2">
      <c r="A666" s="1057">
        <v>3</v>
      </c>
      <c r="B666" s="105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2">
      <c r="A667" s="1057">
        <v>4</v>
      </c>
      <c r="B667" s="105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2">
      <c r="A668" s="1057">
        <v>5</v>
      </c>
      <c r="B668" s="105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2">
      <c r="A669" s="1057">
        <v>6</v>
      </c>
      <c r="B669" s="105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2">
      <c r="A670" s="1057">
        <v>7</v>
      </c>
      <c r="B670" s="105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2">
      <c r="A671" s="1057">
        <v>8</v>
      </c>
      <c r="B671" s="105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2">
      <c r="A672" s="1057">
        <v>9</v>
      </c>
      <c r="B672" s="105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2">
      <c r="A673" s="1057">
        <v>10</v>
      </c>
      <c r="B673" s="105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2">
      <c r="A674" s="1057">
        <v>11</v>
      </c>
      <c r="B674" s="105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2">
      <c r="A675" s="1057">
        <v>12</v>
      </c>
      <c r="B675" s="105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2">
      <c r="A676" s="1057">
        <v>13</v>
      </c>
      <c r="B676" s="105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2">
      <c r="A677" s="1057">
        <v>14</v>
      </c>
      <c r="B677" s="105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2">
      <c r="A678" s="1057">
        <v>15</v>
      </c>
      <c r="B678" s="105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2">
      <c r="A679" s="1057">
        <v>16</v>
      </c>
      <c r="B679" s="105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2">
      <c r="A680" s="1057">
        <v>17</v>
      </c>
      <c r="B680" s="105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2">
      <c r="A681" s="1057">
        <v>18</v>
      </c>
      <c r="B681" s="105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2">
      <c r="A682" s="1057">
        <v>19</v>
      </c>
      <c r="B682" s="105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2">
      <c r="A683" s="1057">
        <v>20</v>
      </c>
      <c r="B683" s="105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2">
      <c r="A684" s="1057">
        <v>21</v>
      </c>
      <c r="B684" s="105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2">
      <c r="A685" s="1057">
        <v>22</v>
      </c>
      <c r="B685" s="105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2">
      <c r="A686" s="1057">
        <v>23</v>
      </c>
      <c r="B686" s="105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2">
      <c r="A687" s="1057">
        <v>24</v>
      </c>
      <c r="B687" s="105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2">
      <c r="A688" s="1057">
        <v>25</v>
      </c>
      <c r="B688" s="105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2">
      <c r="A689" s="1057">
        <v>26</v>
      </c>
      <c r="B689" s="105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2">
      <c r="A690" s="1057">
        <v>27</v>
      </c>
      <c r="B690" s="105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2">
      <c r="A691" s="1057">
        <v>28</v>
      </c>
      <c r="B691" s="105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2">
      <c r="A692" s="1057">
        <v>29</v>
      </c>
      <c r="B692" s="105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2">
      <c r="A693" s="1057">
        <v>30</v>
      </c>
      <c r="B693" s="105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349</v>
      </c>
      <c r="Z696" s="347"/>
      <c r="AA696" s="347"/>
      <c r="AB696" s="347"/>
      <c r="AC696" s="277" t="s">
        <v>334</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hidden="1" customHeight="1" x14ac:dyDescent="0.2">
      <c r="A697" s="1057">
        <v>1</v>
      </c>
      <c r="B697" s="105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2">
      <c r="A698" s="1057">
        <v>2</v>
      </c>
      <c r="B698" s="105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2">
      <c r="A699" s="1057">
        <v>3</v>
      </c>
      <c r="B699" s="105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2">
      <c r="A700" s="1057">
        <v>4</v>
      </c>
      <c r="B700" s="105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2">
      <c r="A701" s="1057">
        <v>5</v>
      </c>
      <c r="B701" s="105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2">
      <c r="A702" s="1057">
        <v>6</v>
      </c>
      <c r="B702" s="105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2">
      <c r="A703" s="1057">
        <v>7</v>
      </c>
      <c r="B703" s="105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2">
      <c r="A704" s="1057">
        <v>8</v>
      </c>
      <c r="B704" s="105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2">
      <c r="A705" s="1057">
        <v>9</v>
      </c>
      <c r="B705" s="105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2">
      <c r="A706" s="1057">
        <v>10</v>
      </c>
      <c r="B706" s="105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2">
      <c r="A707" s="1057">
        <v>11</v>
      </c>
      <c r="B707" s="105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2">
      <c r="A708" s="1057">
        <v>12</v>
      </c>
      <c r="B708" s="105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2">
      <c r="A709" s="1057">
        <v>13</v>
      </c>
      <c r="B709" s="105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2">
      <c r="A710" s="1057">
        <v>14</v>
      </c>
      <c r="B710" s="105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2">
      <c r="A711" s="1057">
        <v>15</v>
      </c>
      <c r="B711" s="105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2">
      <c r="A712" s="1057">
        <v>16</v>
      </c>
      <c r="B712" s="105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2">
      <c r="A713" s="1057">
        <v>17</v>
      </c>
      <c r="B713" s="105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2">
      <c r="A714" s="1057">
        <v>18</v>
      </c>
      <c r="B714" s="105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2">
      <c r="A715" s="1057">
        <v>19</v>
      </c>
      <c r="B715" s="105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2">
      <c r="A716" s="1057">
        <v>20</v>
      </c>
      <c r="B716" s="105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2">
      <c r="A717" s="1057">
        <v>21</v>
      </c>
      <c r="B717" s="105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2">
      <c r="A718" s="1057">
        <v>22</v>
      </c>
      <c r="B718" s="105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2">
      <c r="A719" s="1057">
        <v>23</v>
      </c>
      <c r="B719" s="105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2">
      <c r="A720" s="1057">
        <v>24</v>
      </c>
      <c r="B720" s="105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2">
      <c r="A721" s="1057">
        <v>25</v>
      </c>
      <c r="B721" s="105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2">
      <c r="A722" s="1057">
        <v>26</v>
      </c>
      <c r="B722" s="105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2">
      <c r="A723" s="1057">
        <v>27</v>
      </c>
      <c r="B723" s="105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2">
      <c r="A724" s="1057">
        <v>28</v>
      </c>
      <c r="B724" s="105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2">
      <c r="A725" s="1057">
        <v>29</v>
      </c>
      <c r="B725" s="105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2">
      <c r="A726" s="1057">
        <v>30</v>
      </c>
      <c r="B726" s="105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349</v>
      </c>
      <c r="Z729" s="347"/>
      <c r="AA729" s="347"/>
      <c r="AB729" s="347"/>
      <c r="AC729" s="277" t="s">
        <v>334</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hidden="1" customHeight="1" x14ac:dyDescent="0.2">
      <c r="A730" s="1057">
        <v>1</v>
      </c>
      <c r="B730" s="105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2">
      <c r="A731" s="1057">
        <v>2</v>
      </c>
      <c r="B731" s="105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2">
      <c r="A732" s="1057">
        <v>3</v>
      </c>
      <c r="B732" s="105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2">
      <c r="A733" s="1057">
        <v>4</v>
      </c>
      <c r="B733" s="105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2">
      <c r="A734" s="1057">
        <v>5</v>
      </c>
      <c r="B734" s="105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2">
      <c r="A735" s="1057">
        <v>6</v>
      </c>
      <c r="B735" s="105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2">
      <c r="A736" s="1057">
        <v>7</v>
      </c>
      <c r="B736" s="105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2">
      <c r="A737" s="1057">
        <v>8</v>
      </c>
      <c r="B737" s="105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2">
      <c r="A738" s="1057">
        <v>9</v>
      </c>
      <c r="B738" s="105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2">
      <c r="A739" s="1057">
        <v>10</v>
      </c>
      <c r="B739" s="105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2">
      <c r="A740" s="1057">
        <v>11</v>
      </c>
      <c r="B740" s="105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2">
      <c r="A741" s="1057">
        <v>12</v>
      </c>
      <c r="B741" s="105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2">
      <c r="A742" s="1057">
        <v>13</v>
      </c>
      <c r="B742" s="105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2">
      <c r="A743" s="1057">
        <v>14</v>
      </c>
      <c r="B743" s="105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2">
      <c r="A744" s="1057">
        <v>15</v>
      </c>
      <c r="B744" s="105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2">
      <c r="A745" s="1057">
        <v>16</v>
      </c>
      <c r="B745" s="105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2">
      <c r="A746" s="1057">
        <v>17</v>
      </c>
      <c r="B746" s="105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2">
      <c r="A747" s="1057">
        <v>18</v>
      </c>
      <c r="B747" s="105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2">
      <c r="A748" s="1057">
        <v>19</v>
      </c>
      <c r="B748" s="105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2">
      <c r="A749" s="1057">
        <v>20</v>
      </c>
      <c r="B749" s="105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2">
      <c r="A750" s="1057">
        <v>21</v>
      </c>
      <c r="B750" s="105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2">
      <c r="A751" s="1057">
        <v>22</v>
      </c>
      <c r="B751" s="105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2">
      <c r="A752" s="1057">
        <v>23</v>
      </c>
      <c r="B752" s="105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2">
      <c r="A753" s="1057">
        <v>24</v>
      </c>
      <c r="B753" s="105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2">
      <c r="A754" s="1057">
        <v>25</v>
      </c>
      <c r="B754" s="105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2">
      <c r="A755" s="1057">
        <v>26</v>
      </c>
      <c r="B755" s="105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2">
      <c r="A756" s="1057">
        <v>27</v>
      </c>
      <c r="B756" s="105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2">
      <c r="A757" s="1057">
        <v>28</v>
      </c>
      <c r="B757" s="105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2">
      <c r="A758" s="1057">
        <v>29</v>
      </c>
      <c r="B758" s="105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2">
      <c r="A759" s="1057">
        <v>30</v>
      </c>
      <c r="B759" s="105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349</v>
      </c>
      <c r="Z762" s="347"/>
      <c r="AA762" s="347"/>
      <c r="AB762" s="347"/>
      <c r="AC762" s="277" t="s">
        <v>334</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hidden="1" customHeight="1" x14ac:dyDescent="0.2">
      <c r="A763" s="1057">
        <v>1</v>
      </c>
      <c r="B763" s="105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2">
      <c r="A764" s="1057">
        <v>2</v>
      </c>
      <c r="B764" s="105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2">
      <c r="A765" s="1057">
        <v>3</v>
      </c>
      <c r="B765" s="105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2">
      <c r="A766" s="1057">
        <v>4</v>
      </c>
      <c r="B766" s="105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2">
      <c r="A767" s="1057">
        <v>5</v>
      </c>
      <c r="B767" s="105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2">
      <c r="A768" s="1057">
        <v>6</v>
      </c>
      <c r="B768" s="105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2">
      <c r="A769" s="1057">
        <v>7</v>
      </c>
      <c r="B769" s="105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2">
      <c r="A770" s="1057">
        <v>8</v>
      </c>
      <c r="B770" s="105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2">
      <c r="A771" s="1057">
        <v>9</v>
      </c>
      <c r="B771" s="105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2">
      <c r="A772" s="1057">
        <v>10</v>
      </c>
      <c r="B772" s="105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2">
      <c r="A773" s="1057">
        <v>11</v>
      </c>
      <c r="B773" s="105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2">
      <c r="A774" s="1057">
        <v>12</v>
      </c>
      <c r="B774" s="105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2">
      <c r="A775" s="1057">
        <v>13</v>
      </c>
      <c r="B775" s="105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2">
      <c r="A776" s="1057">
        <v>14</v>
      </c>
      <c r="B776" s="105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2">
      <c r="A777" s="1057">
        <v>15</v>
      </c>
      <c r="B777" s="105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2">
      <c r="A778" s="1057">
        <v>16</v>
      </c>
      <c r="B778" s="105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2">
      <c r="A779" s="1057">
        <v>17</v>
      </c>
      <c r="B779" s="105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2">
      <c r="A780" s="1057">
        <v>18</v>
      </c>
      <c r="B780" s="105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2">
      <c r="A781" s="1057">
        <v>19</v>
      </c>
      <c r="B781" s="105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2">
      <c r="A782" s="1057">
        <v>20</v>
      </c>
      <c r="B782" s="105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2">
      <c r="A783" s="1057">
        <v>21</v>
      </c>
      <c r="B783" s="105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2">
      <c r="A784" s="1057">
        <v>22</v>
      </c>
      <c r="B784" s="105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2">
      <c r="A785" s="1057">
        <v>23</v>
      </c>
      <c r="B785" s="105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2">
      <c r="A786" s="1057">
        <v>24</v>
      </c>
      <c r="B786" s="105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2">
      <c r="A787" s="1057">
        <v>25</v>
      </c>
      <c r="B787" s="105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2">
      <c r="A788" s="1057">
        <v>26</v>
      </c>
      <c r="B788" s="105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2">
      <c r="A789" s="1057">
        <v>27</v>
      </c>
      <c r="B789" s="105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2">
      <c r="A790" s="1057">
        <v>28</v>
      </c>
      <c r="B790" s="105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2">
      <c r="A791" s="1057">
        <v>29</v>
      </c>
      <c r="B791" s="105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2">
      <c r="A792" s="1057">
        <v>30</v>
      </c>
      <c r="B792" s="105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349</v>
      </c>
      <c r="Z795" s="347"/>
      <c r="AA795" s="347"/>
      <c r="AB795" s="347"/>
      <c r="AC795" s="277" t="s">
        <v>334</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hidden="1" customHeight="1" x14ac:dyDescent="0.2">
      <c r="A796" s="1057">
        <v>1</v>
      </c>
      <c r="B796" s="105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2">
      <c r="A797" s="1057">
        <v>2</v>
      </c>
      <c r="B797" s="105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2">
      <c r="A798" s="1057">
        <v>3</v>
      </c>
      <c r="B798" s="105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2">
      <c r="A799" s="1057">
        <v>4</v>
      </c>
      <c r="B799" s="105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2">
      <c r="A800" s="1057">
        <v>5</v>
      </c>
      <c r="B800" s="105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2">
      <c r="A801" s="1057">
        <v>6</v>
      </c>
      <c r="B801" s="105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2">
      <c r="A802" s="1057">
        <v>7</v>
      </c>
      <c r="B802" s="105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2">
      <c r="A803" s="1057">
        <v>8</v>
      </c>
      <c r="B803" s="105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2">
      <c r="A804" s="1057">
        <v>9</v>
      </c>
      <c r="B804" s="105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2">
      <c r="A805" s="1057">
        <v>10</v>
      </c>
      <c r="B805" s="105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2">
      <c r="A806" s="1057">
        <v>11</v>
      </c>
      <c r="B806" s="105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2">
      <c r="A807" s="1057">
        <v>12</v>
      </c>
      <c r="B807" s="105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2">
      <c r="A808" s="1057">
        <v>13</v>
      </c>
      <c r="B808" s="105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2">
      <c r="A809" s="1057">
        <v>14</v>
      </c>
      <c r="B809" s="105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2">
      <c r="A810" s="1057">
        <v>15</v>
      </c>
      <c r="B810" s="105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2">
      <c r="A811" s="1057">
        <v>16</v>
      </c>
      <c r="B811" s="105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2">
      <c r="A812" s="1057">
        <v>17</v>
      </c>
      <c r="B812" s="105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2">
      <c r="A813" s="1057">
        <v>18</v>
      </c>
      <c r="B813" s="105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2">
      <c r="A814" s="1057">
        <v>19</v>
      </c>
      <c r="B814" s="105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2">
      <c r="A815" s="1057">
        <v>20</v>
      </c>
      <c r="B815" s="105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2">
      <c r="A816" s="1057">
        <v>21</v>
      </c>
      <c r="B816" s="105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2">
      <c r="A817" s="1057">
        <v>22</v>
      </c>
      <c r="B817" s="105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2">
      <c r="A818" s="1057">
        <v>23</v>
      </c>
      <c r="B818" s="105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2">
      <c r="A819" s="1057">
        <v>24</v>
      </c>
      <c r="B819" s="105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2">
      <c r="A820" s="1057">
        <v>25</v>
      </c>
      <c r="B820" s="105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2">
      <c r="A821" s="1057">
        <v>26</v>
      </c>
      <c r="B821" s="105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2">
      <c r="A822" s="1057">
        <v>27</v>
      </c>
      <c r="B822" s="105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2">
      <c r="A823" s="1057">
        <v>28</v>
      </c>
      <c r="B823" s="105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2">
      <c r="A824" s="1057">
        <v>29</v>
      </c>
      <c r="B824" s="105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2">
      <c r="A825" s="1057">
        <v>30</v>
      </c>
      <c r="B825" s="105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349</v>
      </c>
      <c r="Z828" s="347"/>
      <c r="AA828" s="347"/>
      <c r="AB828" s="347"/>
      <c r="AC828" s="277" t="s">
        <v>334</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hidden="1" customHeight="1" x14ac:dyDescent="0.2">
      <c r="A829" s="1057">
        <v>1</v>
      </c>
      <c r="B829" s="105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2">
      <c r="A830" s="1057">
        <v>2</v>
      </c>
      <c r="B830" s="105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2">
      <c r="A831" s="1057">
        <v>3</v>
      </c>
      <c r="B831" s="105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2">
      <c r="A832" s="1057">
        <v>4</v>
      </c>
      <c r="B832" s="105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2">
      <c r="A833" s="1057">
        <v>5</v>
      </c>
      <c r="B833" s="105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2">
      <c r="A834" s="1057">
        <v>6</v>
      </c>
      <c r="B834" s="105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2">
      <c r="A835" s="1057">
        <v>7</v>
      </c>
      <c r="B835" s="105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2">
      <c r="A836" s="1057">
        <v>8</v>
      </c>
      <c r="B836" s="105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2">
      <c r="A837" s="1057">
        <v>9</v>
      </c>
      <c r="B837" s="105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2">
      <c r="A838" s="1057">
        <v>10</v>
      </c>
      <c r="B838" s="105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2">
      <c r="A839" s="1057">
        <v>11</v>
      </c>
      <c r="B839" s="105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2">
      <c r="A840" s="1057">
        <v>12</v>
      </c>
      <c r="B840" s="105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2">
      <c r="A841" s="1057">
        <v>13</v>
      </c>
      <c r="B841" s="105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2">
      <c r="A842" s="1057">
        <v>14</v>
      </c>
      <c r="B842" s="105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2">
      <c r="A843" s="1057">
        <v>15</v>
      </c>
      <c r="B843" s="105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2">
      <c r="A844" s="1057">
        <v>16</v>
      </c>
      <c r="B844" s="105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2">
      <c r="A845" s="1057">
        <v>17</v>
      </c>
      <c r="B845" s="105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2">
      <c r="A846" s="1057">
        <v>18</v>
      </c>
      <c r="B846" s="105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2">
      <c r="A847" s="1057">
        <v>19</v>
      </c>
      <c r="B847" s="105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2">
      <c r="A848" s="1057">
        <v>20</v>
      </c>
      <c r="B848" s="105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2">
      <c r="A849" s="1057">
        <v>21</v>
      </c>
      <c r="B849" s="105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2">
      <c r="A850" s="1057">
        <v>22</v>
      </c>
      <c r="B850" s="105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2">
      <c r="A851" s="1057">
        <v>23</v>
      </c>
      <c r="B851" s="105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2">
      <c r="A852" s="1057">
        <v>24</v>
      </c>
      <c r="B852" s="105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2">
      <c r="A853" s="1057">
        <v>25</v>
      </c>
      <c r="B853" s="105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2">
      <c r="A854" s="1057">
        <v>26</v>
      </c>
      <c r="B854" s="105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2">
      <c r="A855" s="1057">
        <v>27</v>
      </c>
      <c r="B855" s="105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2">
      <c r="A856" s="1057">
        <v>28</v>
      </c>
      <c r="B856" s="105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2">
      <c r="A857" s="1057">
        <v>29</v>
      </c>
      <c r="B857" s="105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2">
      <c r="A858" s="1057">
        <v>30</v>
      </c>
      <c r="B858" s="105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349</v>
      </c>
      <c r="Z861" s="347"/>
      <c r="AA861" s="347"/>
      <c r="AB861" s="347"/>
      <c r="AC861" s="277" t="s">
        <v>334</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hidden="1" customHeight="1" x14ac:dyDescent="0.2">
      <c r="A862" s="1057">
        <v>1</v>
      </c>
      <c r="B862" s="105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2">
      <c r="A863" s="1057">
        <v>2</v>
      </c>
      <c r="B863" s="105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2">
      <c r="A864" s="1057">
        <v>3</v>
      </c>
      <c r="B864" s="105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2">
      <c r="A865" s="1057">
        <v>4</v>
      </c>
      <c r="B865" s="105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2">
      <c r="A866" s="1057">
        <v>5</v>
      </c>
      <c r="B866" s="105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2">
      <c r="A867" s="1057">
        <v>6</v>
      </c>
      <c r="B867" s="105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2">
      <c r="A868" s="1057">
        <v>7</v>
      </c>
      <c r="B868" s="105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2">
      <c r="A869" s="1057">
        <v>8</v>
      </c>
      <c r="B869" s="105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2">
      <c r="A870" s="1057">
        <v>9</v>
      </c>
      <c r="B870" s="105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2">
      <c r="A871" s="1057">
        <v>10</v>
      </c>
      <c r="B871" s="105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2">
      <c r="A872" s="1057">
        <v>11</v>
      </c>
      <c r="B872" s="105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2">
      <c r="A873" s="1057">
        <v>12</v>
      </c>
      <c r="B873" s="105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2">
      <c r="A874" s="1057">
        <v>13</v>
      </c>
      <c r="B874" s="105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2">
      <c r="A875" s="1057">
        <v>14</v>
      </c>
      <c r="B875" s="105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2">
      <c r="A876" s="1057">
        <v>15</v>
      </c>
      <c r="B876" s="105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2">
      <c r="A877" s="1057">
        <v>16</v>
      </c>
      <c r="B877" s="105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2">
      <c r="A878" s="1057">
        <v>17</v>
      </c>
      <c r="B878" s="105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2">
      <c r="A879" s="1057">
        <v>18</v>
      </c>
      <c r="B879" s="105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2">
      <c r="A880" s="1057">
        <v>19</v>
      </c>
      <c r="B880" s="105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2">
      <c r="A881" s="1057">
        <v>20</v>
      </c>
      <c r="B881" s="105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2">
      <c r="A882" s="1057">
        <v>21</v>
      </c>
      <c r="B882" s="105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2">
      <c r="A883" s="1057">
        <v>22</v>
      </c>
      <c r="B883" s="105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2">
      <c r="A884" s="1057">
        <v>23</v>
      </c>
      <c r="B884" s="105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2">
      <c r="A885" s="1057">
        <v>24</v>
      </c>
      <c r="B885" s="105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2">
      <c r="A886" s="1057">
        <v>25</v>
      </c>
      <c r="B886" s="105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2">
      <c r="A887" s="1057">
        <v>26</v>
      </c>
      <c r="B887" s="105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2">
      <c r="A888" s="1057">
        <v>27</v>
      </c>
      <c r="B888" s="105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2">
      <c r="A889" s="1057">
        <v>28</v>
      </c>
      <c r="B889" s="105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2">
      <c r="A890" s="1057">
        <v>29</v>
      </c>
      <c r="B890" s="105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2">
      <c r="A891" s="1057">
        <v>30</v>
      </c>
      <c r="B891" s="105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349</v>
      </c>
      <c r="Z894" s="347"/>
      <c r="AA894" s="347"/>
      <c r="AB894" s="347"/>
      <c r="AC894" s="277" t="s">
        <v>334</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hidden="1" customHeight="1" x14ac:dyDescent="0.2">
      <c r="A895" s="1057">
        <v>1</v>
      </c>
      <c r="B895" s="105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2">
      <c r="A896" s="1057">
        <v>2</v>
      </c>
      <c r="B896" s="105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2">
      <c r="A897" s="1057">
        <v>3</v>
      </c>
      <c r="B897" s="105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2">
      <c r="A898" s="1057">
        <v>4</v>
      </c>
      <c r="B898" s="105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2">
      <c r="A899" s="1057">
        <v>5</v>
      </c>
      <c r="B899" s="105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2">
      <c r="A900" s="1057">
        <v>6</v>
      </c>
      <c r="B900" s="105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2">
      <c r="A901" s="1057">
        <v>7</v>
      </c>
      <c r="B901" s="105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2">
      <c r="A902" s="1057">
        <v>8</v>
      </c>
      <c r="B902" s="105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2">
      <c r="A903" s="1057">
        <v>9</v>
      </c>
      <c r="B903" s="105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2">
      <c r="A904" s="1057">
        <v>10</v>
      </c>
      <c r="B904" s="105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2">
      <c r="A905" s="1057">
        <v>11</v>
      </c>
      <c r="B905" s="105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2">
      <c r="A906" s="1057">
        <v>12</v>
      </c>
      <c r="B906" s="105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2">
      <c r="A907" s="1057">
        <v>13</v>
      </c>
      <c r="B907" s="105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2">
      <c r="A908" s="1057">
        <v>14</v>
      </c>
      <c r="B908" s="105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2">
      <c r="A909" s="1057">
        <v>15</v>
      </c>
      <c r="B909" s="105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2">
      <c r="A910" s="1057">
        <v>16</v>
      </c>
      <c r="B910" s="105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2">
      <c r="A911" s="1057">
        <v>17</v>
      </c>
      <c r="B911" s="105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2">
      <c r="A912" s="1057">
        <v>18</v>
      </c>
      <c r="B912" s="105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2">
      <c r="A913" s="1057">
        <v>19</v>
      </c>
      <c r="B913" s="105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2">
      <c r="A914" s="1057">
        <v>20</v>
      </c>
      <c r="B914" s="105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2">
      <c r="A915" s="1057">
        <v>21</v>
      </c>
      <c r="B915" s="105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2">
      <c r="A916" s="1057">
        <v>22</v>
      </c>
      <c r="B916" s="105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2">
      <c r="A917" s="1057">
        <v>23</v>
      </c>
      <c r="B917" s="105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2">
      <c r="A918" s="1057">
        <v>24</v>
      </c>
      <c r="B918" s="105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2">
      <c r="A919" s="1057">
        <v>25</v>
      </c>
      <c r="B919" s="105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2">
      <c r="A920" s="1057">
        <v>26</v>
      </c>
      <c r="B920" s="105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2">
      <c r="A921" s="1057">
        <v>27</v>
      </c>
      <c r="B921" s="105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2">
      <c r="A922" s="1057">
        <v>28</v>
      </c>
      <c r="B922" s="105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2">
      <c r="A923" s="1057">
        <v>29</v>
      </c>
      <c r="B923" s="105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2">
      <c r="A924" s="1057">
        <v>30</v>
      </c>
      <c r="B924" s="105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349</v>
      </c>
      <c r="Z927" s="347"/>
      <c r="AA927" s="347"/>
      <c r="AB927" s="347"/>
      <c r="AC927" s="277" t="s">
        <v>334</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hidden="1" customHeight="1" x14ac:dyDescent="0.2">
      <c r="A928" s="1057">
        <v>1</v>
      </c>
      <c r="B928" s="1057">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2">
      <c r="A929" s="1057">
        <v>2</v>
      </c>
      <c r="B929" s="105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2">
      <c r="A930" s="1057">
        <v>3</v>
      </c>
      <c r="B930" s="105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2">
      <c r="A931" s="1057">
        <v>4</v>
      </c>
      <c r="B931" s="105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2">
      <c r="A932" s="1057">
        <v>5</v>
      </c>
      <c r="B932" s="105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2">
      <c r="A933" s="1057">
        <v>6</v>
      </c>
      <c r="B933" s="105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2">
      <c r="A934" s="1057">
        <v>7</v>
      </c>
      <c r="B934" s="105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2">
      <c r="A935" s="1057">
        <v>8</v>
      </c>
      <c r="B935" s="105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2">
      <c r="A936" s="1057">
        <v>9</v>
      </c>
      <c r="B936" s="105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2">
      <c r="A937" s="1057">
        <v>10</v>
      </c>
      <c r="B937" s="105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2">
      <c r="A938" s="1057">
        <v>11</v>
      </c>
      <c r="B938" s="105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2">
      <c r="A939" s="1057">
        <v>12</v>
      </c>
      <c r="B939" s="105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2">
      <c r="A940" s="1057">
        <v>13</v>
      </c>
      <c r="B940" s="105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2">
      <c r="A941" s="1057">
        <v>14</v>
      </c>
      <c r="B941" s="105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2">
      <c r="A942" s="1057">
        <v>15</v>
      </c>
      <c r="B942" s="105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2">
      <c r="A943" s="1057">
        <v>16</v>
      </c>
      <c r="B943" s="105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2">
      <c r="A944" s="1057">
        <v>17</v>
      </c>
      <c r="B944" s="105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2">
      <c r="A945" s="1057">
        <v>18</v>
      </c>
      <c r="B945" s="105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2">
      <c r="A946" s="1057">
        <v>19</v>
      </c>
      <c r="B946" s="105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2">
      <c r="A947" s="1057">
        <v>20</v>
      </c>
      <c r="B947" s="105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2">
      <c r="A948" s="1057">
        <v>21</v>
      </c>
      <c r="B948" s="105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2">
      <c r="A949" s="1057">
        <v>22</v>
      </c>
      <c r="B949" s="105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2">
      <c r="A950" s="1057">
        <v>23</v>
      </c>
      <c r="B950" s="105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2">
      <c r="A951" s="1057">
        <v>24</v>
      </c>
      <c r="B951" s="105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2">
      <c r="A952" s="1057">
        <v>25</v>
      </c>
      <c r="B952" s="105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2">
      <c r="A953" s="1057">
        <v>26</v>
      </c>
      <c r="B953" s="105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2">
      <c r="A954" s="1057">
        <v>27</v>
      </c>
      <c r="B954" s="105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2">
      <c r="A955" s="1057">
        <v>28</v>
      </c>
      <c r="B955" s="105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2">
      <c r="A956" s="1057">
        <v>29</v>
      </c>
      <c r="B956" s="105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2">
      <c r="A957" s="1057">
        <v>30</v>
      </c>
      <c r="B957" s="105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349</v>
      </c>
      <c r="Z960" s="347"/>
      <c r="AA960" s="347"/>
      <c r="AB960" s="347"/>
      <c r="AC960" s="277" t="s">
        <v>334</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hidden="1" customHeight="1" x14ac:dyDescent="0.2">
      <c r="A961" s="1057">
        <v>1</v>
      </c>
      <c r="B961" s="105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2">
      <c r="A962" s="1057">
        <v>2</v>
      </c>
      <c r="B962" s="105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2">
      <c r="A963" s="1057">
        <v>3</v>
      </c>
      <c r="B963" s="105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2">
      <c r="A964" s="1057">
        <v>4</v>
      </c>
      <c r="B964" s="105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2">
      <c r="A965" s="1057">
        <v>5</v>
      </c>
      <c r="B965" s="105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2">
      <c r="A966" s="1057">
        <v>6</v>
      </c>
      <c r="B966" s="105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2">
      <c r="A967" s="1057">
        <v>7</v>
      </c>
      <c r="B967" s="105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2">
      <c r="A968" s="1057">
        <v>8</v>
      </c>
      <c r="B968" s="105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2">
      <c r="A969" s="1057">
        <v>9</v>
      </c>
      <c r="B969" s="105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2">
      <c r="A970" s="1057">
        <v>10</v>
      </c>
      <c r="B970" s="105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2">
      <c r="A971" s="1057">
        <v>11</v>
      </c>
      <c r="B971" s="105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2">
      <c r="A972" s="1057">
        <v>12</v>
      </c>
      <c r="B972" s="105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2">
      <c r="A973" s="1057">
        <v>13</v>
      </c>
      <c r="B973" s="105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2">
      <c r="A974" s="1057">
        <v>14</v>
      </c>
      <c r="B974" s="105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2">
      <c r="A975" s="1057">
        <v>15</v>
      </c>
      <c r="B975" s="105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2">
      <c r="A976" s="1057">
        <v>16</v>
      </c>
      <c r="B976" s="105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2">
      <c r="A977" s="1057">
        <v>17</v>
      </c>
      <c r="B977" s="105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2">
      <c r="A978" s="1057">
        <v>18</v>
      </c>
      <c r="B978" s="105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2">
      <c r="A979" s="1057">
        <v>19</v>
      </c>
      <c r="B979" s="105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2">
      <c r="A980" s="1057">
        <v>20</v>
      </c>
      <c r="B980" s="105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2">
      <c r="A981" s="1057">
        <v>21</v>
      </c>
      <c r="B981" s="105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2">
      <c r="A982" s="1057">
        <v>22</v>
      </c>
      <c r="B982" s="105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2">
      <c r="A983" s="1057">
        <v>23</v>
      </c>
      <c r="B983" s="105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2">
      <c r="A984" s="1057">
        <v>24</v>
      </c>
      <c r="B984" s="105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2">
      <c r="A985" s="1057">
        <v>25</v>
      </c>
      <c r="B985" s="105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2">
      <c r="A986" s="1057">
        <v>26</v>
      </c>
      <c r="B986" s="105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2">
      <c r="A987" s="1057">
        <v>27</v>
      </c>
      <c r="B987" s="105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2">
      <c r="A988" s="1057">
        <v>28</v>
      </c>
      <c r="B988" s="105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2">
      <c r="A989" s="1057">
        <v>29</v>
      </c>
      <c r="B989" s="105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2">
      <c r="A990" s="1057">
        <v>30</v>
      </c>
      <c r="B990" s="105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349</v>
      </c>
      <c r="Z993" s="347"/>
      <c r="AA993" s="347"/>
      <c r="AB993" s="347"/>
      <c r="AC993" s="277" t="s">
        <v>334</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hidden="1" customHeight="1" x14ac:dyDescent="0.2">
      <c r="A994" s="1057">
        <v>1</v>
      </c>
      <c r="B994" s="105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2">
      <c r="A995" s="1057">
        <v>2</v>
      </c>
      <c r="B995" s="105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2">
      <c r="A996" s="1057">
        <v>3</v>
      </c>
      <c r="B996" s="105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2">
      <c r="A997" s="1057">
        <v>4</v>
      </c>
      <c r="B997" s="105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2">
      <c r="A998" s="1057">
        <v>5</v>
      </c>
      <c r="B998" s="105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2">
      <c r="A999" s="1057">
        <v>6</v>
      </c>
      <c r="B999" s="105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2">
      <c r="A1000" s="1057">
        <v>7</v>
      </c>
      <c r="B1000" s="105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2">
      <c r="A1001" s="1057">
        <v>8</v>
      </c>
      <c r="B1001" s="105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2">
      <c r="A1002" s="1057">
        <v>9</v>
      </c>
      <c r="B1002" s="105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2">
      <c r="A1003" s="1057">
        <v>10</v>
      </c>
      <c r="B1003" s="105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2">
      <c r="A1004" s="1057">
        <v>11</v>
      </c>
      <c r="B1004" s="105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2">
      <c r="A1005" s="1057">
        <v>12</v>
      </c>
      <c r="B1005" s="105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2">
      <c r="A1006" s="1057">
        <v>13</v>
      </c>
      <c r="B1006" s="105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2">
      <c r="A1007" s="1057">
        <v>14</v>
      </c>
      <c r="B1007" s="105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2">
      <c r="A1008" s="1057">
        <v>15</v>
      </c>
      <c r="B1008" s="105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2">
      <c r="A1009" s="1057">
        <v>16</v>
      </c>
      <c r="B1009" s="105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2">
      <c r="A1010" s="1057">
        <v>17</v>
      </c>
      <c r="B1010" s="105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2">
      <c r="A1011" s="1057">
        <v>18</v>
      </c>
      <c r="B1011" s="105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2">
      <c r="A1012" s="1057">
        <v>19</v>
      </c>
      <c r="B1012" s="105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2">
      <c r="A1013" s="1057">
        <v>20</v>
      </c>
      <c r="B1013" s="105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2">
      <c r="A1014" s="1057">
        <v>21</v>
      </c>
      <c r="B1014" s="105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2">
      <c r="A1015" s="1057">
        <v>22</v>
      </c>
      <c r="B1015" s="105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2">
      <c r="A1016" s="1057">
        <v>23</v>
      </c>
      <c r="B1016" s="105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2">
      <c r="A1017" s="1057">
        <v>24</v>
      </c>
      <c r="B1017" s="105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2">
      <c r="A1018" s="1057">
        <v>25</v>
      </c>
      <c r="B1018" s="105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2">
      <c r="A1019" s="1057">
        <v>26</v>
      </c>
      <c r="B1019" s="105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2">
      <c r="A1020" s="1057">
        <v>27</v>
      </c>
      <c r="B1020" s="105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2">
      <c r="A1021" s="1057">
        <v>28</v>
      </c>
      <c r="B1021" s="105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2">
      <c r="A1022" s="1057">
        <v>29</v>
      </c>
      <c r="B1022" s="105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2">
      <c r="A1023" s="1057">
        <v>30</v>
      </c>
      <c r="B1023" s="105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349</v>
      </c>
      <c r="Z1026" s="347"/>
      <c r="AA1026" s="347"/>
      <c r="AB1026" s="347"/>
      <c r="AC1026" s="277" t="s">
        <v>334</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hidden="1" customHeight="1" x14ac:dyDescent="0.2">
      <c r="A1027" s="1057">
        <v>1</v>
      </c>
      <c r="B1027" s="105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2">
      <c r="A1028" s="1057">
        <v>2</v>
      </c>
      <c r="B1028" s="105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2">
      <c r="A1029" s="1057">
        <v>3</v>
      </c>
      <c r="B1029" s="105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2">
      <c r="A1030" s="1057">
        <v>4</v>
      </c>
      <c r="B1030" s="105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2">
      <c r="A1031" s="1057">
        <v>5</v>
      </c>
      <c r="B1031" s="105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2">
      <c r="A1032" s="1057">
        <v>6</v>
      </c>
      <c r="B1032" s="105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2">
      <c r="A1033" s="1057">
        <v>7</v>
      </c>
      <c r="B1033" s="105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2">
      <c r="A1034" s="1057">
        <v>8</v>
      </c>
      <c r="B1034" s="105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2">
      <c r="A1035" s="1057">
        <v>9</v>
      </c>
      <c r="B1035" s="105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2">
      <c r="A1036" s="1057">
        <v>10</v>
      </c>
      <c r="B1036" s="105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2">
      <c r="A1037" s="1057">
        <v>11</v>
      </c>
      <c r="B1037" s="105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2">
      <c r="A1038" s="1057">
        <v>12</v>
      </c>
      <c r="B1038" s="105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2">
      <c r="A1039" s="1057">
        <v>13</v>
      </c>
      <c r="B1039" s="105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2">
      <c r="A1040" s="1057">
        <v>14</v>
      </c>
      <c r="B1040" s="105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2">
      <c r="A1041" s="1057">
        <v>15</v>
      </c>
      <c r="B1041" s="105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2">
      <c r="A1042" s="1057">
        <v>16</v>
      </c>
      <c r="B1042" s="105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2">
      <c r="A1043" s="1057">
        <v>17</v>
      </c>
      <c r="B1043" s="105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2">
      <c r="A1044" s="1057">
        <v>18</v>
      </c>
      <c r="B1044" s="105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2">
      <c r="A1045" s="1057">
        <v>19</v>
      </c>
      <c r="B1045" s="105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2">
      <c r="A1046" s="1057">
        <v>20</v>
      </c>
      <c r="B1046" s="105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2">
      <c r="A1047" s="1057">
        <v>21</v>
      </c>
      <c r="B1047" s="105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2">
      <c r="A1048" s="1057">
        <v>22</v>
      </c>
      <c r="B1048" s="105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2">
      <c r="A1049" s="1057">
        <v>23</v>
      </c>
      <c r="B1049" s="105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2">
      <c r="A1050" s="1057">
        <v>24</v>
      </c>
      <c r="B1050" s="105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2">
      <c r="A1051" s="1057">
        <v>25</v>
      </c>
      <c r="B1051" s="105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2">
      <c r="A1052" s="1057">
        <v>26</v>
      </c>
      <c r="B1052" s="105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2">
      <c r="A1053" s="1057">
        <v>27</v>
      </c>
      <c r="B1053" s="105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2">
      <c r="A1054" s="1057">
        <v>28</v>
      </c>
      <c r="B1054" s="105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2">
      <c r="A1055" s="1057">
        <v>29</v>
      </c>
      <c r="B1055" s="105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2">
      <c r="A1056" s="1057">
        <v>30</v>
      </c>
      <c r="B1056" s="105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349</v>
      </c>
      <c r="Z1059" s="347"/>
      <c r="AA1059" s="347"/>
      <c r="AB1059" s="347"/>
      <c r="AC1059" s="277" t="s">
        <v>334</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hidden="1" customHeight="1" x14ac:dyDescent="0.2">
      <c r="A1060" s="1057">
        <v>1</v>
      </c>
      <c r="B1060" s="105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2">
      <c r="A1061" s="1057">
        <v>2</v>
      </c>
      <c r="B1061" s="105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2">
      <c r="A1062" s="1057">
        <v>3</v>
      </c>
      <c r="B1062" s="105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2">
      <c r="A1063" s="1057">
        <v>4</v>
      </c>
      <c r="B1063" s="105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2">
      <c r="A1064" s="1057">
        <v>5</v>
      </c>
      <c r="B1064" s="105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2">
      <c r="A1065" s="1057">
        <v>6</v>
      </c>
      <c r="B1065" s="105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2">
      <c r="A1066" s="1057">
        <v>7</v>
      </c>
      <c r="B1066" s="105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2">
      <c r="A1067" s="1057">
        <v>8</v>
      </c>
      <c r="B1067" s="105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2">
      <c r="A1068" s="1057">
        <v>9</v>
      </c>
      <c r="B1068" s="105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2">
      <c r="A1069" s="1057">
        <v>10</v>
      </c>
      <c r="B1069" s="105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2">
      <c r="A1070" s="1057">
        <v>11</v>
      </c>
      <c r="B1070" s="105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2">
      <c r="A1071" s="1057">
        <v>12</v>
      </c>
      <c r="B1071" s="105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2">
      <c r="A1072" s="1057">
        <v>13</v>
      </c>
      <c r="B1072" s="105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2">
      <c r="A1073" s="1057">
        <v>14</v>
      </c>
      <c r="B1073" s="105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2">
      <c r="A1074" s="1057">
        <v>15</v>
      </c>
      <c r="B1074" s="105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2">
      <c r="A1075" s="1057">
        <v>16</v>
      </c>
      <c r="B1075" s="105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2">
      <c r="A1076" s="1057">
        <v>17</v>
      </c>
      <c r="B1076" s="105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2">
      <c r="A1077" s="1057">
        <v>18</v>
      </c>
      <c r="B1077" s="105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2">
      <c r="A1078" s="1057">
        <v>19</v>
      </c>
      <c r="B1078" s="105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2">
      <c r="A1079" s="1057">
        <v>20</v>
      </c>
      <c r="B1079" s="105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2">
      <c r="A1080" s="1057">
        <v>21</v>
      </c>
      <c r="B1080" s="105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2">
      <c r="A1081" s="1057">
        <v>22</v>
      </c>
      <c r="B1081" s="105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2">
      <c r="A1082" s="1057">
        <v>23</v>
      </c>
      <c r="B1082" s="105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2">
      <c r="A1083" s="1057">
        <v>24</v>
      </c>
      <c r="B1083" s="105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2">
      <c r="A1084" s="1057">
        <v>25</v>
      </c>
      <c r="B1084" s="105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2">
      <c r="A1085" s="1057">
        <v>26</v>
      </c>
      <c r="B1085" s="105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2">
      <c r="A1086" s="1057">
        <v>27</v>
      </c>
      <c r="B1086" s="105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2">
      <c r="A1087" s="1057">
        <v>28</v>
      </c>
      <c r="B1087" s="105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2">
      <c r="A1088" s="1057">
        <v>29</v>
      </c>
      <c r="B1088" s="105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2">
      <c r="A1089" s="1057">
        <v>30</v>
      </c>
      <c r="B1089" s="105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349</v>
      </c>
      <c r="Z1092" s="347"/>
      <c r="AA1092" s="347"/>
      <c r="AB1092" s="347"/>
      <c r="AC1092" s="277" t="s">
        <v>334</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hidden="1" customHeight="1" x14ac:dyDescent="0.2">
      <c r="A1093" s="1057">
        <v>1</v>
      </c>
      <c r="B1093" s="105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2">
      <c r="A1094" s="1057">
        <v>2</v>
      </c>
      <c r="B1094" s="105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2">
      <c r="A1095" s="1057">
        <v>3</v>
      </c>
      <c r="B1095" s="105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2">
      <c r="A1096" s="1057">
        <v>4</v>
      </c>
      <c r="B1096" s="105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2">
      <c r="A1097" s="1057">
        <v>5</v>
      </c>
      <c r="B1097" s="105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2">
      <c r="A1098" s="1057">
        <v>6</v>
      </c>
      <c r="B1098" s="105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2">
      <c r="A1099" s="1057">
        <v>7</v>
      </c>
      <c r="B1099" s="105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2">
      <c r="A1100" s="1057">
        <v>8</v>
      </c>
      <c r="B1100" s="105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2">
      <c r="A1101" s="1057">
        <v>9</v>
      </c>
      <c r="B1101" s="105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2">
      <c r="A1102" s="1057">
        <v>10</v>
      </c>
      <c r="B1102" s="105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2">
      <c r="A1103" s="1057">
        <v>11</v>
      </c>
      <c r="B1103" s="105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2">
      <c r="A1104" s="1057">
        <v>12</v>
      </c>
      <c r="B1104" s="105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2">
      <c r="A1105" s="1057">
        <v>13</v>
      </c>
      <c r="B1105" s="105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2">
      <c r="A1106" s="1057">
        <v>14</v>
      </c>
      <c r="B1106" s="105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2">
      <c r="A1107" s="1057">
        <v>15</v>
      </c>
      <c r="B1107" s="105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2">
      <c r="A1108" s="1057">
        <v>16</v>
      </c>
      <c r="B1108" s="105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2">
      <c r="A1109" s="1057">
        <v>17</v>
      </c>
      <c r="B1109" s="105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2">
      <c r="A1110" s="1057">
        <v>18</v>
      </c>
      <c r="B1110" s="105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2">
      <c r="A1111" s="1057">
        <v>19</v>
      </c>
      <c r="B1111" s="105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2">
      <c r="A1112" s="1057">
        <v>20</v>
      </c>
      <c r="B1112" s="105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2">
      <c r="A1113" s="1057">
        <v>21</v>
      </c>
      <c r="B1113" s="105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2">
      <c r="A1114" s="1057">
        <v>22</v>
      </c>
      <c r="B1114" s="105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2">
      <c r="A1115" s="1057">
        <v>23</v>
      </c>
      <c r="B1115" s="105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2">
      <c r="A1116" s="1057">
        <v>24</v>
      </c>
      <c r="B1116" s="105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2">
      <c r="A1117" s="1057">
        <v>25</v>
      </c>
      <c r="B1117" s="105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2">
      <c r="A1118" s="1057">
        <v>26</v>
      </c>
      <c r="B1118" s="105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2">
      <c r="A1119" s="1057">
        <v>27</v>
      </c>
      <c r="B1119" s="105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2">
      <c r="A1120" s="1057">
        <v>28</v>
      </c>
      <c r="B1120" s="105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2">
      <c r="A1121" s="1057">
        <v>29</v>
      </c>
      <c r="B1121" s="105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2">
      <c r="A1122" s="1057">
        <v>30</v>
      </c>
      <c r="B1122" s="105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349</v>
      </c>
      <c r="Z1125" s="347"/>
      <c r="AA1125" s="347"/>
      <c r="AB1125" s="347"/>
      <c r="AC1125" s="277" t="s">
        <v>334</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hidden="1" customHeight="1" x14ac:dyDescent="0.2">
      <c r="A1126" s="1057">
        <v>1</v>
      </c>
      <c r="B1126" s="105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2">
      <c r="A1127" s="1057">
        <v>2</v>
      </c>
      <c r="B1127" s="105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2">
      <c r="A1128" s="1057">
        <v>3</v>
      </c>
      <c r="B1128" s="105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2">
      <c r="A1129" s="1057">
        <v>4</v>
      </c>
      <c r="B1129" s="105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2">
      <c r="A1130" s="1057">
        <v>5</v>
      </c>
      <c r="B1130" s="105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2">
      <c r="A1131" s="1057">
        <v>6</v>
      </c>
      <c r="B1131" s="105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2">
      <c r="A1132" s="1057">
        <v>7</v>
      </c>
      <c r="B1132" s="105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2">
      <c r="A1133" s="1057">
        <v>8</v>
      </c>
      <c r="B1133" s="105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2">
      <c r="A1134" s="1057">
        <v>9</v>
      </c>
      <c r="B1134" s="105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2">
      <c r="A1135" s="1057">
        <v>10</v>
      </c>
      <c r="B1135" s="105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2">
      <c r="A1136" s="1057">
        <v>11</v>
      </c>
      <c r="B1136" s="105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2">
      <c r="A1137" s="1057">
        <v>12</v>
      </c>
      <c r="B1137" s="105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2">
      <c r="A1138" s="1057">
        <v>13</v>
      </c>
      <c r="B1138" s="105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2">
      <c r="A1139" s="1057">
        <v>14</v>
      </c>
      <c r="B1139" s="105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2">
      <c r="A1140" s="1057">
        <v>15</v>
      </c>
      <c r="B1140" s="105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2">
      <c r="A1141" s="1057">
        <v>16</v>
      </c>
      <c r="B1141" s="105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2">
      <c r="A1142" s="1057">
        <v>17</v>
      </c>
      <c r="B1142" s="105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2">
      <c r="A1143" s="1057">
        <v>18</v>
      </c>
      <c r="B1143" s="105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2">
      <c r="A1144" s="1057">
        <v>19</v>
      </c>
      <c r="B1144" s="105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2">
      <c r="A1145" s="1057">
        <v>20</v>
      </c>
      <c r="B1145" s="105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2">
      <c r="A1146" s="1057">
        <v>21</v>
      </c>
      <c r="B1146" s="105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2">
      <c r="A1147" s="1057">
        <v>22</v>
      </c>
      <c r="B1147" s="105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2">
      <c r="A1148" s="1057">
        <v>23</v>
      </c>
      <c r="B1148" s="105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2">
      <c r="A1149" s="1057">
        <v>24</v>
      </c>
      <c r="B1149" s="105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2">
      <c r="A1150" s="1057">
        <v>25</v>
      </c>
      <c r="B1150" s="105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2">
      <c r="A1151" s="1057">
        <v>26</v>
      </c>
      <c r="B1151" s="105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2">
      <c r="A1152" s="1057">
        <v>27</v>
      </c>
      <c r="B1152" s="105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2">
      <c r="A1153" s="1057">
        <v>28</v>
      </c>
      <c r="B1153" s="105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2">
      <c r="A1154" s="1057">
        <v>29</v>
      </c>
      <c r="B1154" s="105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2">
      <c r="A1155" s="1057">
        <v>30</v>
      </c>
      <c r="B1155" s="105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349</v>
      </c>
      <c r="Z1158" s="347"/>
      <c r="AA1158" s="347"/>
      <c r="AB1158" s="347"/>
      <c r="AC1158" s="277" t="s">
        <v>334</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hidden="1" customHeight="1" x14ac:dyDescent="0.2">
      <c r="A1159" s="1057">
        <v>1</v>
      </c>
      <c r="B1159" s="105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2">
      <c r="A1160" s="1057">
        <v>2</v>
      </c>
      <c r="B1160" s="105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2">
      <c r="A1161" s="1057">
        <v>3</v>
      </c>
      <c r="B1161" s="105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2">
      <c r="A1162" s="1057">
        <v>4</v>
      </c>
      <c r="B1162" s="105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2">
      <c r="A1163" s="1057">
        <v>5</v>
      </c>
      <c r="B1163" s="105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2">
      <c r="A1164" s="1057">
        <v>6</v>
      </c>
      <c r="B1164" s="105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2">
      <c r="A1165" s="1057">
        <v>7</v>
      </c>
      <c r="B1165" s="105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2">
      <c r="A1166" s="1057">
        <v>8</v>
      </c>
      <c r="B1166" s="105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2">
      <c r="A1167" s="1057">
        <v>9</v>
      </c>
      <c r="B1167" s="105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2">
      <c r="A1168" s="1057">
        <v>10</v>
      </c>
      <c r="B1168" s="105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2">
      <c r="A1169" s="1057">
        <v>11</v>
      </c>
      <c r="B1169" s="105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2">
      <c r="A1170" s="1057">
        <v>12</v>
      </c>
      <c r="B1170" s="105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2">
      <c r="A1171" s="1057">
        <v>13</v>
      </c>
      <c r="B1171" s="105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2">
      <c r="A1172" s="1057">
        <v>14</v>
      </c>
      <c r="B1172" s="105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2">
      <c r="A1173" s="1057">
        <v>15</v>
      </c>
      <c r="B1173" s="105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2">
      <c r="A1174" s="1057">
        <v>16</v>
      </c>
      <c r="B1174" s="105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2">
      <c r="A1175" s="1057">
        <v>17</v>
      </c>
      <c r="B1175" s="105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2">
      <c r="A1176" s="1057">
        <v>18</v>
      </c>
      <c r="B1176" s="105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2">
      <c r="A1177" s="1057">
        <v>19</v>
      </c>
      <c r="B1177" s="105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2">
      <c r="A1178" s="1057">
        <v>20</v>
      </c>
      <c r="B1178" s="105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2">
      <c r="A1179" s="1057">
        <v>21</v>
      </c>
      <c r="B1179" s="105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2">
      <c r="A1180" s="1057">
        <v>22</v>
      </c>
      <c r="B1180" s="105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2">
      <c r="A1181" s="1057">
        <v>23</v>
      </c>
      <c r="B1181" s="105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2">
      <c r="A1182" s="1057">
        <v>24</v>
      </c>
      <c r="B1182" s="105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2">
      <c r="A1183" s="1057">
        <v>25</v>
      </c>
      <c r="B1183" s="105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2">
      <c r="A1184" s="1057">
        <v>26</v>
      </c>
      <c r="B1184" s="105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2">
      <c r="A1185" s="1057">
        <v>27</v>
      </c>
      <c r="B1185" s="105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2">
      <c r="A1186" s="1057">
        <v>28</v>
      </c>
      <c r="B1186" s="105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2">
      <c r="A1187" s="1057">
        <v>29</v>
      </c>
      <c r="B1187" s="105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2">
      <c r="A1188" s="1057">
        <v>30</v>
      </c>
      <c r="B1188" s="105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349</v>
      </c>
      <c r="Z1191" s="347"/>
      <c r="AA1191" s="347"/>
      <c r="AB1191" s="347"/>
      <c r="AC1191" s="277" t="s">
        <v>334</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hidden="1" customHeight="1" x14ac:dyDescent="0.2">
      <c r="A1192" s="1057">
        <v>1</v>
      </c>
      <c r="B1192" s="105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2">
      <c r="A1193" s="1057">
        <v>2</v>
      </c>
      <c r="B1193" s="105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2">
      <c r="A1194" s="1057">
        <v>3</v>
      </c>
      <c r="B1194" s="105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2">
      <c r="A1195" s="1057">
        <v>4</v>
      </c>
      <c r="B1195" s="105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2">
      <c r="A1196" s="1057">
        <v>5</v>
      </c>
      <c r="B1196" s="105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2">
      <c r="A1197" s="1057">
        <v>6</v>
      </c>
      <c r="B1197" s="105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2">
      <c r="A1198" s="1057">
        <v>7</v>
      </c>
      <c r="B1198" s="105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2">
      <c r="A1199" s="1057">
        <v>8</v>
      </c>
      <c r="B1199" s="105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2">
      <c r="A1200" s="1057">
        <v>9</v>
      </c>
      <c r="B1200" s="105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2">
      <c r="A1201" s="1057">
        <v>10</v>
      </c>
      <c r="B1201" s="105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2">
      <c r="A1202" s="1057">
        <v>11</v>
      </c>
      <c r="B1202" s="105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2">
      <c r="A1203" s="1057">
        <v>12</v>
      </c>
      <c r="B1203" s="105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2">
      <c r="A1204" s="1057">
        <v>13</v>
      </c>
      <c r="B1204" s="105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2">
      <c r="A1205" s="1057">
        <v>14</v>
      </c>
      <c r="B1205" s="105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2">
      <c r="A1206" s="1057">
        <v>15</v>
      </c>
      <c r="B1206" s="105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2">
      <c r="A1207" s="1057">
        <v>16</v>
      </c>
      <c r="B1207" s="105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2">
      <c r="A1208" s="1057">
        <v>17</v>
      </c>
      <c r="B1208" s="105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2">
      <c r="A1209" s="1057">
        <v>18</v>
      </c>
      <c r="B1209" s="105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2">
      <c r="A1210" s="1057">
        <v>19</v>
      </c>
      <c r="B1210" s="105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2">
      <c r="A1211" s="1057">
        <v>20</v>
      </c>
      <c r="B1211" s="105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2">
      <c r="A1212" s="1057">
        <v>21</v>
      </c>
      <c r="B1212" s="105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2">
      <c r="A1213" s="1057">
        <v>22</v>
      </c>
      <c r="B1213" s="105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2">
      <c r="A1214" s="1057">
        <v>23</v>
      </c>
      <c r="B1214" s="105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2">
      <c r="A1215" s="1057">
        <v>24</v>
      </c>
      <c r="B1215" s="105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2">
      <c r="A1216" s="1057">
        <v>25</v>
      </c>
      <c r="B1216" s="105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2">
      <c r="A1217" s="1057">
        <v>26</v>
      </c>
      <c r="B1217" s="105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2">
      <c r="A1218" s="1057">
        <v>27</v>
      </c>
      <c r="B1218" s="105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2">
      <c r="A1219" s="1057">
        <v>28</v>
      </c>
      <c r="B1219" s="105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2">
      <c r="A1220" s="1057">
        <v>29</v>
      </c>
      <c r="B1220" s="105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2">
      <c r="A1221" s="1057">
        <v>30</v>
      </c>
      <c r="B1221" s="105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349</v>
      </c>
      <c r="Z1224" s="347"/>
      <c r="AA1224" s="347"/>
      <c r="AB1224" s="347"/>
      <c r="AC1224" s="277" t="s">
        <v>334</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hidden="1" customHeight="1" x14ac:dyDescent="0.2">
      <c r="A1225" s="1057">
        <v>1</v>
      </c>
      <c r="B1225" s="105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2">
      <c r="A1226" s="1057">
        <v>2</v>
      </c>
      <c r="B1226" s="105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2">
      <c r="A1227" s="1057">
        <v>3</v>
      </c>
      <c r="B1227" s="105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2">
      <c r="A1228" s="1057">
        <v>4</v>
      </c>
      <c r="B1228" s="105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2">
      <c r="A1229" s="1057">
        <v>5</v>
      </c>
      <c r="B1229" s="105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2">
      <c r="A1230" s="1057">
        <v>6</v>
      </c>
      <c r="B1230" s="105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2">
      <c r="A1231" s="1057">
        <v>7</v>
      </c>
      <c r="B1231" s="105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2">
      <c r="A1232" s="1057">
        <v>8</v>
      </c>
      <c r="B1232" s="105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2">
      <c r="A1233" s="1057">
        <v>9</v>
      </c>
      <c r="B1233" s="105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2">
      <c r="A1234" s="1057">
        <v>10</v>
      </c>
      <c r="B1234" s="105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2">
      <c r="A1235" s="1057">
        <v>11</v>
      </c>
      <c r="B1235" s="105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2">
      <c r="A1236" s="1057">
        <v>12</v>
      </c>
      <c r="B1236" s="105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2">
      <c r="A1237" s="1057">
        <v>13</v>
      </c>
      <c r="B1237" s="105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2">
      <c r="A1238" s="1057">
        <v>14</v>
      </c>
      <c r="B1238" s="105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2">
      <c r="A1239" s="1057">
        <v>15</v>
      </c>
      <c r="B1239" s="105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2">
      <c r="A1240" s="1057">
        <v>16</v>
      </c>
      <c r="B1240" s="105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2">
      <c r="A1241" s="1057">
        <v>17</v>
      </c>
      <c r="B1241" s="105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2">
      <c r="A1242" s="1057">
        <v>18</v>
      </c>
      <c r="B1242" s="105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2">
      <c r="A1243" s="1057">
        <v>19</v>
      </c>
      <c r="B1243" s="105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2">
      <c r="A1244" s="1057">
        <v>20</v>
      </c>
      <c r="B1244" s="105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2">
      <c r="A1245" s="1057">
        <v>21</v>
      </c>
      <c r="B1245" s="105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2">
      <c r="A1246" s="1057">
        <v>22</v>
      </c>
      <c r="B1246" s="105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2">
      <c r="A1247" s="1057">
        <v>23</v>
      </c>
      <c r="B1247" s="105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2">
      <c r="A1248" s="1057">
        <v>24</v>
      </c>
      <c r="B1248" s="105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2">
      <c r="A1249" s="1057">
        <v>25</v>
      </c>
      <c r="B1249" s="105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2">
      <c r="A1250" s="1057">
        <v>26</v>
      </c>
      <c r="B1250" s="105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2">
      <c r="A1251" s="1057">
        <v>27</v>
      </c>
      <c r="B1251" s="105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2">
      <c r="A1252" s="1057">
        <v>28</v>
      </c>
      <c r="B1252" s="105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2">
      <c r="A1253" s="1057">
        <v>29</v>
      </c>
      <c r="B1253" s="105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2">
      <c r="A1254" s="1057">
        <v>30</v>
      </c>
      <c r="B1254" s="105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349</v>
      </c>
      <c r="Z1257" s="347"/>
      <c r="AA1257" s="347"/>
      <c r="AB1257" s="347"/>
      <c r="AC1257" s="277" t="s">
        <v>334</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hidden="1" customHeight="1" x14ac:dyDescent="0.2">
      <c r="A1258" s="1057">
        <v>1</v>
      </c>
      <c r="B1258" s="105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2">
      <c r="A1259" s="1057">
        <v>2</v>
      </c>
      <c r="B1259" s="105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2">
      <c r="A1260" s="1057">
        <v>3</v>
      </c>
      <c r="B1260" s="105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2">
      <c r="A1261" s="1057">
        <v>4</v>
      </c>
      <c r="B1261" s="105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2">
      <c r="A1262" s="1057">
        <v>5</v>
      </c>
      <c r="B1262" s="105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2">
      <c r="A1263" s="1057">
        <v>6</v>
      </c>
      <c r="B1263" s="105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2">
      <c r="A1264" s="1057">
        <v>7</v>
      </c>
      <c r="B1264" s="105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2">
      <c r="A1265" s="1057">
        <v>8</v>
      </c>
      <c r="B1265" s="105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2">
      <c r="A1266" s="1057">
        <v>9</v>
      </c>
      <c r="B1266" s="105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2">
      <c r="A1267" s="1057">
        <v>10</v>
      </c>
      <c r="B1267" s="105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2">
      <c r="A1268" s="1057">
        <v>11</v>
      </c>
      <c r="B1268" s="105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2">
      <c r="A1269" s="1057">
        <v>12</v>
      </c>
      <c r="B1269" s="105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2">
      <c r="A1270" s="1057">
        <v>13</v>
      </c>
      <c r="B1270" s="105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2">
      <c r="A1271" s="1057">
        <v>14</v>
      </c>
      <c r="B1271" s="105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2">
      <c r="A1272" s="1057">
        <v>15</v>
      </c>
      <c r="B1272" s="105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2">
      <c r="A1273" s="1057">
        <v>16</v>
      </c>
      <c r="B1273" s="105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2">
      <c r="A1274" s="1057">
        <v>17</v>
      </c>
      <c r="B1274" s="105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2">
      <c r="A1275" s="1057">
        <v>18</v>
      </c>
      <c r="B1275" s="105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2">
      <c r="A1276" s="1057">
        <v>19</v>
      </c>
      <c r="B1276" s="105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2">
      <c r="A1277" s="1057">
        <v>20</v>
      </c>
      <c r="B1277" s="105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2">
      <c r="A1278" s="1057">
        <v>21</v>
      </c>
      <c r="B1278" s="105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2">
      <c r="A1279" s="1057">
        <v>22</v>
      </c>
      <c r="B1279" s="105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2">
      <c r="A1280" s="1057">
        <v>23</v>
      </c>
      <c r="B1280" s="105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2">
      <c r="A1281" s="1057">
        <v>24</v>
      </c>
      <c r="B1281" s="105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2">
      <c r="A1282" s="1057">
        <v>25</v>
      </c>
      <c r="B1282" s="105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2">
      <c r="A1283" s="1057">
        <v>26</v>
      </c>
      <c r="B1283" s="105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2">
      <c r="A1284" s="1057">
        <v>27</v>
      </c>
      <c r="B1284" s="105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2">
      <c r="A1285" s="1057">
        <v>28</v>
      </c>
      <c r="B1285" s="105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2">
      <c r="A1286" s="1057">
        <v>29</v>
      </c>
      <c r="B1286" s="105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2">
      <c r="A1287" s="1057">
        <v>30</v>
      </c>
      <c r="B1287" s="105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349</v>
      </c>
      <c r="Z1290" s="347"/>
      <c r="AA1290" s="347"/>
      <c r="AB1290" s="347"/>
      <c r="AC1290" s="277" t="s">
        <v>334</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hidden="1" customHeight="1" x14ac:dyDescent="0.2">
      <c r="A1291" s="1057">
        <v>1</v>
      </c>
      <c r="B1291" s="105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2">
      <c r="A1292" s="1057">
        <v>2</v>
      </c>
      <c r="B1292" s="105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2">
      <c r="A1293" s="1057">
        <v>3</v>
      </c>
      <c r="B1293" s="105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2">
      <c r="A1294" s="1057">
        <v>4</v>
      </c>
      <c r="B1294" s="105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2">
      <c r="A1295" s="1057">
        <v>5</v>
      </c>
      <c r="B1295" s="105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2">
      <c r="A1296" s="1057">
        <v>6</v>
      </c>
      <c r="B1296" s="105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2">
      <c r="A1297" s="1057">
        <v>7</v>
      </c>
      <c r="B1297" s="105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2">
      <c r="A1298" s="1057">
        <v>8</v>
      </c>
      <c r="B1298" s="105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2">
      <c r="A1299" s="1057">
        <v>9</v>
      </c>
      <c r="B1299" s="105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2">
      <c r="A1300" s="1057">
        <v>10</v>
      </c>
      <c r="B1300" s="105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2">
      <c r="A1301" s="1057">
        <v>11</v>
      </c>
      <c r="B1301" s="105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2">
      <c r="A1302" s="1057">
        <v>12</v>
      </c>
      <c r="B1302" s="105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2">
      <c r="A1303" s="1057">
        <v>13</v>
      </c>
      <c r="B1303" s="105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2">
      <c r="A1304" s="1057">
        <v>14</v>
      </c>
      <c r="B1304" s="105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2">
      <c r="A1305" s="1057">
        <v>15</v>
      </c>
      <c r="B1305" s="105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2">
      <c r="A1306" s="1057">
        <v>16</v>
      </c>
      <c r="B1306" s="105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2">
      <c r="A1307" s="1057">
        <v>17</v>
      </c>
      <c r="B1307" s="105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2">
      <c r="A1308" s="1057">
        <v>18</v>
      </c>
      <c r="B1308" s="105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2">
      <c r="A1309" s="1057">
        <v>19</v>
      </c>
      <c r="B1309" s="105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2">
      <c r="A1310" s="1057">
        <v>20</v>
      </c>
      <c r="B1310" s="105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2">
      <c r="A1311" s="1057">
        <v>21</v>
      </c>
      <c r="B1311" s="105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2">
      <c r="A1312" s="1057">
        <v>22</v>
      </c>
      <c r="B1312" s="105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2">
      <c r="A1313" s="1057">
        <v>23</v>
      </c>
      <c r="B1313" s="105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2">
      <c r="A1314" s="1057">
        <v>24</v>
      </c>
      <c r="B1314" s="105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2">
      <c r="A1315" s="1057">
        <v>25</v>
      </c>
      <c r="B1315" s="105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2">
      <c r="A1316" s="1057">
        <v>26</v>
      </c>
      <c r="B1316" s="105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2">
      <c r="A1317" s="1057">
        <v>27</v>
      </c>
      <c r="B1317" s="105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2">
      <c r="A1318" s="1057">
        <v>28</v>
      </c>
      <c r="B1318" s="105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2">
      <c r="A1319" s="1057">
        <v>29</v>
      </c>
      <c r="B1319" s="105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2">
      <c r="A1320" s="1057">
        <v>30</v>
      </c>
      <c r="B1320" s="105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customSheetViews>
    <customSheetView guid="{498C49F5-DD3B-408E-9509-D958B4FD859F}"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 一道</dc:creator>
  <cp:lastModifiedBy>JCG User</cp:lastModifiedBy>
  <cp:lastPrinted>2021-05-29T04:07:03Z</cp:lastPrinted>
  <dcterms:created xsi:type="dcterms:W3CDTF">2012-03-13T00:50:25Z</dcterms:created>
  <dcterms:modified xsi:type="dcterms:W3CDTF">2021-06-28T02:50:05Z</dcterms:modified>
</cp:coreProperties>
</file>