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origuchi-y2fv\Desktop\210628_行政事業レビューシートネガチェック\"/>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55" i="3"/>
  <c r="AY616" i="3"/>
  <c r="AY606" i="3"/>
  <c r="AY417" i="3"/>
  <c r="AY369" i="3"/>
  <c r="AY50"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<sst xmlns="http://schemas.openxmlformats.org/spreadsheetml/2006/main" count="2261" uniqueCount="689">
  <si>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</si>
  <si>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</si>
  <si>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</si>
  <si>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</si>
  <si>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</si>
  <si>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</si>
  <si>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</si>
  <si>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</si>
  <si>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</si>
  <si>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</si>
  <si>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</si>
  <si>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</si>
  <si>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</si>
  <si>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</si>
  <si>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</si>
  <si>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</si>
  <si>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</si>
  <si>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</si>
  <si>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</si>
  <si>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</si>
  <si>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</si>
  <si>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</si>
  <si>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</si>
  <si>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</si>
  <si>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</si>
  <si>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</si>
  <si>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</si>
  <si>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</si>
  <si>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</si>
  <si>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</si>
  <si>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</si>
  <si>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</si>
  <si>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</si>
  <si>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</si>
  <si>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</si>
  <si>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</si>
  <si>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</si>
  <si>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</si>
  <si>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</si>
  <si>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</si>
  <si>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</si>
  <si>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</si>
  <si>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</si>
  <si>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</si>
  <si>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</si>
  <si>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</si>
  <si>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</si>
  <si>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</si>
  <si>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</si>
  <si>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</si>
  <si>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</si>
  <si>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</si>
  <si>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</si>
  <si>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</si>
  <si>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</si>
  <si>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</si>
  <si>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</si>
  <si>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</si>
  <si>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</si>
  <si>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</si>
  <si>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</si>
  <si>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</si>
  <si>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</si>
  <si>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</si>
  <si>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</si>
  <si>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</si>
  <si>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</si>
  <si>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</si>
  <si>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</si>
  <si>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</si>
  <si>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</si>
  <si>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</si>
  <si>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</si>
  <si>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</si>
  <si>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</si>
  <si>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</si>
  <si>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</si>
  <si>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</si>
  <si>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</si>
  <si>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</si>
  <si>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</si>
  <si>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</si>
  <si>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</si>
  <si>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</si>
  <si>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</si>
  <si>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</si>
  <si>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</si>
  <si>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</si>
  <si>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</si>
  <si>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</si>
  <si>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</si>
  <si>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</si>
  <si>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</si>
  <si>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</si>
  <si>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</si>
  <si>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</si>
  <si>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</si>
  <si>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</si>
  <si>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</si>
  <si>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</si>
  <si>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</si>
  <si>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</si>
  <si>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</si>
  <si>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</si>
  <si>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</si>
  <si>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</si>
  <si>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</si>
  <si>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</si>
  <si>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</si>
  <si>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</si>
  <si>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</si>
  <si>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</si>
  <si>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</si>
  <si>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</si>
  <si>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</si>
  <si>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</si>
  <si>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</si>
  <si>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</si>
  <si>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</si>
  <si>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</si>
  <si>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</si>
  <si>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</si>
  <si>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</si>
  <si>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</si>
  <si>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</si>
  <si>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</si>
  <si>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</si>
  <si>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</si>
  <si>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</si>
  <si>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</si>
  <si>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</si>
  <si>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</si>
  <si>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</si>
  <si>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</si>
  <si>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</si>
  <si>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</si>
  <si>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</si>
  <si>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</si>
  <si>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</si>
  <si>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</si>
  <si>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</si>
  <si>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</si>
  <si>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</si>
  <si>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</si>
  <si>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</si>
  <si>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</si>
  <si>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</si>
  <si>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</si>
  <si>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</si>
  <si>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</si>
  <si>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</si>
  <si>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</si>
  <si>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</si>
  <si>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</si>
  <si>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</si>
  <si>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</si>
  <si>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</si>
  <si>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</si>
  <si>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</si>
  <si>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</si>
  <si>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</si>
  <si>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</si>
  <si>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</si>
  <si>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</si>
  <si>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</si>
  <si>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</si>
  <si>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</si>
  <si>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</si>
  <si>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</si>
  <si>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</si>
  <si>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</si>
  <si>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</si>
  <si>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</si>
  <si>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</si>
  <si>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</si>
  <si>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</si>
  <si>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</si>
  <si>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</si>
  <si>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</si>
  <si>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</si>
  <si>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</si>
  <si>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</si>
  <si>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</si>
  <si>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</si>
  <si>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</si>
  <si>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</si>
  <si>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</si>
  <si>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</si>
  <si>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</si>
  <si>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</si>
  <si>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</si>
  <si>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</si>
  <si>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</si>
  <si>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</si>
  <si>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</si>
  <si>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</si>
  <si>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</si>
  <si>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</si>
  <si>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</si>
  <si>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</si>
  <si>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</si>
  <si>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</si>
  <si>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</si>
  <si>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</si>
  <si>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</si>
  <si>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</si>
  <si>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</si>
  <si>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</si>
  <si>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</si>
  <si>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</si>
  <si>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</si>
  <si>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</si>
  <si>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</si>
  <si>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</si>
  <si>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</si>
  <si>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</si>
  <si>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</si>
  <si>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</si>
  <si>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</si>
  <si>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</si>
  <si>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</si>
  <si>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</si>
  <si>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</si>
  <si>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</si>
  <si>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</si>
  <si>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</si>
  <si>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</si>
  <si>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</si>
  <si>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</si>
  <si>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</si>
  <si>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</si>
  <si>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</si>
  <si>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</si>
  <si>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</si>
  <si>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</si>
  <si>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</si>
  <si>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</si>
  <si>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</si>
  <si>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</si>
  <si>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</si>
  <si>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</si>
  <si>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</si>
  <si>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</si>
  <si>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</si>
  <si>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</si>
  <si>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</si>
  <si>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</si>
  <si>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</si>
  <si>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</si>
  <si>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</si>
  <si>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</si>
  <si>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</si>
  <si>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</si>
  <si>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</si>
  <si>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</si>
  <si>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</si>
  <si>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</si>
  <si>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</si>
  <si>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</si>
  <si>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</si>
  <si>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</si>
  <si>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</si>
  <si>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</si>
  <si>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</si>
  <si>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</si>
  <si>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</si>
  <si>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</si>
  <si>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</si>
  <si>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</si>
  <si>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</si>
  <si>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</si>
  <si>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</si>
  <si>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</si>
  <si>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</si>
  <si>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</si>
  <si>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</si>
  <si>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</si>
  <si>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</si>
  <si>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</si>
  <si>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</si>
  <si>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</si>
  <si>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</si>
  <si>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</si>
  <si>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</si>
  <si>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</si>
  <si>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</si>
  <si>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</si>
  <si>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</si>
  <si>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</si>
  <si>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</si>
  <si>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</si>
  <si>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</si>
  <si>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</si>
  <si>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</si>
  <si>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</si>
  <si>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</si>
  <si>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</si>
  <si>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</si>
  <si>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</si>
  <si>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</si>
  <si>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</si>
  <si>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</si>
  <si>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</si>
  <si>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</si>
  <si>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</si>
  <si>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</si>
  <si>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</si>
  <si>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</si>
  <si>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</si>
  <si>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</si>
  <si>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</si>
  <si>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</si>
  <si>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</si>
  <si>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</si>
  <si>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</si>
  <si>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</si>
  <si>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</si>
  <si>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</si>
  <si>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</si>
  <si>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</si>
  <si>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</si>
  <si>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</si>
  <si>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</si>
  <si>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</si>
  <si>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</si>
  <si>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</si>
  <si>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</si>
  <si>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</si>
  <si>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</si>
  <si>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</si>
  <si>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</si>
  <si>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</si>
  <si>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</si>
  <si>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</si>
  <si>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</si>
  <si>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</si>
  <si>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</si>
  <si>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</si>
  <si>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</si>
  <si>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</si>
  <si>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</si>
  <si>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</si>
  <si>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</si>
  <si>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</si>
  <si>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</si>
  <si>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</si>
  <si>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</si>
  <si>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</si>
  <si>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</si>
  <si>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</si>
  <si>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</si>
  <si>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</si>
  <si>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</si>
  <si>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</si>
  <si>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</si>
  <si>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</si>
  <si>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</si>
  <si>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</si>
  <si>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</si>
  <si>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</si>
  <si>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</si>
  <si>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</si>
  <si>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</si>
  <si>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</si>
  <si>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</si>
  <si>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</si>
  <si>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</si>
  <si>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</si>
  <si>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</si>
  <si>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</si>
  <si>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</si>
  <si>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</si>
  <si>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</si>
  <si>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</si>
  <si>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</si>
  <si>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</si>
  <si>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</si>
  <si>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</si>
  <si>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</si>
  <si>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</si>
  <si>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</si>
  <si>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</si>
  <si>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</si>
  <si>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</si>
  <si>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</si>
  <si>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</si>
  <si>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</si>
  <si>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</si>
  <si>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</si>
  <si>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</si>
  <si>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</si>
  <si>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</si>
  <si>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</si>
  <si>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</si>
  <si>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</si>
  <si>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</si>
  <si>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</si>
  <si>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</si>
  <si>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</si>
  <si>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</si>
  <si>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</si>
  <si>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</si>
  <si>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</si>
  <si>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</si>
  <si>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</si>
  <si>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</si>
  <si>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</si>
  <si>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</si>
  <si>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</si>
  <si>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</si>
  <si>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</si>
  <si>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</si>
  <si>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</si>
  <si>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</si>
  <si>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</si>
  <si>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</si>
  <si>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</si>
  <si>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</si>
  <si>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</si>
  <si>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</si>
  <si>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</si>
  <si>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</si>
  <si>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</si>
  <si>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</si>
  <si>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</si>
  <si>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</si>
  <si>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</si>
  <si>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</si>
  <si>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</si>
  <si>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</si>
  <si>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</si>
  <si>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</si>
  <si>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</si>
  <si>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</si>
  <si>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</si>
  <si>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</si>
  <si>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</si>
  <si>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</si>
  <si>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</si>
  <si>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</si>
  <si>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</si>
  <si>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</si>
  <si>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</si>
  <si>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</si>
  <si>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</si>
  <si>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</si>
  <si>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</si>
  <si>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</si>
  <si>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</si>
  <si>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</si>
  <si>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</si>
  <si>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</si>
  <si>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</si>
  <si>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</si>
  <si>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</si>
  <si>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</si>
  <si>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</si>
  <si>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</si>
  <si>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</si>
  <si>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</si>
  <si>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</si>
  <si>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</si>
  <si>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</si>
  <si>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</si>
  <si>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</si>
  <si>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</si>
  <si>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</si>
  <si>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</si>
  <si>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</si>
  <si>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</si>
  <si>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</si>
  <si>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</si>
  <si>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</si>
  <si>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</si>
  <si>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</si>
  <si>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</si>
  <si>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</si>
  <si>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</si>
  <si>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</si>
  <si>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</si>
  <si>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</si>
  <si>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</si>
  <si>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</si>
  <si>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</si>
  <si>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</si>
  <si>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</si>
  <si>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</si>
  <si>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</si>
  <si>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</si>
  <si>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</si>
  <si>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</si>
  <si>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</si>
  <si>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</si>
  <si>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</si>
  <si>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</si>
  <si>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</si>
  <si>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</si>
  <si>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</si>
  <si>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</si>
  <si>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</si>
  <si>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</si>
  <si>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</si>
  <si>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</si>
  <si>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</si>
  <si>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</si>
  <si>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</si>
  <si>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</si>
  <si>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</si>
  <si>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</si>
  <si>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</si>
  <si>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</si>
  <si>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</si>
  <si>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</si>
  <si>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</si>
  <si>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</si>
  <si>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</si>
  <si>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</si>
  <si>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</si>
  <si>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</si>
  <si>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</si>
  <si>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</si>
  <si>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</si>
  <si>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</si>
  <si>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</si>
  <si>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</si>
  <si>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</si>
  <si>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</si>
  <si>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</si>
  <si>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</si>
  <si>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</si>
  <si>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</si>
  <si>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</si>
  <si>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</si>
  <si>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</si>
  <si>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</si>
  <si>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</si>
  <si>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</si>
  <si>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</si>
  <si>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</si>
  <si>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</si>
  <si>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</si>
  <si>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</si>
  <si>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</si>
  <si>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</si>
  <si>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</si>
  <si>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</si>
  <si>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</si>
  <si>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</si>
  <si>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</si>
  <si>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</si>
  <si>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</si>
  <si>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</si>
  <si>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</si>
  <si>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</si>
  <si>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</si>
  <si>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</si>
  <si>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</si>
  <si>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</si>
  <si>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</si>
  <si>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</si>
  <si>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</si>
  <si>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</si>
  <si>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</si>
  <si>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</si>
  <si>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</si>
  <si>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</si>
  <si>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</si>
  <si>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</si>
  <si>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</si>
  <si>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</si>
  <si>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</si>
  <si>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</si>
  <si>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</si>
  <si>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</si>
  <si>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</si>
  <si>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</si>
  <si>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</si>
  <si>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</si>
  <si>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</si>
  <si>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</si>
  <si>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</si>
  <si>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</si>
  <si>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</si>
  <si>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</si>
  <si>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</si>
  <si>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</si>
  <si>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</si>
  <si>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</si>
  <si>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</si>
  <si>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</si>
  <si>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</si>
  <si>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</si>
  <si>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</si>
  <si>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</si>
  <si>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</si>
  <si>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</si>
  <si>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</si>
  <si>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</si>
  <si>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</si>
  <si>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</si>
  <si>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</si>
  <si>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</si>
  <si>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</si>
  <si>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</si>
  <si>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</si>
  <si>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</si>
  <si>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</si>
  <si>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</si>
  <si>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</si>
  <si>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</si>
  <si>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</si>
  <si>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</si>
  <si>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</si>
  <si>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</si>
  <si>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</si>
  <si>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</si>
  <si>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</si>
  <si>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</si>
  <si>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</si>
  <si>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</si>
  <si>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</si>
  <si>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</si>
  <si>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</si>
  <si>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</si>
  <si>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</si>
  <si>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</si>
  <si>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</si>
  <si>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</si>
  <si>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</si>
  <si>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</si>
  <si>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水源地域対策基本問題調査費</t>
  </si>
  <si>
    <t>水管理・国土保全局　水資源部</t>
  </si>
  <si>
    <t>課長　藤川　眞行</t>
  </si>
  <si>
    <t>平成4年度</t>
  </si>
  <si>
    <t>終了予定なし</t>
  </si>
  <si>
    <t>水資源政策課</t>
  </si>
  <si>
    <t>水源地域対策特別措置法（昭和４８年法律第１１８号）第７条、同第１１条、同第１４条</t>
  </si>
  <si>
    <t>-</t>
  </si>
  <si>
    <t>　国民生活の維持に必要な水の安定供給、水害からの被害軽減など水源地域の保全は国における基本的な施策であり、ダム等の建設による水源地域の社会環境の変化に対して、水源地域対策特別措置法に基づく水源地域対策を着実に推進するとともに、水源地域の保全・地域活性化の活動を促すことを目的とする。</t>
  </si>
  <si>
    <t>　本事業は、水源地域対策特別措置法の適切な施行のため、職員による現地調査および地元関係者打合せ等を行う。また、地域の活動主体や活動支援に関わる専門家等が連携し、全国レベルの「情報共有の場」を設け、様々な知見や人材の共有を通して各地域に自立的な水源地域活性化活動を促す。</t>
  </si>
  <si>
    <t>水資源対策調査費</t>
  </si>
  <si>
    <t>職員旅費</t>
  </si>
  <si>
    <t>委員等旅費</t>
  </si>
  <si>
    <t>諸謝金</t>
  </si>
  <si>
    <t>令和3年度末に水源地域整備計画に基づく社会基盤整備事業の完了割合を90%まで進捗する。</t>
  </si>
  <si>
    <t>水源地域対策特別措置法に基づく水源地域整備計画（34ダム）に位置づけられた事業の総数を分母とし、そのうち完了した事業数を分子とした割合を指標とする。（単位：％）</t>
  </si>
  <si>
    <t>水源地域対策特別措置法に基づく水源地域として指定した地域数</t>
  </si>
  <si>
    <t>地域</t>
  </si>
  <si>
    <t>（執行額（Ｘ））／（水源地域対策特別措置法に基づく水源地域として指定した地域数（Ｙ））</t>
    <phoneticPr fontId="5"/>
  </si>
  <si>
    <t>万円／地域</t>
  </si>
  <si>
    <t>　　Ｘ　/　Ｙ</t>
    <phoneticPr fontId="5"/>
  </si>
  <si>
    <t>700万円／96地域</t>
  </si>
  <si>
    <t>2.良好な生活環境、自然環境の形成、バリアフリー社会の実現</t>
  </si>
  <si>
    <t>6.水資源の確保、水源地域活性化等を推進する</t>
  </si>
  <si>
    <t>水源地域整備計画に基づく社会基盤整備事業の完了割合</t>
  </si>
  <si>
    <t>135</t>
  </si>
  <si>
    <t>193</t>
  </si>
  <si>
    <t>207</t>
  </si>
  <si>
    <t>048</t>
  </si>
  <si>
    <t>043</t>
  </si>
  <si>
    <t>044</t>
  </si>
  <si>
    <t>053</t>
  </si>
  <si>
    <t>051</t>
  </si>
  <si>
    <t>○</t>
  </si>
  <si>
    <t>国交</t>
  </si>
  <si>
    <t>水資源地域における社会基盤整備事業の完了割合（国土交通省水管理・国土保全局調べ（令和3年5月）</t>
    <phoneticPr fontId="5"/>
  </si>
  <si>
    <t>600万円／96地域</t>
    <phoneticPr fontId="5"/>
  </si>
  <si>
    <t>700万円／97地域</t>
    <phoneticPr fontId="5"/>
  </si>
  <si>
    <t>-</t>
    <phoneticPr fontId="5"/>
  </si>
  <si>
    <t>有</t>
  </si>
  <si>
    <t>無</t>
  </si>
  <si>
    <t>‐</t>
  </si>
  <si>
    <t>　国民生活の維持に必要な水の安定供給、水害からの被害軽減を担う水源地域の振興を目的としており、国民や社会のニーズを反映している。</t>
    <rPh sb="19" eb="21">
      <t>スイガイ</t>
    </rPh>
    <rPh sb="24" eb="26">
      <t>ヒガイ</t>
    </rPh>
    <rPh sb="26" eb="28">
      <t>ケイゲン</t>
    </rPh>
    <rPh sb="29" eb="30">
      <t>ニナ</t>
    </rPh>
    <phoneticPr fontId="5"/>
  </si>
  <si>
    <t>　国民生活の維持に必要な水の安定供給、水害からの被害軽減を担う水源地域の振興は、国における基本的かつ、全国を対象とした施策であり国の関与が必要である。</t>
    <rPh sb="29" eb="30">
      <t>ニナ</t>
    </rPh>
    <phoneticPr fontId="5"/>
  </si>
  <si>
    <t>　国民生活の維持に必要な水の安定供給、水害からの被害軽減を担う水源地域の振興は、優先度の高い事業である。</t>
    <rPh sb="29" eb="30">
      <t>ニナ</t>
    </rPh>
    <phoneticPr fontId="5"/>
  </si>
  <si>
    <t>　業務発注については、総合評価落札方式により競争性・透明性を高めた契約手続を行っているところである。</t>
  </si>
  <si>
    <t>　単位当たりコストは、十分低い水準となっており、妥当である。</t>
  </si>
  <si>
    <t>　水源地域振興に関連し、かつ真に必要なものに限定している。</t>
  </si>
  <si>
    <t>　業務発注については、総合評価落札方式により競争性・透明性を高めた契約手続により行っているところである。</t>
  </si>
  <si>
    <t>　成果実績は着実に向上しているが、事業主体である関係地方公共団体の財政状況やダム建設事業の影響を受けている。</t>
  </si>
  <si>
    <t>　現在の手段により、十分低いコストで実施できている。</t>
  </si>
  <si>
    <t>　概ね見込みに見合った活動実績となっている。</t>
  </si>
  <si>
    <t>　成果は、定期的に実施するヒアリング等を通じて水源地域対策に取り組む地方公共団体等に対する助言や、水源地域整備計画策定時に活用している。</t>
  </si>
  <si>
    <t>令和2年度水源地域の課題と情報発信に関する調査業務</t>
    <rPh sb="0" eb="2">
      <t>レイワ</t>
    </rPh>
    <phoneticPr fontId="5"/>
  </si>
  <si>
    <t>中央開発（株）</t>
  </si>
  <si>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</si>
  <si>
    <t>400万円／97地域</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</si>
  <si>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</si>
  <si>
    <t>　水源地域における社会基盤整備事業の完了割合は、令和2年度末で82％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rPh sb="24" eb="2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</si>
</sst>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85389</xdr:colOff>
      <xdr:row>754</xdr:row>
      <xdr:rowOff>51928</xdr:rowOff>
    </xdr:from>
    <xdr:to>
      <xdr:col>35</xdr:col>
      <xdr:colOff>174140</xdr:colOff>
      <xdr:row>754</xdr:row>
      <xdr:rowOff>51928</xdr:rowOff>
    </xdr:to>
    <xdr:cxnSp macro="">
      <xdr:nvCxnSpPr>
        <xdr:cNvPr id="33" name="直線矢印コネクタ 32"/>
        <xdr:cNvCxnSpPr/>
      </xdr:nvCxnSpPr>
      <xdr:spPr>
        <a:xfrm>
          <a:off x="5046327" y="39342553"/>
          <a:ext cx="2073126"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25</xdr:col>
      <xdr:colOff>86712</xdr:colOff>
      <xdr:row>752</xdr:row>
      <xdr:rowOff>52226</xdr:rowOff>
    </xdr:from>
    <xdr:to>
      <xdr:col>25</xdr:col>
      <xdr:colOff>87008</xdr:colOff>
      <xdr:row>758</xdr:row>
      <xdr:rowOff>64829</xdr:rowOff>
    </xdr:to>
    <xdr:cxnSp macro="">
      <xdr:nvCxnSpPr>
        <xdr:cNvPr id="34" name="直線矢印コネクタ 33"/>
        <xdr:cNvCxnSpPr>
          <a:stCxn id="36" idx="2"/>
        </xdr:cNvCxnSpPr>
      </xdr:nvCxnSpPr>
      <xdr:spPr>
        <a:xfrm flipH="1">
          <a:off x="4849212" y="38859797"/>
          <a:ext cx="296" cy="213531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21</xdr:col>
      <xdr:colOff>8698</xdr:colOff>
      <xdr:row>748</xdr:row>
      <xdr:rowOff>40821</xdr:rowOff>
    </xdr:from>
    <xdr:to>
      <xdr:col>30</xdr:col>
      <xdr:colOff>534</xdr:colOff>
      <xdr:row>752</xdr:row>
      <xdr:rowOff>52226</xdr:rowOff>
    </xdr:to>
    <xdr:grpSp>
      <xdr:nvGrpSpPr>
        <xdr:cNvPr id="35" name="グループ化 34"/>
        <xdr:cNvGrpSpPr/>
      </xdr:nvGrpSpPr>
      <xdr:grpSpPr>
        <a:xfrm>
          <a:off x="4175886" y="38914727"/>
          <a:ext cx="1777773" cy="1440155"/>
          <a:chOff x="4021667" y="35871636"/>
          <a:chExt cx="1809750" cy="1401148"/>
        </a:xfrm>
      </xdr:grpSpPr>
      <xdr:sp macro="" textlink="">
        <xdr:nvSpPr>
          <xdr:cNvPr id="36" name="テキスト ボックス 35"/>
          <xdr:cNvSpPr txBox="1"/>
        </xdr:nvSpPr>
        <xdr:spPr>
          <a:xfrm>
            <a:off x="4021667" y="36580719"/>
            <a:ext cx="1799166"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sp macro="" textlink="">
        <xdr:nvSpPr>
          <xdr:cNvPr id="37" name="テキスト ボックス 36"/>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4030569" y="36575809"/>
            <a:ext cx="1800848"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54427</xdr:colOff>
      <xdr:row>758</xdr:row>
      <xdr:rowOff>64829</xdr:rowOff>
    </xdr:from>
    <xdr:to>
      <xdr:col>30</xdr:col>
      <xdr:colOff>132601</xdr:colOff>
      <xdr:row>759</xdr:row>
      <xdr:rowOff>37410</xdr:rowOff>
    </xdr:to>
    <xdr:sp macro="" textlink="">
      <xdr:nvSpPr>
        <xdr:cNvPr id="39" name="テキスト ボックス 38"/>
        <xdr:cNvSpPr txBox="1"/>
      </xdr:nvSpPr>
      <xdr:spPr>
        <a:xfrm>
          <a:off x="4023177" y="40784204"/>
          <a:ext cx="2062549" cy="329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8698</xdr:colOff>
      <xdr:row>759</xdr:row>
      <xdr:rowOff>60777</xdr:rowOff>
    </xdr:from>
    <xdr:to>
      <xdr:col>30</xdr:col>
      <xdr:colOff>128984</xdr:colOff>
      <xdr:row>763</xdr:row>
      <xdr:rowOff>272143</xdr:rowOff>
    </xdr:to>
    <xdr:grpSp>
      <xdr:nvGrpSpPr>
        <xdr:cNvPr id="40" name="グループ化 39"/>
        <xdr:cNvGrpSpPr/>
      </xdr:nvGrpSpPr>
      <xdr:grpSpPr>
        <a:xfrm>
          <a:off x="4175886" y="42863746"/>
          <a:ext cx="1906223" cy="1640116"/>
          <a:chOff x="4021666" y="39713385"/>
          <a:chExt cx="1940510" cy="1699199"/>
        </a:xfrm>
      </xdr:grpSpPr>
      <xdr:sp macro="" textlink="">
        <xdr:nvSpPr>
          <xdr:cNvPr id="41" name="テキスト ボックス 40"/>
          <xdr:cNvSpPr txBox="1"/>
        </xdr:nvSpPr>
        <xdr:spPr>
          <a:xfrm>
            <a:off x="4021666" y="40422466"/>
            <a:ext cx="1940510" cy="99011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・水源地域における課題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等に関する調査</a:t>
            </a:r>
            <a:b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・水源地域からの情報発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信手法等に関する調査</a:t>
            </a:r>
          </a:p>
        </xdr:txBody>
      </xdr:sp>
      <xdr:sp macro="" textlink="">
        <xdr:nvSpPr>
          <xdr:cNvPr id="42" name="テキスト ボックス 41"/>
          <xdr:cNvSpPr txBox="1"/>
        </xdr:nvSpPr>
        <xdr:spPr>
          <a:xfrm>
            <a:off x="4231353" y="39713385"/>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3" name="大かっこ 42"/>
          <xdr:cNvSpPr/>
        </xdr:nvSpPr>
        <xdr:spPr>
          <a:xfrm>
            <a:off x="4030569" y="40417558"/>
            <a:ext cx="1800848" cy="9950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34</xdr:col>
      <xdr:colOff>182700</xdr:colOff>
      <xdr:row>753</xdr:row>
      <xdr:rowOff>50950</xdr:rowOff>
    </xdr:from>
    <xdr:to>
      <xdr:col>43</xdr:col>
      <xdr:colOff>165634</xdr:colOff>
      <xdr:row>757</xdr:row>
      <xdr:rowOff>62355</xdr:rowOff>
    </xdr:to>
    <xdr:grpSp>
      <xdr:nvGrpSpPr>
        <xdr:cNvPr id="44" name="グループ化 43"/>
        <xdr:cNvGrpSpPr/>
      </xdr:nvGrpSpPr>
      <xdr:grpSpPr>
        <a:xfrm>
          <a:off x="6929575" y="40710794"/>
          <a:ext cx="1768872" cy="1440155"/>
          <a:chOff x="4030569" y="35871636"/>
          <a:chExt cx="1800848" cy="1401148"/>
        </a:xfrm>
      </xdr:grpSpPr>
      <xdr:sp macro="" textlink="">
        <xdr:nvSpPr>
          <xdr:cNvPr id="45" name="テキスト ボックス 44"/>
          <xdr:cNvSpPr txBox="1"/>
        </xdr:nvSpPr>
        <xdr:spPr>
          <a:xfrm>
            <a:off x="4231353" y="36580719"/>
            <a:ext cx="1390970"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a:t>
            </a:r>
          </a:p>
        </xdr:txBody>
      </xdr:sp>
      <xdr:sp macro="" textlink="">
        <xdr:nvSpPr>
          <xdr:cNvPr id="46" name="テキスト ボックス 45"/>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7" name="大かっこ 46"/>
          <xdr:cNvSpPr/>
        </xdr:nvSpPr>
        <xdr:spPr>
          <a:xfrm>
            <a:off x="4030569" y="36575809"/>
            <a:ext cx="1800848"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96" zoomScaleNormal="75" zoomScaleSheetLayoutView="96"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664</v>
      </c>
      <c r="AK2" s="927"/>
      <c r="AL2" s="927"/>
      <c r="AM2" s="927"/>
      <c r="AN2" s="83" t="s">
        <v>325</v>
      </c>
      <c r="AO2" s="927">
        <v>20</v>
      </c>
      <c r="AP2" s="927"/>
      <c r="AQ2" s="927"/>
      <c r="AR2" s="84" t="s">
        <v>628</v>
      </c>
      <c r="AS2" s="933">
        <v>49</v>
      </c>
      <c r="AT2" s="933"/>
      <c r="AU2" s="933"/>
      <c r="AV2" s="83" t="str">
        <f>IF(AW2="","","-")</f>
        <v/>
      </c>
      <c r="AW2" s="893"/>
      <c r="AX2" s="893"/>
    </row>
    <row r="3" spans="1:50" ht="21" customHeight="1" thickBot="1" x14ac:dyDescent="0.2">
      <c r="A3" s="849" t="s">
        <v>621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629</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630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633</v>
      </c>
      <c r="H5" s="822"/>
      <c r="I5" s="822"/>
      <c r="J5" s="822"/>
      <c r="K5" s="822"/>
      <c r="L5" s="822"/>
      <c r="M5" s="823" t="s">
        <v>65</v>
      </c>
      <c r="N5" s="824"/>
      <c r="O5" s="824"/>
      <c r="P5" s="824"/>
      <c r="Q5" s="824"/>
      <c r="R5" s="825"/>
      <c r="S5" s="826" t="s">
        <v>634</v>
      </c>
      <c r="T5" s="822"/>
      <c r="U5" s="822"/>
      <c r="V5" s="822"/>
      <c r="W5" s="822"/>
      <c r="X5" s="827"/>
      <c r="Y5" s="683" t="s">
        <v>3</v>
      </c>
      <c r="Z5" s="529"/>
      <c r="AA5" s="529"/>
      <c r="AB5" s="529"/>
      <c r="AC5" s="529"/>
      <c r="AD5" s="530"/>
      <c r="AE5" s="684" t="s">
        <v>635</v>
      </c>
      <c r="AF5" s="684"/>
      <c r="AG5" s="684"/>
      <c r="AH5" s="684"/>
      <c r="AI5" s="684"/>
      <c r="AJ5" s="684"/>
      <c r="AK5" s="684"/>
      <c r="AL5" s="684"/>
      <c r="AM5" s="684"/>
      <c r="AN5" s="684"/>
      <c r="AO5" s="684"/>
      <c r="AP5" s="685"/>
      <c r="AQ5" s="686" t="s">
        <v>632</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636</v>
      </c>
      <c r="H7" s="485"/>
      <c r="I7" s="485"/>
      <c r="J7" s="485"/>
      <c r="K7" s="485"/>
      <c r="L7" s="485"/>
      <c r="M7" s="485"/>
      <c r="N7" s="485"/>
      <c r="O7" s="485"/>
      <c r="P7" s="485"/>
      <c r="Q7" s="485"/>
      <c r="R7" s="485"/>
      <c r="S7" s="485"/>
      <c r="T7" s="485"/>
      <c r="U7" s="485"/>
      <c r="V7" s="485"/>
      <c r="W7" s="485"/>
      <c r="X7" s="486"/>
      <c r="Y7" s="905" t="s">
        <v>308</v>
      </c>
      <c r="Z7" s="426"/>
      <c r="AA7" s="426"/>
      <c r="AB7" s="426"/>
      <c r="AC7" s="426"/>
      <c r="AD7" s="906"/>
      <c r="AE7" s="894" t="s">
        <v>637</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1" t="s">
        <v>208</v>
      </c>
      <c r="B8" s="482"/>
      <c r="C8" s="482"/>
      <c r="D8" s="482"/>
      <c r="E8" s="482"/>
      <c r="F8" s="483"/>
      <c r="G8" s="928" t="str">
        <f>入力規則等!A27</f>
        <v>-</v>
      </c>
      <c r="H8" s="705"/>
      <c r="I8" s="705"/>
      <c r="J8" s="705"/>
      <c r="K8" s="705"/>
      <c r="L8" s="705"/>
      <c r="M8" s="705"/>
      <c r="N8" s="705"/>
      <c r="O8" s="705"/>
      <c r="P8" s="705"/>
      <c r="Q8" s="705"/>
      <c r="R8" s="705"/>
      <c r="S8" s="705"/>
      <c r="T8" s="705"/>
      <c r="U8" s="705"/>
      <c r="V8" s="705"/>
      <c r="W8" s="705"/>
      <c r="X8" s="929"/>
      <c r="Y8" s="828" t="s">
        <v>209</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638</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639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618</v>
      </c>
      <c r="AE12" s="428"/>
      <c r="AF12" s="428"/>
      <c r="AG12" s="428"/>
      <c r="AH12" s="428"/>
      <c r="AI12" s="428"/>
      <c r="AJ12" s="429"/>
      <c r="AK12" s="433" t="s">
        <v>622</v>
      </c>
      <c r="AL12" s="428"/>
      <c r="AM12" s="428"/>
      <c r="AN12" s="428"/>
      <c r="AO12" s="428"/>
      <c r="AP12" s="428"/>
      <c r="AQ12" s="429"/>
      <c r="AR12" s="433" t="s">
        <v>623</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8</v>
      </c>
      <c r="Q13" s="643"/>
      <c r="R13" s="643"/>
      <c r="S13" s="643"/>
      <c r="T13" s="643"/>
      <c r="U13" s="643"/>
      <c r="V13" s="644"/>
      <c r="W13" s="642">
        <v>6</v>
      </c>
      <c r="X13" s="643"/>
      <c r="Y13" s="643"/>
      <c r="Z13" s="643"/>
      <c r="AA13" s="643"/>
      <c r="AB13" s="643"/>
      <c r="AC13" s="644"/>
      <c r="AD13" s="642">
        <v>5</v>
      </c>
      <c r="AE13" s="643"/>
      <c r="AF13" s="643"/>
      <c r="AG13" s="643"/>
      <c r="AH13" s="643"/>
      <c r="AI13" s="643"/>
      <c r="AJ13" s="644"/>
      <c r="AK13" s="642">
        <v>7</v>
      </c>
      <c r="AL13" s="643"/>
      <c r="AM13" s="643"/>
      <c r="AN13" s="643"/>
      <c r="AO13" s="643"/>
      <c r="AP13" s="643"/>
      <c r="AQ13" s="644"/>
      <c r="AR13" s="902"/>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t="s">
        <v>637</v>
      </c>
      <c r="Q14" s="643"/>
      <c r="R14" s="643"/>
      <c r="S14" s="643"/>
      <c r="T14" s="643"/>
      <c r="U14" s="643"/>
      <c r="V14" s="644"/>
      <c r="W14" s="642" t="s">
        <v>637</v>
      </c>
      <c r="X14" s="643"/>
      <c r="Y14" s="643"/>
      <c r="Z14" s="643"/>
      <c r="AA14" s="643"/>
      <c r="AB14" s="643"/>
      <c r="AC14" s="644"/>
      <c r="AD14" s="642" t="s">
        <v>637</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637</v>
      </c>
      <c r="Q15" s="643"/>
      <c r="R15" s="643"/>
      <c r="S15" s="643"/>
      <c r="T15" s="643"/>
      <c r="U15" s="643"/>
      <c r="V15" s="644"/>
      <c r="W15" s="642" t="s">
        <v>637</v>
      </c>
      <c r="X15" s="643"/>
      <c r="Y15" s="643"/>
      <c r="Z15" s="643"/>
      <c r="AA15" s="643"/>
      <c r="AB15" s="643"/>
      <c r="AC15" s="644"/>
      <c r="AD15" s="642" t="s">
        <v>637</v>
      </c>
      <c r="AE15" s="643"/>
      <c r="AF15" s="643"/>
      <c r="AG15" s="643"/>
      <c r="AH15" s="643"/>
      <c r="AI15" s="643"/>
      <c r="AJ15" s="644"/>
      <c r="AK15" s="642" t="s">
        <v>637</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637</v>
      </c>
      <c r="Q16" s="643"/>
      <c r="R16" s="643"/>
      <c r="S16" s="643"/>
      <c r="T16" s="643"/>
      <c r="U16" s="643"/>
      <c r="V16" s="644"/>
      <c r="W16" s="642" t="s">
        <v>637</v>
      </c>
      <c r="X16" s="643"/>
      <c r="Y16" s="643"/>
      <c r="Z16" s="643"/>
      <c r="AA16" s="643"/>
      <c r="AB16" s="643"/>
      <c r="AC16" s="644"/>
      <c r="AD16" s="642" t="s">
        <v>637</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637</v>
      </c>
      <c r="Q17" s="643"/>
      <c r="R17" s="643"/>
      <c r="S17" s="643"/>
      <c r="T17" s="643"/>
      <c r="U17" s="643"/>
      <c r="V17" s="644"/>
      <c r="W17" s="642" t="s">
        <v>637</v>
      </c>
      <c r="X17" s="643"/>
      <c r="Y17" s="643"/>
      <c r="Z17" s="643"/>
      <c r="AA17" s="643"/>
      <c r="AB17" s="643"/>
      <c r="AC17" s="644"/>
      <c r="AD17" s="642" t="s">
        <v>637</v>
      </c>
      <c r="AE17" s="643"/>
      <c r="AF17" s="643"/>
      <c r="AG17" s="643"/>
      <c r="AH17" s="643"/>
      <c r="AI17" s="643"/>
      <c r="AJ17" s="644"/>
      <c r="AK17" s="642"/>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8</v>
      </c>
      <c r="Q18" s="861"/>
      <c r="R18" s="861"/>
      <c r="S18" s="861"/>
      <c r="T18" s="861"/>
      <c r="U18" s="861"/>
      <c r="V18" s="862"/>
      <c r="W18" s="860">
        <f>SUM(W13:AC17)</f>
        <v>6</v>
      </c>
      <c r="X18" s="861"/>
      <c r="Y18" s="861"/>
      <c r="Z18" s="861"/>
      <c r="AA18" s="861"/>
      <c r="AB18" s="861"/>
      <c r="AC18" s="862"/>
      <c r="AD18" s="860">
        <f>SUM(AD13:AJ17)</f>
        <v>5</v>
      </c>
      <c r="AE18" s="861"/>
      <c r="AF18" s="861"/>
      <c r="AG18" s="861"/>
      <c r="AH18" s="861"/>
      <c r="AI18" s="861"/>
      <c r="AJ18" s="862"/>
      <c r="AK18" s="860">
        <f>SUM(AK13:AQ17)</f>
        <v>7</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7</v>
      </c>
      <c r="Q19" s="643"/>
      <c r="R19" s="643"/>
      <c r="S19" s="643"/>
      <c r="T19" s="643"/>
      <c r="U19" s="643"/>
      <c r="V19" s="644"/>
      <c r="W19" s="642">
        <v>6</v>
      </c>
      <c r="X19" s="643"/>
      <c r="Y19" s="643"/>
      <c r="Z19" s="643"/>
      <c r="AA19" s="643"/>
      <c r="AB19" s="643"/>
      <c r="AC19" s="644"/>
      <c r="AD19" s="642">
        <v>4</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8" t="s">
        <v>10</v>
      </c>
      <c r="H20" s="859"/>
      <c r="I20" s="859"/>
      <c r="J20" s="859"/>
      <c r="K20" s="859"/>
      <c r="L20" s="859"/>
      <c r="M20" s="859"/>
      <c r="N20" s="859"/>
      <c r="O20" s="859"/>
      <c r="P20" s="301">
        <f>IF(P18=0, "-", SUM(P19)/P18)</f>
        <v>0.875</v>
      </c>
      <c r="Q20" s="301"/>
      <c r="R20" s="301"/>
      <c r="S20" s="301"/>
      <c r="T20" s="301"/>
      <c r="U20" s="301"/>
      <c r="V20" s="301"/>
      <c r="W20" s="301">
        <f t="shared" ref="W20" si="0">IF(W18=0, "-", SUM(W19)/W18)</f>
        <v>1</v>
      </c>
      <c r="X20" s="301"/>
      <c r="Y20" s="301"/>
      <c r="Z20" s="301"/>
      <c r="AA20" s="301"/>
      <c r="AB20" s="301"/>
      <c r="AC20" s="301"/>
      <c r="AD20" s="301">
        <f t="shared" ref="AD20" si="1">IF(AD18=0, "-", SUM(AD19)/AD18)</f>
        <v>0.8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274</v>
      </c>
      <c r="H21" s="300"/>
      <c r="I21" s="300"/>
      <c r="J21" s="300"/>
      <c r="K21" s="300"/>
      <c r="L21" s="300"/>
      <c r="M21" s="300"/>
      <c r="N21" s="300"/>
      <c r="O21" s="300"/>
      <c r="P21" s="301">
        <f>IF(P19=0, "-", SUM(P19)/SUM(P13,P14))</f>
        <v>0.875</v>
      </c>
      <c r="Q21" s="301"/>
      <c r="R21" s="301"/>
      <c r="S21" s="301"/>
      <c r="T21" s="301"/>
      <c r="U21" s="301"/>
      <c r="V21" s="301"/>
      <c r="W21" s="301">
        <f t="shared" ref="W21" si="2">IF(W19=0, "-", SUM(W19)/SUM(W13,W14))</f>
        <v>1</v>
      </c>
      <c r="X21" s="301"/>
      <c r="Y21" s="301"/>
      <c r="Z21" s="301"/>
      <c r="AA21" s="301"/>
      <c r="AB21" s="301"/>
      <c r="AC21" s="301"/>
      <c r="AD21" s="301">
        <f t="shared" ref="AD21" si="3">IF(AD19=0, "-", SUM(AD19)/SUM(AD13,AD14))</f>
        <v>0.8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626</v>
      </c>
      <c r="B22" s="956"/>
      <c r="C22" s="956"/>
      <c r="D22" s="956"/>
      <c r="E22" s="956"/>
      <c r="F22" s="957"/>
      <c r="G22" s="951" t="s">
        <v>254</v>
      </c>
      <c r="H22" s="207"/>
      <c r="I22" s="207"/>
      <c r="J22" s="207"/>
      <c r="K22" s="207"/>
      <c r="L22" s="207"/>
      <c r="M22" s="207"/>
      <c r="N22" s="207"/>
      <c r="O22" s="208"/>
      <c r="P22" s="916" t="s">
        <v>624</v>
      </c>
      <c r="Q22" s="207"/>
      <c r="R22" s="207"/>
      <c r="S22" s="207"/>
      <c r="T22" s="207"/>
      <c r="U22" s="207"/>
      <c r="V22" s="208"/>
      <c r="W22" s="916" t="s">
        <v>625</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640</v>
      </c>
      <c r="H23" s="953"/>
      <c r="I23" s="953"/>
      <c r="J23" s="953"/>
      <c r="K23" s="953"/>
      <c r="L23" s="953"/>
      <c r="M23" s="953"/>
      <c r="N23" s="953"/>
      <c r="O23" s="954"/>
      <c r="P23" s="902">
        <v>4</v>
      </c>
      <c r="Q23" s="903"/>
      <c r="R23" s="903"/>
      <c r="S23" s="903"/>
      <c r="T23" s="903"/>
      <c r="U23" s="903"/>
      <c r="V23" s="917"/>
      <c r="W23" s="902"/>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641</v>
      </c>
      <c r="H24" s="919"/>
      <c r="I24" s="919"/>
      <c r="J24" s="919"/>
      <c r="K24" s="919"/>
      <c r="L24" s="919"/>
      <c r="M24" s="919"/>
      <c r="N24" s="919"/>
      <c r="O24" s="920"/>
      <c r="P24" s="642">
        <v>1</v>
      </c>
      <c r="Q24" s="643"/>
      <c r="R24" s="643"/>
      <c r="S24" s="643"/>
      <c r="T24" s="643"/>
      <c r="U24" s="643"/>
      <c r="V24" s="644"/>
      <c r="W24" s="642"/>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642</v>
      </c>
      <c r="H25" s="919"/>
      <c r="I25" s="919"/>
      <c r="J25" s="919"/>
      <c r="K25" s="919"/>
      <c r="L25" s="919"/>
      <c r="M25" s="919"/>
      <c r="N25" s="919"/>
      <c r="O25" s="920"/>
      <c r="P25" s="642">
        <v>1</v>
      </c>
      <c r="Q25" s="643"/>
      <c r="R25" s="643"/>
      <c r="S25" s="643"/>
      <c r="T25" s="643"/>
      <c r="U25" s="643"/>
      <c r="V25" s="644"/>
      <c r="W25" s="642"/>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t="s">
        <v>643</v>
      </c>
      <c r="H26" s="919"/>
      <c r="I26" s="919"/>
      <c r="J26" s="919"/>
      <c r="K26" s="919"/>
      <c r="L26" s="919"/>
      <c r="M26" s="919"/>
      <c r="N26" s="919"/>
      <c r="O26" s="920"/>
      <c r="P26" s="642">
        <v>1</v>
      </c>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2">
        <f>AK13</f>
        <v>7</v>
      </c>
      <c r="Q29" s="643"/>
      <c r="R29" s="643"/>
      <c r="S29" s="643"/>
      <c r="T29" s="643"/>
      <c r="U29" s="643"/>
      <c r="V29" s="644"/>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7" t="s">
        <v>331</v>
      </c>
      <c r="AJ30" s="897"/>
      <c r="AK30" s="897"/>
      <c r="AL30" s="840"/>
      <c r="AM30" s="897" t="s">
        <v>428</v>
      </c>
      <c r="AN30" s="897"/>
      <c r="AO30" s="897"/>
      <c r="AP30" s="840"/>
      <c r="AQ30" s="752" t="s">
        <v>184</v>
      </c>
      <c r="AR30" s="753"/>
      <c r="AS30" s="753"/>
      <c r="AT30" s="754"/>
      <c r="AU30" s="759" t="s">
        <v>133</v>
      </c>
      <c r="AV30" s="759"/>
      <c r="AW30" s="759"/>
      <c r="AX30" s="899"/>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898"/>
      <c r="AJ31" s="898"/>
      <c r="AK31" s="898"/>
      <c r="AL31" s="394"/>
      <c r="AM31" s="898"/>
      <c r="AN31" s="898"/>
      <c r="AO31" s="898"/>
      <c r="AP31" s="394"/>
      <c r="AQ31" s="235" t="s">
        <v>637</v>
      </c>
      <c r="AR31" s="186"/>
      <c r="AS31" s="121" t="s">
        <v>185</v>
      </c>
      <c r="AT31" s="122"/>
      <c r="AU31" s="185">
        <v>3</v>
      </c>
      <c r="AV31" s="185"/>
      <c r="AW31" s="379" t="s">
        <v>175</v>
      </c>
      <c r="AX31" s="380"/>
    </row>
    <row r="32" spans="1:50" ht="37.5" customHeight="1" x14ac:dyDescent="0.15">
      <c r="A32" s="384"/>
      <c r="B32" s="382"/>
      <c r="C32" s="382"/>
      <c r="D32" s="382"/>
      <c r="E32" s="382"/>
      <c r="F32" s="383"/>
      <c r="G32" s="550" t="s">
        <v>644</v>
      </c>
      <c r="H32" s="551"/>
      <c r="I32" s="551"/>
      <c r="J32" s="551"/>
      <c r="K32" s="551"/>
      <c r="L32" s="551"/>
      <c r="M32" s="551"/>
      <c r="N32" s="551"/>
      <c r="O32" s="552"/>
      <c r="P32" s="93" t="s">
        <v>645</v>
      </c>
      <c r="Q32" s="93"/>
      <c r="R32" s="93"/>
      <c r="S32" s="93"/>
      <c r="T32" s="93"/>
      <c r="U32" s="93"/>
      <c r="V32" s="93"/>
      <c r="W32" s="93"/>
      <c r="X32" s="94"/>
      <c r="Y32" s="457" t="s">
        <v>12</v>
      </c>
      <c r="Z32" s="517"/>
      <c r="AA32" s="518"/>
      <c r="AB32" s="447" t="s">
        <v>290</v>
      </c>
      <c r="AC32" s="447"/>
      <c r="AD32" s="447"/>
      <c r="AE32" s="203">
        <v>75</v>
      </c>
      <c r="AF32" s="204"/>
      <c r="AG32" s="204"/>
      <c r="AH32" s="204"/>
      <c r="AI32" s="203">
        <v>78</v>
      </c>
      <c r="AJ32" s="204"/>
      <c r="AK32" s="204"/>
      <c r="AL32" s="204"/>
      <c r="AM32" s="203">
        <v>82</v>
      </c>
      <c r="AN32" s="204"/>
      <c r="AO32" s="204"/>
      <c r="AP32" s="204"/>
      <c r="AQ32" s="321" t="s">
        <v>637</v>
      </c>
      <c r="AR32" s="193"/>
      <c r="AS32" s="193"/>
      <c r="AT32" s="322"/>
      <c r="AU32" s="204" t="s">
        <v>637</v>
      </c>
      <c r="AV32" s="204"/>
      <c r="AW32" s="204"/>
      <c r="AX32" s="206"/>
    </row>
    <row r="33" spans="1:51" ht="37.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290</v>
      </c>
      <c r="AC33" s="509"/>
      <c r="AD33" s="509"/>
      <c r="AE33" s="203">
        <v>90</v>
      </c>
      <c r="AF33" s="204"/>
      <c r="AG33" s="204"/>
      <c r="AH33" s="204"/>
      <c r="AI33" s="203">
        <v>90</v>
      </c>
      <c r="AJ33" s="204"/>
      <c r="AK33" s="204"/>
      <c r="AL33" s="204"/>
      <c r="AM33" s="203">
        <v>90</v>
      </c>
      <c r="AN33" s="204"/>
      <c r="AO33" s="204"/>
      <c r="AP33" s="204"/>
      <c r="AQ33" s="321" t="s">
        <v>668</v>
      </c>
      <c r="AR33" s="193"/>
      <c r="AS33" s="193"/>
      <c r="AT33" s="322"/>
      <c r="AU33" s="204">
        <v>90</v>
      </c>
      <c r="AV33" s="204"/>
      <c r="AW33" s="204"/>
      <c r="AX33" s="206"/>
    </row>
    <row r="34" spans="1:51" ht="37.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v>83</v>
      </c>
      <c r="AF34" s="204"/>
      <c r="AG34" s="204"/>
      <c r="AH34" s="204"/>
      <c r="AI34" s="203">
        <v>87</v>
      </c>
      <c r="AJ34" s="204"/>
      <c r="AK34" s="204"/>
      <c r="AL34" s="204"/>
      <c r="AM34" s="203">
        <v>90</v>
      </c>
      <c r="AN34" s="204"/>
      <c r="AO34" s="204"/>
      <c r="AP34" s="204"/>
      <c r="AQ34" s="321" t="s">
        <v>637</v>
      </c>
      <c r="AR34" s="193"/>
      <c r="AS34" s="193"/>
      <c r="AT34" s="322"/>
      <c r="AU34" s="204" t="s">
        <v>637</v>
      </c>
      <c r="AV34" s="204"/>
      <c r="AW34" s="204"/>
      <c r="AX34" s="206"/>
    </row>
    <row r="35" spans="1:51" ht="23.25" customHeight="1" x14ac:dyDescent="0.15">
      <c r="A35" s="213" t="s">
        <v>299</v>
      </c>
      <c r="B35" s="214"/>
      <c r="C35" s="214"/>
      <c r="D35" s="214"/>
      <c r="E35" s="214"/>
      <c r="F35" s="215"/>
      <c r="G35" s="219" t="s">
        <v>665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309</v>
      </c>
      <c r="AF37" s="232"/>
      <c r="AG37" s="232"/>
      <c r="AH37" s="232"/>
      <c r="AI37" s="232" t="s">
        <v>331</v>
      </c>
      <c r="AJ37" s="232"/>
      <c r="AK37" s="232"/>
      <c r="AL37" s="232"/>
      <c r="AM37" s="232" t="s">
        <v>428</v>
      </c>
      <c r="AN37" s="232"/>
      <c r="AO37" s="232"/>
      <c r="AP37" s="232"/>
      <c r="AQ37" s="139" t="s">
        <v>184</v>
      </c>
      <c r="AR37" s="140"/>
      <c r="AS37" s="140"/>
      <c r="AT37" s="141"/>
      <c r="AU37" s="398" t="s">
        <v>133</v>
      </c>
      <c r="AV37" s="398"/>
      <c r="AW37" s="398"/>
      <c r="AX37" s="892"/>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309</v>
      </c>
      <c r="AF44" s="232"/>
      <c r="AG44" s="232"/>
      <c r="AH44" s="232"/>
      <c r="AI44" s="232" t="s">
        <v>331</v>
      </c>
      <c r="AJ44" s="232"/>
      <c r="AK44" s="232"/>
      <c r="AL44" s="232"/>
      <c r="AM44" s="232" t="s">
        <v>428</v>
      </c>
      <c r="AN44" s="232"/>
      <c r="AO44" s="232"/>
      <c r="AP44" s="232"/>
      <c r="AQ44" s="139" t="s">
        <v>184</v>
      </c>
      <c r="AR44" s="140"/>
      <c r="AS44" s="140"/>
      <c r="AT44" s="141"/>
      <c r="AU44" s="398" t="s">
        <v>133</v>
      </c>
      <c r="AV44" s="398"/>
      <c r="AW44" s="398"/>
      <c r="AX44" s="892"/>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309</v>
      </c>
      <c r="AF51" s="232"/>
      <c r="AG51" s="232"/>
      <c r="AH51" s="232"/>
      <c r="AI51" s="232" t="s">
        <v>331</v>
      </c>
      <c r="AJ51" s="232"/>
      <c r="AK51" s="232"/>
      <c r="AL51" s="232"/>
      <c r="AM51" s="232" t="s">
        <v>428</v>
      </c>
      <c r="AN51" s="232"/>
      <c r="AO51" s="232"/>
      <c r="AP51" s="232"/>
      <c r="AQ51" s="139" t="s">
        <v>184</v>
      </c>
      <c r="AR51" s="140"/>
      <c r="AS51" s="140"/>
      <c r="AT51" s="141"/>
      <c r="AU51" s="907" t="s">
        <v>133</v>
      </c>
      <c r="AV51" s="907"/>
      <c r="AW51" s="907"/>
      <c r="AX51" s="908"/>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309</v>
      </c>
      <c r="AF58" s="232"/>
      <c r="AG58" s="232"/>
      <c r="AH58" s="232"/>
      <c r="AI58" s="232" t="s">
        <v>331</v>
      </c>
      <c r="AJ58" s="232"/>
      <c r="AK58" s="232"/>
      <c r="AL58" s="232"/>
      <c r="AM58" s="232" t="s">
        <v>428</v>
      </c>
      <c r="AN58" s="232"/>
      <c r="AO58" s="232"/>
      <c r="AP58" s="232"/>
      <c r="AQ58" s="139" t="s">
        <v>184</v>
      </c>
      <c r="AR58" s="140"/>
      <c r="AS58" s="140"/>
      <c r="AT58" s="141"/>
      <c r="AU58" s="907" t="s">
        <v>133</v>
      </c>
      <c r="AV58" s="907"/>
      <c r="AW58" s="907"/>
      <c r="AX58" s="908"/>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265</v>
      </c>
      <c r="AP79" s="259"/>
      <c r="AQ79" s="259"/>
      <c r="AR79" s="62" t="s">
        <v>263</v>
      </c>
      <c r="AS79" s="258"/>
      <c r="AT79" s="259"/>
      <c r="AU79" s="259"/>
      <c r="AV79" s="259"/>
      <c r="AW79" s="259"/>
      <c r="AX79" s="950"/>
      <c r="AY79">
        <f>COUNTIF($AR$79,"☑")</f>
        <v>0</v>
      </c>
    </row>
    <row r="80" spans="1:51" ht="18.75" hidden="1" customHeight="1" x14ac:dyDescent="0.15">
      <c r="A80" s="846"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619</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7"/>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309</v>
      </c>
      <c r="AF85" s="232"/>
      <c r="AG85" s="232"/>
      <c r="AH85" s="232"/>
      <c r="AI85" s="232" t="s">
        <v>331</v>
      </c>
      <c r="AJ85" s="232"/>
      <c r="AK85" s="232"/>
      <c r="AL85" s="232"/>
      <c r="AM85" s="232" t="s">
        <v>428</v>
      </c>
      <c r="AN85" s="232"/>
      <c r="AO85" s="232"/>
      <c r="AP85" s="232"/>
      <c r="AQ85" s="143" t="s">
        <v>184</v>
      </c>
      <c r="AR85" s="118"/>
      <c r="AS85" s="118"/>
      <c r="AT85" s="119"/>
      <c r="AU85" s="519" t="s">
        <v>133</v>
      </c>
      <c r="AV85" s="519"/>
      <c r="AW85" s="519"/>
      <c r="AX85" s="520"/>
      <c r="AY85">
        <f t="shared" si="10"/>
        <v>0</v>
      </c>
      <c r="AZ85" s="10"/>
      <c r="BA85" s="10"/>
      <c r="BB85" s="10"/>
      <c r="BC85" s="10"/>
    </row>
    <row r="86" spans="1:60" ht="18.75" hidden="1"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47"/>
      <c r="B87" s="411"/>
      <c r="C87" s="411"/>
      <c r="D87" s="411"/>
      <c r="E87" s="411"/>
      <c r="F87" s="412"/>
      <c r="G87" s="92"/>
      <c r="H87" s="93"/>
      <c r="I87" s="93"/>
      <c r="J87" s="93"/>
      <c r="K87" s="93"/>
      <c r="L87" s="93"/>
      <c r="M87" s="93"/>
      <c r="N87" s="93"/>
      <c r="O87" s="94"/>
      <c r="P87" s="93"/>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309</v>
      </c>
      <c r="AF90" s="232"/>
      <c r="AG90" s="232"/>
      <c r="AH90" s="232"/>
      <c r="AI90" s="232" t="s">
        <v>331</v>
      </c>
      <c r="AJ90" s="232"/>
      <c r="AK90" s="232"/>
      <c r="AL90" s="232"/>
      <c r="AM90" s="232" t="s">
        <v>428</v>
      </c>
      <c r="AN90" s="232"/>
      <c r="AO90" s="232"/>
      <c r="AP90" s="232"/>
      <c r="AQ90" s="143" t="s">
        <v>184</v>
      </c>
      <c r="AR90" s="118"/>
      <c r="AS90" s="118"/>
      <c r="AT90" s="119"/>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47"/>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309</v>
      </c>
      <c r="AF95" s="232"/>
      <c r="AG95" s="232"/>
      <c r="AH95" s="232"/>
      <c r="AI95" s="232" t="s">
        <v>331</v>
      </c>
      <c r="AJ95" s="232"/>
      <c r="AK95" s="232"/>
      <c r="AL95" s="232"/>
      <c r="AM95" s="232" t="s">
        <v>428</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47"/>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309</v>
      </c>
      <c r="AF100" s="526"/>
      <c r="AG100" s="526"/>
      <c r="AH100" s="527"/>
      <c r="AI100" s="525" t="s">
        <v>331</v>
      </c>
      <c r="AJ100" s="526"/>
      <c r="AK100" s="526"/>
      <c r="AL100" s="527"/>
      <c r="AM100" s="525" t="s">
        <v>428</v>
      </c>
      <c r="AN100" s="526"/>
      <c r="AO100" s="526"/>
      <c r="AP100" s="527"/>
      <c r="AQ100" s="302" t="s">
        <v>336</v>
      </c>
      <c r="AR100" s="303"/>
      <c r="AS100" s="303"/>
      <c r="AT100" s="304"/>
      <c r="AU100" s="302" t="s">
        <v>460</v>
      </c>
      <c r="AV100" s="303"/>
      <c r="AW100" s="303"/>
      <c r="AX100" s="305"/>
    </row>
    <row r="101" spans="1:60" ht="23.25" customHeight="1" x14ac:dyDescent="0.15">
      <c r="A101" s="405"/>
      <c r="B101" s="406"/>
      <c r="C101" s="406"/>
      <c r="D101" s="406"/>
      <c r="E101" s="406"/>
      <c r="F101" s="407"/>
      <c r="G101" s="93" t="s">
        <v>646</v>
      </c>
      <c r="H101" s="93"/>
      <c r="I101" s="93"/>
      <c r="J101" s="93"/>
      <c r="K101" s="93"/>
      <c r="L101" s="93"/>
      <c r="M101" s="93"/>
      <c r="N101" s="93"/>
      <c r="O101" s="93"/>
      <c r="P101" s="93"/>
      <c r="Q101" s="93"/>
      <c r="R101" s="93"/>
      <c r="S101" s="93"/>
      <c r="T101" s="93"/>
      <c r="U101" s="93"/>
      <c r="V101" s="93"/>
      <c r="W101" s="93"/>
      <c r="X101" s="94"/>
      <c r="Y101" s="528" t="s">
        <v>54</v>
      </c>
      <c r="Z101" s="529"/>
      <c r="AA101" s="530"/>
      <c r="AB101" s="447" t="s">
        <v>647</v>
      </c>
      <c r="AC101" s="447"/>
      <c r="AD101" s="447"/>
      <c r="AE101" s="267">
        <v>96</v>
      </c>
      <c r="AF101" s="267"/>
      <c r="AG101" s="267"/>
      <c r="AH101" s="267"/>
      <c r="AI101" s="267">
        <v>96</v>
      </c>
      <c r="AJ101" s="267"/>
      <c r="AK101" s="267"/>
      <c r="AL101" s="267"/>
      <c r="AM101" s="267">
        <v>97</v>
      </c>
      <c r="AN101" s="267"/>
      <c r="AO101" s="267"/>
      <c r="AP101" s="267"/>
      <c r="AQ101" s="267" t="s">
        <v>668</v>
      </c>
      <c r="AR101" s="267"/>
      <c r="AS101" s="267"/>
      <c r="AT101" s="267"/>
      <c r="AU101" s="203" t="s">
        <v>668</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647</v>
      </c>
      <c r="AC102" s="447"/>
      <c r="AD102" s="447"/>
      <c r="AE102" s="267">
        <v>96</v>
      </c>
      <c r="AF102" s="267"/>
      <c r="AG102" s="267"/>
      <c r="AH102" s="267"/>
      <c r="AI102" s="267">
        <v>96</v>
      </c>
      <c r="AJ102" s="267"/>
      <c r="AK102" s="267"/>
      <c r="AL102" s="267"/>
      <c r="AM102" s="267">
        <v>97</v>
      </c>
      <c r="AN102" s="267"/>
      <c r="AO102" s="267"/>
      <c r="AP102" s="267"/>
      <c r="AQ102" s="267">
        <v>97</v>
      </c>
      <c r="AR102" s="267"/>
      <c r="AS102" s="267"/>
      <c r="AT102" s="267"/>
      <c r="AU102" s="210">
        <v>97</v>
      </c>
      <c r="AV102" s="211"/>
      <c r="AW102" s="211"/>
      <c r="AX102" s="306"/>
    </row>
    <row r="103" spans="1:60" ht="31.5"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5"/>
      <c r="B104" s="406"/>
      <c r="C104" s="406"/>
      <c r="D104" s="406"/>
      <c r="E104" s="406"/>
      <c r="F104" s="407"/>
      <c r="G104" s="93"/>
      <c r="H104" s="93"/>
      <c r="I104" s="93"/>
      <c r="J104" s="93"/>
      <c r="K104" s="93"/>
      <c r="L104" s="93"/>
      <c r="M104" s="93"/>
      <c r="N104" s="93"/>
      <c r="O104" s="93"/>
      <c r="P104" s="93"/>
      <c r="Q104" s="93"/>
      <c r="R104" s="93"/>
      <c r="S104" s="93"/>
      <c r="T104" s="93"/>
      <c r="U104" s="93"/>
      <c r="V104" s="93"/>
      <c r="W104" s="93"/>
      <c r="X104" s="94"/>
      <c r="Y104" s="451" t="s">
        <v>54</v>
      </c>
      <c r="Z104" s="452"/>
      <c r="AA104" s="453"/>
      <c r="AB104" s="531"/>
      <c r="AC104" s="532"/>
      <c r="AD104" s="53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c r="AC105" s="455"/>
      <c r="AD105" s="45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309</v>
      </c>
      <c r="AF115" s="232"/>
      <c r="AG115" s="232"/>
      <c r="AH115" s="232"/>
      <c r="AI115" s="232" t="s">
        <v>331</v>
      </c>
      <c r="AJ115" s="232"/>
      <c r="AK115" s="232"/>
      <c r="AL115" s="232"/>
      <c r="AM115" s="232" t="s">
        <v>428</v>
      </c>
      <c r="AN115" s="232"/>
      <c r="AO115" s="232"/>
      <c r="AP115" s="232"/>
      <c r="AQ115" s="576" t="s">
        <v>461</v>
      </c>
      <c r="AR115" s="577"/>
      <c r="AS115" s="577"/>
      <c r="AT115" s="577"/>
      <c r="AU115" s="577"/>
      <c r="AV115" s="577"/>
      <c r="AW115" s="577"/>
      <c r="AX115" s="578"/>
    </row>
    <row r="116" spans="1:51" ht="23.25" customHeight="1" x14ac:dyDescent="0.15">
      <c r="A116" s="422"/>
      <c r="B116" s="423"/>
      <c r="C116" s="423"/>
      <c r="D116" s="423"/>
      <c r="E116" s="423"/>
      <c r="F116" s="424"/>
      <c r="G116" s="374" t="s">
        <v>648</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649</v>
      </c>
      <c r="AC116" s="449"/>
      <c r="AD116" s="450"/>
      <c r="AE116" s="267">
        <v>7</v>
      </c>
      <c r="AF116" s="267"/>
      <c r="AG116" s="267"/>
      <c r="AH116" s="267"/>
      <c r="AI116" s="267">
        <v>6</v>
      </c>
      <c r="AJ116" s="267"/>
      <c r="AK116" s="267"/>
      <c r="AL116" s="267"/>
      <c r="AM116" s="267">
        <v>4</v>
      </c>
      <c r="AN116" s="267"/>
      <c r="AO116" s="267"/>
      <c r="AP116" s="267"/>
      <c r="AQ116" s="203">
        <v>7</v>
      </c>
      <c r="AR116" s="204"/>
      <c r="AS116" s="204"/>
      <c r="AT116" s="204"/>
      <c r="AU116" s="204"/>
      <c r="AV116" s="204"/>
      <c r="AW116" s="204"/>
      <c r="AX116" s="206"/>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650</v>
      </c>
      <c r="AC117" s="459"/>
      <c r="AD117" s="460"/>
      <c r="AE117" s="537" t="s">
        <v>651</v>
      </c>
      <c r="AF117" s="537"/>
      <c r="AG117" s="537"/>
      <c r="AH117" s="537"/>
      <c r="AI117" s="537" t="s">
        <v>666</v>
      </c>
      <c r="AJ117" s="537"/>
      <c r="AK117" s="537"/>
      <c r="AL117" s="537"/>
      <c r="AM117" s="537" t="s">
        <v>686</v>
      </c>
      <c r="AN117" s="537"/>
      <c r="AO117" s="537"/>
      <c r="AP117" s="537"/>
      <c r="AQ117" s="537" t="s">
        <v>667</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309</v>
      </c>
      <c r="AF118" s="232"/>
      <c r="AG118" s="232"/>
      <c r="AH118" s="232"/>
      <c r="AI118" s="232" t="s">
        <v>331</v>
      </c>
      <c r="AJ118" s="232"/>
      <c r="AK118" s="232"/>
      <c r="AL118" s="232"/>
      <c r="AM118" s="232" t="s">
        <v>428</v>
      </c>
      <c r="AN118" s="232"/>
      <c r="AO118" s="232"/>
      <c r="AP118" s="232"/>
      <c r="AQ118" s="576" t="s">
        <v>461</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309</v>
      </c>
      <c r="AF121" s="232"/>
      <c r="AG121" s="232"/>
      <c r="AH121" s="232"/>
      <c r="AI121" s="232" t="s">
        <v>331</v>
      </c>
      <c r="AJ121" s="232"/>
      <c r="AK121" s="232"/>
      <c r="AL121" s="232"/>
      <c r="AM121" s="232" t="s">
        <v>428</v>
      </c>
      <c r="AN121" s="232"/>
      <c r="AO121" s="232"/>
      <c r="AP121" s="232"/>
      <c r="AQ121" s="576" t="s">
        <v>461</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309</v>
      </c>
      <c r="AF124" s="232"/>
      <c r="AG124" s="232"/>
      <c r="AH124" s="232"/>
      <c r="AI124" s="232" t="s">
        <v>331</v>
      </c>
      <c r="AJ124" s="232"/>
      <c r="AK124" s="232"/>
      <c r="AL124" s="232"/>
      <c r="AM124" s="232" t="s">
        <v>428</v>
      </c>
      <c r="AN124" s="232"/>
      <c r="AO124" s="232"/>
      <c r="AP124" s="232"/>
      <c r="AQ124" s="576" t="s">
        <v>461</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280</v>
      </c>
      <c r="H125" s="374"/>
      <c r="I125" s="374"/>
      <c r="J125" s="374"/>
      <c r="K125" s="374"/>
      <c r="L125" s="374"/>
      <c r="M125" s="374"/>
      <c r="N125" s="374"/>
      <c r="O125" s="374"/>
      <c r="P125" s="374"/>
      <c r="Q125" s="374"/>
      <c r="R125" s="374"/>
      <c r="S125" s="374"/>
      <c r="T125" s="374"/>
      <c r="U125" s="374"/>
      <c r="V125" s="374"/>
      <c r="W125" s="374"/>
      <c r="X125" s="912"/>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3"/>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09"/>
      <c r="Z127" s="910"/>
      <c r="AA127" s="911"/>
      <c r="AB127" s="394" t="s">
        <v>11</v>
      </c>
      <c r="AC127" s="395"/>
      <c r="AD127" s="396"/>
      <c r="AE127" s="232" t="s">
        <v>309</v>
      </c>
      <c r="AF127" s="232"/>
      <c r="AG127" s="232"/>
      <c r="AH127" s="232"/>
      <c r="AI127" s="232" t="s">
        <v>331</v>
      </c>
      <c r="AJ127" s="232"/>
      <c r="AK127" s="232"/>
      <c r="AL127" s="232"/>
      <c r="AM127" s="232" t="s">
        <v>428</v>
      </c>
      <c r="AN127" s="232"/>
      <c r="AO127" s="232"/>
      <c r="AP127" s="232"/>
      <c r="AQ127" s="576" t="s">
        <v>461</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280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324</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75</v>
      </c>
      <c r="AF134" s="193"/>
      <c r="AG134" s="193"/>
      <c r="AH134" s="193"/>
      <c r="AI134" s="192">
        <v>78</v>
      </c>
      <c r="AJ134" s="193"/>
      <c r="AK134" s="193"/>
      <c r="AL134" s="193"/>
      <c r="AM134" s="192">
        <v>82</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637</v>
      </c>
      <c r="AF135" s="193"/>
      <c r="AG135" s="193"/>
      <c r="AH135" s="193"/>
      <c r="AI135" s="192" t="s">
        <v>637</v>
      </c>
      <c r="AJ135" s="193"/>
      <c r="AK135" s="193"/>
      <c r="AL135" s="193"/>
      <c r="AM135" s="192" t="s">
        <v>637</v>
      </c>
      <c r="AN135" s="193"/>
      <c r="AO135" s="193"/>
      <c r="AP135" s="193"/>
      <c r="AQ135" s="192" t="s">
        <v>637</v>
      </c>
      <c r="AR135" s="370"/>
      <c r="AS135" s="370"/>
      <c r="AT135" s="371"/>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43.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43.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4"/>
      <c r="E430" s="160" t="s">
        <v>318</v>
      </c>
      <c r="F430" s="880"/>
      <c r="G430" s="881" t="s">
        <v>204</v>
      </c>
      <c r="H430" s="111"/>
      <c r="I430" s="111"/>
      <c r="J430" s="882"/>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1" t="s">
        <v>204</v>
      </c>
      <c r="H484" s="111"/>
      <c r="I484" s="111"/>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1" t="s">
        <v>204</v>
      </c>
      <c r="H538" s="111"/>
      <c r="I538" s="111"/>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1" t="s">
        <v>204</v>
      </c>
      <c r="H592" s="111"/>
      <c r="I592" s="111"/>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1" t="s">
        <v>204</v>
      </c>
      <c r="H646" s="111"/>
      <c r="I646" s="111"/>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43.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663</v>
      </c>
      <c r="AE702" s="327"/>
      <c r="AF702" s="327"/>
      <c r="AG702" s="364" t="s">
        <v>672</v>
      </c>
      <c r="AH702" s="365"/>
      <c r="AI702" s="365"/>
      <c r="AJ702" s="365"/>
      <c r="AK702" s="365"/>
      <c r="AL702" s="365"/>
      <c r="AM702" s="365"/>
      <c r="AN702" s="365"/>
      <c r="AO702" s="365"/>
      <c r="AP702" s="365"/>
      <c r="AQ702" s="365"/>
      <c r="AR702" s="365"/>
      <c r="AS702" s="365"/>
      <c r="AT702" s="365"/>
      <c r="AU702" s="365"/>
      <c r="AV702" s="365"/>
      <c r="AW702" s="365"/>
      <c r="AX702" s="366"/>
    </row>
    <row r="703" spans="1:51" ht="43.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7" t="s">
        <v>663</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43.5"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663</v>
      </c>
      <c r="AE704" s="768"/>
      <c r="AF704" s="768"/>
      <c r="AG704" s="153" t="s">
        <v>674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663</v>
      </c>
      <c r="AE705" s="700"/>
      <c r="AF705" s="700"/>
      <c r="AG705" s="113" t="s">
        <v>675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669</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670</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671</v>
      </c>
      <c r="AE708" s="590"/>
      <c r="AF708" s="590"/>
      <c r="AG708" s="727" t="s">
        <v>668</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7" t="s">
        <v>663</v>
      </c>
      <c r="AE709" s="308"/>
      <c r="AF709" s="308"/>
      <c r="AG709" s="89" t="s">
        <v>676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7" t="s">
        <v>671</v>
      </c>
      <c r="AE710" s="308"/>
      <c r="AF710" s="308"/>
      <c r="AG710" s="89" t="s">
        <v>637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7" t="s">
        <v>663</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671</v>
      </c>
      <c r="AE712" s="768"/>
      <c r="AF712" s="768"/>
      <c r="AG712" s="792" t="s">
        <v>637</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671</v>
      </c>
      <c r="AE713" s="308"/>
      <c r="AF713" s="648"/>
      <c r="AG713" s="89" t="s">
        <v>637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663</v>
      </c>
      <c r="AE714" s="790"/>
      <c r="AF714" s="791"/>
      <c r="AG714" s="721" t="s">
        <v>678</v>
      </c>
      <c r="AH714" s="722"/>
      <c r="AI714" s="722"/>
      <c r="AJ714" s="722"/>
      <c r="AK714" s="722"/>
      <c r="AL714" s="722"/>
      <c r="AM714" s="722"/>
      <c r="AN714" s="722"/>
      <c r="AO714" s="722"/>
      <c r="AP714" s="722"/>
      <c r="AQ714" s="722"/>
      <c r="AR714" s="722"/>
      <c r="AS714" s="722"/>
      <c r="AT714" s="722"/>
      <c r="AU714" s="722"/>
      <c r="AV714" s="722"/>
      <c r="AW714" s="722"/>
      <c r="AX714" s="723"/>
    </row>
    <row r="715" spans="1:50" ht="43.5"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663</v>
      </c>
      <c r="AE715" s="590"/>
      <c r="AF715" s="641"/>
      <c r="AG715" s="727" t="s">
        <v>679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663</v>
      </c>
      <c r="AE716" s="612"/>
      <c r="AF716" s="612"/>
      <c r="AG716" s="89" t="s">
        <v>680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7" t="s">
        <v>663</v>
      </c>
      <c r="AE717" s="308"/>
      <c r="AF717" s="308"/>
      <c r="AG717" s="89" t="s">
        <v>681</v>
      </c>
      <c r="AH717" s="90"/>
      <c r="AI717" s="90"/>
      <c r="AJ717" s="90"/>
      <c r="AK717" s="90"/>
      <c r="AL717" s="90"/>
      <c r="AM717" s="90"/>
      <c r="AN717" s="90"/>
      <c r="AO717" s="90"/>
      <c r="AP717" s="90"/>
      <c r="AQ717" s="90"/>
      <c r="AR717" s="90"/>
      <c r="AS717" s="90"/>
      <c r="AT717" s="90"/>
      <c r="AU717" s="90"/>
      <c r="AV717" s="90"/>
      <c r="AW717" s="90"/>
      <c r="AX717" s="91"/>
    </row>
    <row r="718" spans="1:50" ht="43.5"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7" t="s">
        <v>663</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671</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9.5" customHeight="1" x14ac:dyDescent="0.15">
      <c r="A726" s="625" t="s">
        <v>47</v>
      </c>
      <c r="B726" s="784"/>
      <c r="C726" s="797" t="s">
        <v>52</v>
      </c>
      <c r="D726" s="819"/>
      <c r="E726" s="819"/>
      <c r="F726" s="820"/>
      <c r="G726" s="563" t="s">
        <v>688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79.5" customHeight="1" thickBot="1" x14ac:dyDescent="0.2">
      <c r="A727" s="785"/>
      <c r="B727" s="786"/>
      <c r="C727" s="733" t="s">
        <v>56</v>
      </c>
      <c r="D727" s="734"/>
      <c r="E727" s="734"/>
      <c r="F727" s="735"/>
      <c r="G727" s="561" t="s">
        <v>687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591</v>
      </c>
      <c r="B737" s="196"/>
      <c r="C737" s="196"/>
      <c r="D737" s="197"/>
      <c r="E737" s="937" t="s">
        <v>655</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316</v>
      </c>
      <c r="B738" s="346"/>
      <c r="C738" s="346"/>
      <c r="D738" s="346"/>
      <c r="E738" s="937" t="s">
        <v>656</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315</v>
      </c>
      <c r="B739" s="346"/>
      <c r="C739" s="346"/>
      <c r="D739" s="346"/>
      <c r="E739" s="937" t="s">
        <v>657</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314</v>
      </c>
      <c r="B740" s="346"/>
      <c r="C740" s="346"/>
      <c r="D740" s="346"/>
      <c r="E740" s="937" t="s">
        <v>658</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313</v>
      </c>
      <c r="B741" s="346"/>
      <c r="C741" s="346"/>
      <c r="D741" s="346"/>
      <c r="E741" s="937" t="s">
        <v>659</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312</v>
      </c>
      <c r="B742" s="346"/>
      <c r="C742" s="346"/>
      <c r="D742" s="346"/>
      <c r="E742" s="937" t="s">
        <v>660</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311</v>
      </c>
      <c r="B743" s="346"/>
      <c r="C743" s="346"/>
      <c r="D743" s="346"/>
      <c r="E743" s="937" t="s">
        <v>661</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310</v>
      </c>
      <c r="B744" s="346"/>
      <c r="C744" s="346"/>
      <c r="D744" s="346"/>
      <c r="E744" s="937" t="s">
        <v>662</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309</v>
      </c>
      <c r="B745" s="346"/>
      <c r="C745" s="346"/>
      <c r="D745" s="346"/>
      <c r="E745" s="974" t="s">
        <v>661</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464</v>
      </c>
      <c r="B746" s="346"/>
      <c r="C746" s="346"/>
      <c r="D746" s="346"/>
      <c r="E746" s="943" t="s">
        <v>629</v>
      </c>
      <c r="F746" s="941"/>
      <c r="G746" s="941"/>
      <c r="H746" s="85" t="str">
        <f>IF(E746="","","-")</f>
        <v>-</v>
      </c>
      <c r="I746" s="941"/>
      <c r="J746" s="941"/>
      <c r="K746" s="85" t="str">
        <f>IF(I746="","","-")</f>
        <v/>
      </c>
      <c r="L746" s="942">
        <v>48</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428</v>
      </c>
      <c r="B747" s="346"/>
      <c r="C747" s="346"/>
      <c r="D747" s="346"/>
      <c r="E747" s="943" t="s">
        <v>629</v>
      </c>
      <c r="F747" s="941"/>
      <c r="G747" s="941"/>
      <c r="H747" s="85" t="str">
        <f>IF(E747="","","-")</f>
        <v>-</v>
      </c>
      <c r="I747" s="941"/>
      <c r="J747" s="941"/>
      <c r="K747" s="85" t="str">
        <f>IF(I747="","","-")</f>
        <v/>
      </c>
      <c r="L747" s="942">
        <v>49</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303</v>
      </c>
      <c r="B748" s="600"/>
      <c r="C748" s="600"/>
      <c r="D748" s="600"/>
      <c r="E748" s="600"/>
      <c r="F748" s="601"/>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281</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35.25" customHeight="1" x14ac:dyDescent="0.15">
      <c r="A789" s="616"/>
      <c r="B789" s="617"/>
      <c r="C789" s="617"/>
      <c r="D789" s="617"/>
      <c r="E789" s="617"/>
      <c r="F789" s="618"/>
      <c r="G789" s="655" t="s">
        <v>640</v>
      </c>
      <c r="H789" s="656"/>
      <c r="I789" s="656"/>
      <c r="J789" s="656"/>
      <c r="K789" s="657"/>
      <c r="L789" s="649" t="s">
        <v>683</v>
      </c>
      <c r="M789" s="650"/>
      <c r="N789" s="650"/>
      <c r="O789" s="650"/>
      <c r="P789" s="650"/>
      <c r="Q789" s="650"/>
      <c r="R789" s="650"/>
      <c r="S789" s="650"/>
      <c r="T789" s="650"/>
      <c r="U789" s="650"/>
      <c r="V789" s="650"/>
      <c r="W789" s="650"/>
      <c r="X789" s="651"/>
      <c r="Y789" s="367">
        <v>3</v>
      </c>
      <c r="Z789" s="368"/>
      <c r="AA789" s="368"/>
      <c r="AB789" s="787"/>
      <c r="AC789" s="655"/>
      <c r="AD789" s="656"/>
      <c r="AE789" s="656"/>
      <c r="AF789" s="656"/>
      <c r="AG789" s="657"/>
      <c r="AH789" s="649"/>
      <c r="AI789" s="650"/>
      <c r="AJ789" s="650"/>
      <c r="AK789" s="650"/>
      <c r="AL789" s="650"/>
      <c r="AM789" s="650"/>
      <c r="AN789" s="650"/>
      <c r="AO789" s="650"/>
      <c r="AP789" s="650"/>
      <c r="AQ789" s="650"/>
      <c r="AR789" s="650"/>
      <c r="AS789" s="650"/>
      <c r="AT789" s="651"/>
      <c r="AU789" s="367"/>
      <c r="AV789" s="368"/>
      <c r="AW789" s="368"/>
      <c r="AX789" s="369"/>
    </row>
    <row r="790" spans="1:51"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3</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7"/>
      <c r="Z802" s="368"/>
      <c r="AA802" s="368"/>
      <c r="AB802" s="787"/>
      <c r="AC802" s="655"/>
      <c r="AD802" s="656"/>
      <c r="AE802" s="656"/>
      <c r="AF802" s="656"/>
      <c r="AG802" s="657"/>
      <c r="AH802" s="649"/>
      <c r="AI802" s="650"/>
      <c r="AJ802" s="650"/>
      <c r="AK802" s="650"/>
      <c r="AL802" s="650"/>
      <c r="AM802" s="650"/>
      <c r="AN802" s="650"/>
      <c r="AO802" s="650"/>
      <c r="AP802" s="650"/>
      <c r="AQ802" s="650"/>
      <c r="AR802" s="650"/>
      <c r="AS802" s="650"/>
      <c r="AT802" s="651"/>
      <c r="AU802" s="367"/>
      <c r="AV802" s="368"/>
      <c r="AW802" s="368"/>
      <c r="AX802" s="369"/>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8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8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3.5" customHeight="1" x14ac:dyDescent="0.15">
      <c r="A845" s="355">
        <v>1</v>
      </c>
      <c r="B845" s="355">
        <v>1</v>
      </c>
      <c r="C845" s="328" t="s">
        <v>684</v>
      </c>
      <c r="D845" s="328"/>
      <c r="E845" s="328"/>
      <c r="F845" s="328"/>
      <c r="G845" s="328"/>
      <c r="H845" s="328"/>
      <c r="I845" s="328"/>
      <c r="J845" s="329">
        <v>5011101012993</v>
      </c>
      <c r="K845" s="330"/>
      <c r="L845" s="330"/>
      <c r="M845" s="330"/>
      <c r="N845" s="330"/>
      <c r="O845" s="330"/>
      <c r="P845" s="344" t="s">
        <v>683</v>
      </c>
      <c r="Q845" s="331"/>
      <c r="R845" s="331"/>
      <c r="S845" s="331"/>
      <c r="T845" s="331"/>
      <c r="U845" s="331"/>
      <c r="V845" s="331"/>
      <c r="W845" s="331"/>
      <c r="X845" s="331"/>
      <c r="Y845" s="332">
        <v>3</v>
      </c>
      <c r="Z845" s="333"/>
      <c r="AA845" s="333"/>
      <c r="AB845" s="334"/>
      <c r="AC845" s="335" t="s">
        <v>292</v>
      </c>
      <c r="AD845" s="336"/>
      <c r="AE845" s="336"/>
      <c r="AF845" s="336"/>
      <c r="AG845" s="336"/>
      <c r="AH845" s="351">
        <v>1</v>
      </c>
      <c r="AI845" s="352"/>
      <c r="AJ845" s="352"/>
      <c r="AK845" s="352"/>
      <c r="AL845" s="339">
        <v>98.6</v>
      </c>
      <c r="AM845" s="340"/>
      <c r="AN845" s="340"/>
      <c r="AO845" s="341"/>
      <c r="AP845" s="342" t="s">
        <v>668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3:AX13 P15:AC17 AK15:AX15 AK16:AQ17 AD14:AJ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Q134:AQ135 AU134:AU135 AM134:AM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t="s">
        <v>663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2021-04-26T05:34:17Z</cp:lastPrinted>
  <dcterms:created xsi:type="dcterms:W3CDTF">2012-03-13T00:50:25Z</dcterms:created>
  <dcterms:modified xsi:type="dcterms:W3CDTF">2021-06-28T02:13:01Z</dcterms:modified>
</cp:coreProperties>
</file>