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<sst xmlns="http://schemas.openxmlformats.org/spreadsheetml/2006/main" count="2425" uniqueCount="724">
  <si>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</si>
  <si>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</si>
  <si>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</si>
  <si>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</si>
  <si>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</si>
  <si>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</si>
  <si>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</si>
  <si>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</si>
  <si>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</si>
  <si>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</si>
  <si>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</si>
  <si>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</si>
  <si>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</si>
  <si>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</si>
  <si>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</si>
  <si>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</si>
  <si>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</si>
  <si>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</si>
  <si>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</si>
  <si>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</si>
  <si>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</si>
  <si>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</si>
  <si>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</si>
  <si>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</si>
  <si>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</si>
  <si>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</si>
  <si>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</si>
  <si>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</si>
  <si>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</si>
  <si>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</si>
  <si>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</si>
  <si>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</si>
  <si>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</si>
  <si>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</si>
  <si>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</si>
  <si>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</si>
  <si>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</si>
  <si>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</si>
  <si>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</si>
  <si>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</si>
  <si>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</si>
  <si>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</si>
  <si>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</si>
  <si>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</si>
  <si>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</si>
  <si>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</si>
  <si>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</si>
  <si>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</si>
  <si>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</si>
  <si>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</si>
  <si>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</si>
  <si>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</si>
  <si>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</si>
  <si>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</si>
  <si>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</si>
  <si>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</si>
  <si>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</si>
  <si>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</si>
  <si>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</si>
  <si>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</si>
  <si>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</si>
  <si>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</si>
  <si>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</si>
  <si>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</si>
  <si>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</si>
  <si>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</si>
  <si>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</si>
  <si>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</si>
  <si>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</si>
  <si>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</si>
  <si>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</si>
  <si>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</si>
  <si>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</si>
  <si>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</si>
  <si>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</si>
  <si>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</si>
  <si>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</si>
  <si>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</si>
  <si>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</si>
  <si>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</si>
  <si>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</si>
  <si>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</si>
  <si>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</si>
  <si>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</si>
  <si>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</si>
  <si>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</si>
  <si>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</si>
  <si>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</si>
  <si>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</si>
  <si>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</si>
  <si>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</si>
  <si>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</si>
  <si>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</si>
  <si>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</si>
  <si>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</si>
  <si>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</si>
  <si>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</si>
  <si>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</si>
  <si>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</si>
  <si>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</si>
  <si>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</si>
  <si>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</si>
  <si>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</si>
  <si>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</si>
  <si>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</si>
  <si>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</si>
  <si>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</si>
  <si>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</si>
  <si>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</si>
  <si>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</si>
  <si>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</si>
  <si>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</si>
  <si>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</si>
  <si>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</si>
  <si>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</si>
  <si>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</si>
  <si>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</si>
  <si>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</si>
  <si>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</si>
  <si>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</si>
  <si>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</si>
  <si>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</si>
  <si>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</si>
  <si>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</si>
  <si>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</si>
  <si>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</si>
  <si>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</si>
  <si>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</si>
  <si>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</si>
  <si>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</si>
  <si>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</si>
  <si>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</si>
  <si>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</si>
  <si>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</si>
  <si>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</si>
  <si>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</si>
  <si>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</si>
  <si>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</si>
  <si>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</si>
  <si>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</si>
  <si>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</si>
  <si>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</si>
  <si>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</si>
  <si>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</si>
  <si>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</si>
  <si>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</si>
  <si>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</si>
  <si>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</si>
  <si>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</si>
  <si>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</si>
  <si>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</si>
  <si>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</si>
  <si>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</si>
  <si>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</si>
  <si>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</si>
  <si>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</si>
  <si>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</si>
  <si>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</si>
  <si>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</si>
  <si>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</si>
  <si>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</si>
  <si>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</si>
  <si>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</si>
  <si>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</si>
  <si>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</si>
  <si>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</si>
  <si>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</si>
  <si>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</si>
  <si>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</si>
  <si>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</si>
  <si>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</si>
  <si>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</si>
  <si>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</si>
  <si>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</si>
  <si>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</si>
  <si>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</si>
  <si>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</si>
  <si>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</si>
  <si>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</si>
  <si>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</si>
  <si>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</si>
  <si>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</si>
  <si>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</si>
  <si>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</si>
  <si>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</si>
  <si>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</si>
  <si>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</si>
  <si>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</si>
  <si>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</si>
  <si>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</si>
  <si>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</si>
  <si>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</si>
  <si>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</si>
  <si>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</si>
  <si>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</si>
  <si>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</si>
  <si>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</si>
  <si>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</si>
  <si>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</si>
  <si>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</si>
  <si>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</si>
  <si>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</si>
  <si>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</si>
  <si>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</si>
  <si>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</si>
  <si>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</si>
  <si>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</si>
  <si>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</si>
  <si>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</si>
  <si>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</si>
  <si>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</si>
  <si>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</si>
  <si>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</si>
  <si>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</si>
  <si>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</si>
  <si>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</si>
  <si>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</si>
  <si>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</si>
  <si>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</si>
  <si>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</si>
  <si>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</si>
  <si>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</si>
  <si>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</si>
  <si>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</si>
  <si>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</si>
  <si>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</si>
  <si>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</si>
  <si>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</si>
  <si>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</si>
  <si>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</si>
  <si>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</si>
  <si>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</si>
  <si>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</si>
  <si>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</si>
  <si>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</si>
  <si>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</si>
  <si>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</si>
  <si>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</si>
  <si>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</si>
  <si>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</si>
  <si>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</si>
  <si>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</si>
  <si>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</si>
  <si>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</si>
  <si>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</si>
  <si>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</si>
  <si>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</si>
  <si>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</si>
  <si>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</si>
  <si>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</si>
  <si>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</si>
  <si>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</si>
  <si>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</si>
  <si>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</si>
  <si>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</si>
  <si>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</si>
  <si>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</si>
  <si>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</si>
  <si>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</si>
  <si>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</si>
  <si>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</si>
  <si>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</si>
  <si>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</si>
  <si>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</si>
  <si>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</si>
  <si>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</si>
  <si>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</si>
  <si>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</si>
  <si>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</si>
  <si>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</si>
  <si>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</si>
  <si>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</si>
  <si>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</si>
  <si>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</si>
  <si>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</si>
  <si>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</si>
  <si>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</si>
  <si>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</si>
  <si>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</si>
  <si>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</si>
  <si>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</si>
  <si>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</si>
  <si>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</si>
  <si>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</si>
  <si>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</si>
  <si>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</si>
  <si>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</si>
  <si>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</si>
  <si>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</si>
  <si>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</si>
  <si>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</si>
  <si>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</si>
  <si>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</si>
  <si>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</si>
  <si>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</si>
  <si>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</si>
  <si>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</si>
  <si>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</si>
  <si>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</si>
  <si>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</si>
  <si>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</si>
  <si>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</si>
  <si>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</si>
  <si>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</si>
  <si>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</si>
  <si>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</si>
  <si>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</si>
  <si>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</si>
  <si>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</si>
  <si>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</si>
  <si>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</si>
  <si>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</si>
  <si>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</si>
  <si>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</si>
  <si>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</si>
  <si>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</si>
  <si>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</si>
  <si>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</si>
  <si>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</si>
  <si>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</si>
  <si>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</si>
  <si>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</si>
  <si>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</si>
  <si>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</si>
  <si>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</si>
  <si>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</si>
  <si>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</si>
  <si>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</si>
  <si>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</si>
  <si>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</si>
  <si>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</si>
  <si>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</si>
  <si>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</si>
  <si>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</si>
  <si>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</si>
  <si>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</si>
  <si>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</si>
  <si>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</si>
  <si>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</si>
  <si>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</si>
  <si>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</si>
  <si>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</si>
  <si>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</si>
  <si>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</si>
  <si>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</si>
  <si>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</si>
  <si>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</si>
  <si>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</si>
  <si>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</si>
  <si>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</si>
  <si>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</si>
  <si>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</si>
  <si>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</si>
  <si>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</si>
  <si>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</si>
  <si>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</si>
  <si>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</si>
  <si>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</si>
  <si>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</si>
  <si>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</si>
  <si>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</si>
  <si>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</si>
  <si>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</si>
  <si>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</si>
  <si>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</si>
  <si>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</si>
  <si>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</si>
  <si>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</si>
  <si>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</si>
  <si>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</si>
  <si>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</si>
  <si>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</si>
  <si>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</si>
  <si>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</si>
  <si>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</si>
  <si>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</si>
  <si>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</si>
  <si>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</si>
  <si>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</si>
  <si>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</si>
  <si>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</si>
  <si>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</si>
  <si>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</si>
  <si>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</si>
  <si>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</si>
  <si>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</si>
  <si>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</si>
  <si>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</si>
  <si>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</si>
  <si>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</si>
  <si>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</si>
  <si>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</si>
  <si>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</si>
  <si>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</si>
  <si>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</si>
  <si>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</si>
  <si>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</si>
  <si>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</si>
  <si>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</si>
  <si>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</si>
  <si>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</si>
  <si>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</si>
  <si>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</si>
  <si>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</si>
  <si>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</si>
  <si>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</si>
  <si>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</si>
  <si>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</si>
  <si>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</si>
  <si>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</si>
  <si>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</si>
  <si>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</si>
  <si>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</si>
  <si>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</si>
  <si>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</si>
  <si>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</si>
  <si>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</si>
  <si>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</si>
  <si>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</si>
  <si>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</si>
  <si>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</si>
  <si>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</si>
  <si>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</si>
  <si>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</si>
  <si>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</si>
  <si>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</si>
  <si>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</si>
  <si>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</si>
  <si>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</si>
  <si>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</si>
  <si>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</si>
  <si>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</si>
  <si>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</si>
  <si>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</si>
  <si>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</si>
  <si>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</si>
  <si>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</si>
  <si>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</si>
  <si>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</si>
  <si>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</si>
  <si>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</si>
  <si>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</si>
  <si>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</si>
  <si>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</si>
  <si>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</si>
  <si>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</si>
  <si>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</si>
  <si>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</si>
  <si>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</si>
  <si>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</si>
  <si>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</si>
  <si>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</si>
  <si>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</si>
  <si>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</si>
  <si>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</si>
  <si>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</si>
  <si>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</si>
  <si>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</si>
  <si>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</si>
  <si>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</si>
  <si>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</si>
  <si>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</si>
  <si>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</si>
  <si>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</si>
  <si>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</si>
  <si>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</si>
  <si>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</si>
  <si>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</si>
  <si>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</si>
  <si>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</si>
  <si>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</si>
  <si>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</si>
  <si>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</si>
  <si>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</si>
  <si>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</si>
  <si>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</si>
  <si>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</si>
  <si>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</si>
  <si>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</si>
  <si>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</si>
  <si>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</si>
  <si>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</si>
  <si>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</si>
  <si>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</si>
  <si>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</si>
  <si>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</si>
  <si>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</si>
  <si>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</si>
  <si>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</si>
  <si>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</si>
  <si>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</si>
  <si>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</si>
  <si>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</si>
  <si>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</si>
  <si>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</si>
  <si>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</si>
  <si>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</si>
  <si>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</si>
  <si>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</si>
  <si>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</si>
  <si>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</si>
  <si>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</si>
  <si>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</si>
  <si>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</si>
  <si>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</si>
  <si>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</si>
  <si>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</si>
  <si>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</si>
  <si>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</si>
  <si>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</si>
  <si>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</si>
  <si>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</si>
  <si>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</si>
  <si>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</si>
  <si>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</si>
  <si>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</si>
  <si>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</si>
  <si>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</si>
  <si>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</si>
  <si>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</si>
  <si>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</si>
  <si>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</si>
  <si>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</si>
  <si>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</si>
  <si>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</si>
  <si>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</si>
  <si>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</si>
  <si>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</si>
  <si>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</si>
  <si>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</si>
  <si>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</si>
  <si>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</si>
  <si>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</si>
  <si>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</si>
  <si>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</si>
  <si>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</si>
  <si>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</si>
  <si>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</si>
  <si>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</si>
  <si>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</si>
  <si>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</si>
  <si>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</si>
  <si>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</si>
  <si>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</si>
  <si>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</si>
  <si>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</si>
  <si>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</si>
  <si>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</si>
  <si>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</si>
  <si>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</si>
  <si>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</si>
  <si>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</si>
  <si>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</si>
  <si>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</si>
  <si>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</si>
  <si>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</si>
  <si>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</si>
  <si>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</si>
  <si>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</si>
  <si>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</si>
  <si>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</si>
  <si>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</si>
  <si>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</si>
  <si>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</si>
  <si>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</si>
  <si>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</si>
  <si>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</si>
  <si>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</si>
  <si>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</si>
  <si>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</si>
  <si>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</si>
  <si>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</si>
  <si>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</si>
  <si>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</si>
  <si>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</si>
  <si>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</si>
  <si>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</si>
  <si>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</si>
  <si>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</si>
  <si>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</si>
  <si>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</si>
  <si>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</si>
  <si>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</si>
  <si>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</si>
  <si>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</si>
  <si>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</si>
  <si>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</si>
  <si>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</si>
  <si>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</si>
  <si>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</si>
  <si>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</si>
  <si>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</si>
  <si>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</si>
  <si>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</si>
  <si>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</si>
  <si>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</si>
  <si>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</si>
  <si>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</si>
  <si>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</si>
  <si>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</si>
  <si>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</si>
  <si>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</si>
  <si>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</si>
  <si>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</si>
  <si>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</si>
  <si>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</si>
  <si>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</si>
  <si>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</si>
  <si>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</si>
  <si>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</si>
  <si>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</si>
  <si>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</si>
  <si>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</si>
  <si>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</si>
  <si>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</si>
  <si>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</si>
  <si>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</si>
  <si>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</si>
  <si>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</si>
  <si>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</si>
  <si>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</si>
  <si>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</si>
  <si>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</si>
  <si>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</si>
  <si>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</si>
  <si>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</si>
  <si>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</si>
  <si>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</si>
  <si>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</si>
  <si>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</si>
  <si>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洪水予報施設運営に必要な経費</t>
  </si>
  <si>
    <t>水管理・国土保全局</t>
    <rPh sb="0" eb="3">
      <t>ミズカンリ</t>
    </rPh>
    <rPh sb="4" eb="9">
      <t>コクドホゼンキョク</t>
    </rPh>
    <phoneticPr fontId="5"/>
  </si>
  <si>
    <t>国土交通省</t>
  </si>
  <si>
    <t>国交</t>
  </si>
  <si>
    <t>水防法　第10条２項、第13条１項、第16条
国土交通省設置法第４条六二</t>
  </si>
  <si>
    <t>○</t>
  </si>
  <si>
    <t>-</t>
  </si>
  <si>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</si>
  <si>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</si>
  <si>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</si>
  <si>
    <t>河川環境課</t>
    <rPh sb="0" eb="5">
      <t>カセンカンキョウカ</t>
    </rPh>
    <phoneticPr fontId="5"/>
  </si>
  <si>
    <t>課長　内藤　正彦</t>
    <rPh sb="0" eb="2">
      <t>カチョウ</t>
    </rPh>
    <rPh sb="3" eb="5">
      <t>ナイトウ</t>
    </rPh>
    <rPh sb="6" eb="8">
      <t>マサヒコ</t>
    </rPh>
    <phoneticPr fontId="5"/>
  </si>
  <si>
    <t>全国にある505の洪水予報施設の適切な運営（毎年度同一の目標）</t>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</si>
  <si>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</si>
  <si>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</si>
  <si>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</si>
  <si>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執行額／洪水予報施設数</t>
  </si>
  <si>
    <t>19,000/505</t>
  </si>
  <si>
    <t>千円</t>
    <rPh sb="0" eb="2">
      <t>センエン</t>
    </rPh>
    <phoneticPr fontId="5"/>
  </si>
  <si>
    <t>　　千円/施設</t>
    <rPh sb="2" eb="4">
      <t>センエン</t>
    </rPh>
    <rPh sb="5" eb="7">
      <t>シセツ</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</si>
  <si>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</si>
  <si>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</si>
  <si>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</si>
  <si>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</si>
  <si>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</si>
  <si>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</si>
  <si>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有</t>
  </si>
  <si>
    <t>価格競争等による選定によって支出先は妥当</t>
  </si>
  <si>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</si>
  <si>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</si>
  <si>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</si>
  <si>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</si>
  <si>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</si>
  <si>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</si>
  <si>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</si>
  <si>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</si>
  <si>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</si>
  <si>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</si>
  <si>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</si>
  <si>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212</t>
    <phoneticPr fontId="5"/>
  </si>
  <si>
    <t>173</t>
    <phoneticPr fontId="5"/>
  </si>
  <si>
    <t>123</t>
    <phoneticPr fontId="5"/>
  </si>
  <si>
    <t>128</t>
    <phoneticPr fontId="5"/>
  </si>
  <si>
    <t>132</t>
    <phoneticPr fontId="5"/>
  </si>
  <si>
    <t>185</t>
    <phoneticPr fontId="5"/>
  </si>
  <si>
    <t>126</t>
    <phoneticPr fontId="5"/>
  </si>
  <si>
    <t>139</t>
    <phoneticPr fontId="5"/>
  </si>
  <si>
    <t>130</t>
    <phoneticPr fontId="5"/>
  </si>
  <si>
    <t>水害・土砂災害対策調査費</t>
    <phoneticPr fontId="5"/>
  </si>
  <si>
    <t>19,000/505</t>
    <phoneticPr fontId="5"/>
  </si>
  <si>
    <t>-</t>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</si>
  <si>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</si>
  <si>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</si>
  <si>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</si>
  <si>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</si>
  <si>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</si>
  <si>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</si>
  <si>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北海道開発局</t>
    <rPh sb="0" eb="3">
      <t>ホッカイドウ</t>
    </rPh>
    <rPh sb="3" eb="6">
      <t>カイハツキョク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</si>
  <si>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</si>
  <si>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</si>
  <si>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洪水予報施設の維持・運営</t>
    <rPh sb="0" eb="2">
      <t>コウズイ</t>
    </rPh>
    <rPh sb="2" eb="4">
      <t>ヨホウ</t>
    </rPh>
    <rPh sb="4" eb="6">
      <t>シセツ</t>
    </rPh>
    <rPh sb="7" eb="9">
      <t>イジ</t>
    </rPh>
    <rPh sb="10" eb="12">
      <t>ウンエイ</t>
    </rPh>
    <phoneticPr fontId="5"/>
  </si>
  <si>
    <t>-</t>
    <phoneticPr fontId="5"/>
  </si>
  <si>
    <t>東北電力(株)</t>
    <rPh sb="0" eb="2">
      <t>トウホク</t>
    </rPh>
    <rPh sb="2" eb="4">
      <t>デンリョク</t>
    </rPh>
    <rPh sb="4" eb="7">
      <t>カブシキガイシャ</t>
    </rPh>
    <phoneticPr fontId="5"/>
  </si>
  <si>
    <t>九州電力㈱</t>
    <rPh sb="0" eb="2">
      <t>キュウシュウ</t>
    </rPh>
    <rPh sb="2" eb="4">
      <t>デンリョク</t>
    </rPh>
    <phoneticPr fontId="5"/>
  </si>
  <si>
    <t>北海道電力㈱</t>
    <rPh sb="0" eb="3">
      <t>ホッカイドウ</t>
    </rPh>
    <rPh sb="3" eb="5">
      <t>デンリョク</t>
    </rPh>
    <phoneticPr fontId="5"/>
  </si>
  <si>
    <t>四国電力㈱</t>
    <rPh sb="0" eb="2">
      <t>シコク</t>
    </rPh>
    <rPh sb="2" eb="4">
      <t>デンリョク</t>
    </rPh>
    <phoneticPr fontId="5"/>
  </si>
  <si>
    <t>中国電力㈱</t>
    <rPh sb="0" eb="2">
      <t>チュウゴク</t>
    </rPh>
    <rPh sb="2" eb="4">
      <t>デンリョク</t>
    </rPh>
    <phoneticPr fontId="5"/>
  </si>
  <si>
    <t>関西電力㈱</t>
    <rPh sb="0" eb="2">
      <t>カンサイ</t>
    </rPh>
    <rPh sb="2" eb="4">
      <t>デンリョク</t>
    </rPh>
    <phoneticPr fontId="5"/>
  </si>
  <si>
    <t>北陸電力㈱</t>
    <rPh sb="0" eb="2">
      <t>ホクリク</t>
    </rPh>
    <rPh sb="2" eb="4">
      <t>デンリョク</t>
    </rPh>
    <phoneticPr fontId="5"/>
  </si>
  <si>
    <r>
      <t>㈱F</t>
    </r>
    <r>
      <rPr>
        <sz val="11"/>
        <rFont val="ＭＳ Ｐゴシック"/>
        <family val="3"/>
        <charset val="128"/>
      </rPr>
      <t>-Power</t>
    </r>
    <phoneticPr fontId="5"/>
  </si>
  <si>
    <t>㈱エネット</t>
    <phoneticPr fontId="5"/>
  </si>
  <si>
    <t>電力供給</t>
    <rPh sb="0" eb="2">
      <t>デンリョク</t>
    </rPh>
    <rPh sb="2" eb="4">
      <t>キョウキュウ</t>
    </rPh>
    <phoneticPr fontId="5"/>
  </si>
  <si>
    <t>復建調査設計㈱</t>
    <rPh sb="0" eb="1">
      <t>フク</t>
    </rPh>
    <rPh sb="2" eb="4">
      <t>チョウサ</t>
    </rPh>
    <rPh sb="4" eb="6">
      <t>セッケイ</t>
    </rPh>
    <phoneticPr fontId="5"/>
  </si>
  <si>
    <t>九州工営(株)</t>
    <rPh sb="0" eb="2">
      <t>キュウシュウ</t>
    </rPh>
    <rPh sb="2" eb="4">
      <t>コウエイ</t>
    </rPh>
    <rPh sb="4" eb="7">
      <t>カブシキガイシャ</t>
    </rPh>
    <phoneticPr fontId="5"/>
  </si>
  <si>
    <t>㈱ウエノ</t>
    <phoneticPr fontId="5"/>
  </si>
  <si>
    <t>㈱近畿地域づくりセンター</t>
    <rPh sb="1" eb="3">
      <t>キンキ</t>
    </rPh>
    <rPh sb="3" eb="5">
      <t>チイキ</t>
    </rPh>
    <phoneticPr fontId="5"/>
  </si>
  <si>
    <t>㈱福田水文センター</t>
    <rPh sb="1" eb="3">
      <t>フクダ</t>
    </rPh>
    <rPh sb="3" eb="5">
      <t>スイモン</t>
    </rPh>
    <phoneticPr fontId="5"/>
  </si>
  <si>
    <t>㈱ユニオン</t>
    <phoneticPr fontId="5"/>
  </si>
  <si>
    <t>㈱北関水工コンサルタント</t>
    <rPh sb="1" eb="2">
      <t>キタ</t>
    </rPh>
    <rPh sb="3" eb="5">
      <t>スイコウ</t>
    </rPh>
    <phoneticPr fontId="5"/>
  </si>
  <si>
    <t>㈱荒谷建設コンサルタント</t>
    <rPh sb="1" eb="3">
      <t>アラタニ</t>
    </rPh>
    <rPh sb="3" eb="5">
      <t>ケンセツ</t>
    </rPh>
    <phoneticPr fontId="5"/>
  </si>
  <si>
    <t>保守・点検</t>
    <rPh sb="0" eb="2">
      <t>ホシュ</t>
    </rPh>
    <rPh sb="3" eb="5">
      <t>テンケン</t>
    </rPh>
    <phoneticPr fontId="5"/>
  </si>
  <si>
    <t>-</t>
    <phoneticPr fontId="5"/>
  </si>
  <si>
    <t>A.九州地方整備局</t>
    <rPh sb="2" eb="4">
      <t>キュウシュウ</t>
    </rPh>
    <rPh sb="4" eb="6">
      <t>チホウ</t>
    </rPh>
    <rPh sb="6" eb="8">
      <t>セイビ</t>
    </rPh>
    <rPh sb="8" eb="9">
      <t>キョク</t>
    </rPh>
    <phoneticPr fontId="5"/>
  </si>
  <si>
    <t>光熱費</t>
    <rPh sb="0" eb="3">
      <t>コウネツヒ</t>
    </rPh>
    <phoneticPr fontId="5"/>
  </si>
  <si>
    <t>役務費</t>
    <rPh sb="0" eb="2">
      <t>エキム</t>
    </rPh>
    <phoneticPr fontId="5"/>
  </si>
  <si>
    <t>電力供給</t>
    <rPh sb="0" eb="2">
      <t>デンリョク</t>
    </rPh>
    <rPh sb="2" eb="4">
      <t>キョウキュウ</t>
    </rPh>
    <phoneticPr fontId="5"/>
  </si>
  <si>
    <t>保守・点検</t>
    <rPh sb="0" eb="2">
      <t>ホシュ</t>
    </rPh>
    <rPh sb="3" eb="5">
      <t>テンケン</t>
    </rPh>
    <phoneticPr fontId="5"/>
  </si>
  <si>
    <t>B.東北電力</t>
    <rPh sb="2" eb="4">
      <t>トウホク</t>
    </rPh>
    <rPh sb="4" eb="6">
      <t>デンリョク</t>
    </rPh>
    <phoneticPr fontId="5"/>
  </si>
  <si>
    <t>C.復建調査設計(株)</t>
    <rPh sb="2" eb="3">
      <t>フク</t>
    </rPh>
    <rPh sb="4" eb="6">
      <t>チョウサ</t>
    </rPh>
    <rPh sb="6" eb="8">
      <t>セッケイ</t>
    </rPh>
    <rPh sb="8" eb="11">
      <t>カブ</t>
    </rPh>
    <phoneticPr fontId="5"/>
  </si>
  <si>
    <t>役務費</t>
    <rPh sb="0" eb="3">
      <t>エキムヒ</t>
    </rPh>
    <phoneticPr fontId="5"/>
  </si>
  <si>
    <t>東京電力エナジーパートナー(株)</t>
    <phoneticPr fontId="5"/>
  </si>
  <si>
    <t>-</t>
    <phoneticPr fontId="5"/>
  </si>
  <si>
    <t>（株）岩崎　東京支店</t>
    <phoneticPr fontId="5"/>
  </si>
  <si>
    <t>(株)拓和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</si>
</sst>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11205</xdr:colOff>
      <xdr:row>749</xdr:row>
      <xdr:rowOff>0</xdr:rowOff>
    </xdr:from>
    <xdr:to>
      <xdr:col>46</xdr:col>
      <xdr:colOff>123264</xdr:colOff>
      <xdr:row>766</xdr:row>
      <xdr:rowOff>336177</xdr:rowOff>
    </xdr:to>
    <xdr:grpSp>
      <xdr:nvGrpSpPr>
        <xdr:cNvPr id="2" name="グループ化 1"/>
        <xdr:cNvGrpSpPr/>
      </xdr:nvGrpSpPr>
      <xdr:grpSpPr>
        <a:xfrm>
          <a:off x="2237674" y="35861625"/>
          <a:ext cx="7196278" cy="7027490"/>
          <a:chOff x="1525027" y="239088"/>
          <a:chExt cx="5901145" cy="5440237"/>
        </a:xfrm>
      </xdr:grpSpPr>
      <xdr:sp macro="" textlink="">
        <xdr:nvSpPr>
          <xdr:cNvPr id="3" name="テキスト ボックス 1"/>
          <xdr:cNvSpPr txBox="1"/>
        </xdr:nvSpPr>
        <xdr:spPr>
          <a:xfrm>
            <a:off x="2699792" y="239088"/>
            <a:ext cx="364310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１９百万円</a:t>
            </a:r>
            <a:endParaRPr kumimoji="1" lang="ja-JP" altLang="en-US" sz="1600"/>
          </a:p>
        </xdr:txBody>
      </xdr:sp>
      <xdr:grpSp>
        <xdr:nvGrpSpPr>
          <xdr:cNvPr id="4" name="グループ化 3"/>
          <xdr:cNvGrpSpPr/>
        </xdr:nvGrpSpPr>
        <xdr:grpSpPr>
          <a:xfrm>
            <a:off x="2699792" y="1057744"/>
            <a:ext cx="3643106" cy="405916"/>
            <a:chOff x="827584" y="2083786"/>
            <a:chExt cx="2816797" cy="405916"/>
          </a:xfrm>
        </xdr:grpSpPr>
        <xdr:sp macro="" textlink="">
          <xdr:nvSpPr>
            <xdr:cNvPr id="22" name="大かっこ 2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3"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699792" y="2165230"/>
            <a:ext cx="3652417"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１９百万円</a:t>
            </a:r>
            <a:endParaRPr kumimoji="1" lang="ja-JP" altLang="en-US" sz="1600"/>
          </a:p>
        </xdr:txBody>
      </xdr:sp>
      <xdr:sp macro="" textlink="">
        <xdr:nvSpPr>
          <xdr:cNvPr id="6" name="下矢印 5"/>
          <xdr:cNvSpPr/>
        </xdr:nvSpPr>
        <xdr:spPr>
          <a:xfrm>
            <a:off x="4408156" y="1675067"/>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1525027"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Ｂ．民間電力会社（１５社）</a:t>
            </a:r>
            <a:endParaRPr kumimoji="1" lang="en-US" altLang="ja-JP" sz="1600"/>
          </a:p>
          <a:p>
            <a:pPr algn="ctr"/>
            <a:r>
              <a:rPr lang="ja-JP" altLang="en-US" sz="1600"/>
              <a:t>９百万円</a:t>
            </a:r>
            <a:endParaRPr kumimoji="1" lang="ja-JP" altLang="en-US" sz="1600"/>
          </a:p>
        </xdr:txBody>
      </xdr:sp>
      <xdr:sp macro="" textlink="">
        <xdr:nvSpPr>
          <xdr:cNvPr id="8" name="テキスト ボックス 16"/>
          <xdr:cNvSpPr txBox="1"/>
        </xdr:nvSpPr>
        <xdr:spPr>
          <a:xfrm>
            <a:off x="1835696"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随意契約</a:t>
            </a:r>
            <a:r>
              <a:rPr kumimoji="1" lang="en-US" altLang="ja-JP" sz="1600"/>
              <a:t>】</a:t>
            </a:r>
            <a:endParaRPr kumimoji="1" lang="ja-JP" altLang="en-US" sz="1600"/>
          </a:p>
        </xdr:txBody>
      </xdr:sp>
      <xdr:grpSp>
        <xdr:nvGrpSpPr>
          <xdr:cNvPr id="9" name="グループ化 8"/>
          <xdr:cNvGrpSpPr/>
        </xdr:nvGrpSpPr>
        <xdr:grpSpPr>
          <a:xfrm>
            <a:off x="1526199" y="5273409"/>
            <a:ext cx="2814453" cy="405916"/>
            <a:chOff x="827584" y="2083786"/>
            <a:chExt cx="2816797" cy="405916"/>
          </a:xfrm>
        </xdr:grpSpPr>
        <xdr:sp macro="" textlink="">
          <xdr:nvSpPr>
            <xdr:cNvPr id="20" name="大かっこ 19"/>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1" name="テキスト ボックス 21"/>
            <xdr:cNvSpPr txBox="1"/>
          </xdr:nvSpPr>
          <xdr:spPr>
            <a:xfrm>
              <a:off x="1694365" y="2132856"/>
              <a:ext cx="108324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電力の供給</a:t>
              </a:r>
            </a:p>
          </xdr:txBody>
        </xdr:sp>
      </xdr:grpSp>
      <xdr:sp macro="" textlink="">
        <xdr:nvSpPr>
          <xdr:cNvPr id="10" name="下矢印 9"/>
          <xdr:cNvSpPr/>
        </xdr:nvSpPr>
        <xdr:spPr>
          <a:xfrm>
            <a:off x="2820236"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699792" y="2879068"/>
            <a:ext cx="3652417" cy="405916"/>
            <a:chOff x="827584" y="2083786"/>
            <a:chExt cx="2816797" cy="405916"/>
          </a:xfrm>
        </xdr:grpSpPr>
        <xdr:sp macro="" textlink="">
          <xdr:nvSpPr>
            <xdr:cNvPr id="18" name="大かっこ 17"/>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9"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sp macro="" textlink="">
        <xdr:nvSpPr>
          <xdr:cNvPr id="12" name="テキスト ボックス 30"/>
          <xdr:cNvSpPr txBox="1"/>
        </xdr:nvSpPr>
        <xdr:spPr>
          <a:xfrm>
            <a:off x="4609376"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Ｃ．民間企業（４４社）</a:t>
            </a:r>
            <a:endParaRPr kumimoji="1" lang="en-US" altLang="ja-JP" sz="1600"/>
          </a:p>
          <a:p>
            <a:pPr algn="ctr"/>
            <a:r>
              <a:rPr lang="ja-JP" altLang="en-US" sz="1600"/>
              <a:t>１０百万円</a:t>
            </a:r>
            <a:endParaRPr kumimoji="1" lang="ja-JP" altLang="en-US" sz="1600"/>
          </a:p>
        </xdr:txBody>
      </xdr:sp>
      <xdr:sp macro="" textlink="">
        <xdr:nvSpPr>
          <xdr:cNvPr id="13" name="テキスト ボックス 31"/>
          <xdr:cNvSpPr txBox="1"/>
        </xdr:nvSpPr>
        <xdr:spPr>
          <a:xfrm>
            <a:off x="4920045"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sp macro="" textlink="">
        <xdr:nvSpPr>
          <xdr:cNvPr id="14" name="下矢印 13"/>
          <xdr:cNvSpPr/>
        </xdr:nvSpPr>
        <xdr:spPr>
          <a:xfrm>
            <a:off x="5904585"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5" name="グループ化 14"/>
          <xdr:cNvGrpSpPr/>
        </xdr:nvGrpSpPr>
        <xdr:grpSpPr>
          <a:xfrm>
            <a:off x="4610548" y="5273409"/>
            <a:ext cx="2814453"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35"/>
            <xdr:cNvSpPr txBox="1"/>
          </xdr:nvSpPr>
          <xdr:spPr>
            <a:xfrm>
              <a:off x="1275640" y="2132856"/>
              <a:ext cx="192071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保守点検、流量観測等</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0" zoomScale="80" zoomScaleNormal="75" zoomScaleSheetLayoutView="80" zoomScalePageLayoutView="85" workbookViewId="0">
      <selection activeCell="BH744" sqref="BH7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633</v>
      </c>
      <c r="AK2" s="191"/>
      <c r="AL2" s="191"/>
      <c r="AM2" s="191"/>
      <c r="AN2" s="83" t="s">
        <v>324</v>
      </c>
      <c r="AO2" s="191">
        <v>20</v>
      </c>
      <c r="AP2" s="191"/>
      <c r="AQ2" s="191"/>
      <c r="AR2" s="84" t="s">
        <v>629</v>
      </c>
      <c r="AS2" s="192">
        <v>131</v>
      </c>
      <c r="AT2" s="192"/>
      <c r="AU2" s="192"/>
      <c r="AV2" s="83" t="str">
        <f>IF(AW2="","","-")</f>
        <v/>
      </c>
      <c r="AW2" s="380"/>
      <c r="AX2" s="380"/>
    </row>
    <row r="3" spans="1:50" ht="21" customHeight="1" thickBot="1" x14ac:dyDescent="0.2">
      <c r="A3" s="522" t="s">
        <v>622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632</v>
      </c>
      <c r="AK3" s="524"/>
      <c r="AL3" s="524"/>
      <c r="AM3" s="524"/>
      <c r="AN3" s="524"/>
      <c r="AO3" s="524"/>
      <c r="AP3" s="524"/>
      <c r="AQ3" s="524"/>
      <c r="AR3" s="524"/>
      <c r="AS3" s="524"/>
      <c r="AT3" s="524"/>
      <c r="AU3" s="524"/>
      <c r="AV3" s="524"/>
      <c r="AW3" s="524"/>
      <c r="AX3" s="24" t="s">
        <v>64</v>
      </c>
    </row>
    <row r="4" spans="1:50" ht="24.75" customHeight="1" x14ac:dyDescent="0.15">
      <c r="A4" s="724" t="s">
        <v>25</v>
      </c>
      <c r="B4" s="725"/>
      <c r="C4" s="725"/>
      <c r="D4" s="725"/>
      <c r="E4" s="725"/>
      <c r="F4" s="725"/>
      <c r="G4" s="700" t="s">
        <v>630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7" t="s">
        <v>359</v>
      </c>
      <c r="H5" s="558"/>
      <c r="I5" s="558"/>
      <c r="J5" s="558"/>
      <c r="K5" s="558"/>
      <c r="L5" s="558"/>
      <c r="M5" s="559" t="s">
        <v>65</v>
      </c>
      <c r="N5" s="560"/>
      <c r="O5" s="560"/>
      <c r="P5" s="560"/>
      <c r="Q5" s="560"/>
      <c r="R5" s="561"/>
      <c r="S5" s="562" t="s">
        <v>69</v>
      </c>
      <c r="T5" s="558"/>
      <c r="U5" s="558"/>
      <c r="V5" s="558"/>
      <c r="W5" s="558"/>
      <c r="X5" s="563"/>
      <c r="Y5" s="716" t="s">
        <v>3</v>
      </c>
      <c r="Z5" s="717"/>
      <c r="AA5" s="717"/>
      <c r="AB5" s="717"/>
      <c r="AC5" s="717"/>
      <c r="AD5" s="718"/>
      <c r="AE5" s="719" t="s">
        <v>640</v>
      </c>
      <c r="AF5" s="719"/>
      <c r="AG5" s="719"/>
      <c r="AH5" s="719"/>
      <c r="AI5" s="719"/>
      <c r="AJ5" s="719"/>
      <c r="AK5" s="719"/>
      <c r="AL5" s="719"/>
      <c r="AM5" s="719"/>
      <c r="AN5" s="719"/>
      <c r="AO5" s="719"/>
      <c r="AP5" s="720"/>
      <c r="AQ5" s="721" t="s">
        <v>641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634</v>
      </c>
      <c r="H7" s="827"/>
      <c r="I7" s="827"/>
      <c r="J7" s="827"/>
      <c r="K7" s="827"/>
      <c r="L7" s="827"/>
      <c r="M7" s="827"/>
      <c r="N7" s="827"/>
      <c r="O7" s="827"/>
      <c r="P7" s="827"/>
      <c r="Q7" s="827"/>
      <c r="R7" s="827"/>
      <c r="S7" s="827"/>
      <c r="T7" s="827"/>
      <c r="U7" s="827"/>
      <c r="V7" s="827"/>
      <c r="W7" s="827"/>
      <c r="X7" s="828"/>
      <c r="Y7" s="378" t="s">
        <v>307</v>
      </c>
      <c r="Z7" s="281"/>
      <c r="AA7" s="281"/>
      <c r="AB7" s="281"/>
      <c r="AC7" s="281"/>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3" t="s">
        <v>208</v>
      </c>
      <c r="B8" s="824"/>
      <c r="C8" s="824"/>
      <c r="D8" s="824"/>
      <c r="E8" s="824"/>
      <c r="F8" s="825"/>
      <c r="G8" s="203" t="str">
        <f>入力規則等!A27</f>
        <v>国土強靱化施策</v>
      </c>
      <c r="H8" s="204"/>
      <c r="I8" s="204"/>
      <c r="J8" s="204"/>
      <c r="K8" s="204"/>
      <c r="L8" s="204"/>
      <c r="M8" s="204"/>
      <c r="N8" s="204"/>
      <c r="O8" s="204"/>
      <c r="P8" s="204"/>
      <c r="Q8" s="204"/>
      <c r="R8" s="204"/>
      <c r="S8" s="204"/>
      <c r="T8" s="204"/>
      <c r="U8" s="204"/>
      <c r="V8" s="204"/>
      <c r="W8" s="204"/>
      <c r="X8" s="205"/>
      <c r="Y8" s="568" t="s">
        <v>209</v>
      </c>
      <c r="Z8" s="569"/>
      <c r="AA8" s="569"/>
      <c r="AB8" s="569"/>
      <c r="AC8" s="569"/>
      <c r="AD8" s="570"/>
      <c r="AE8" s="73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0"/>
    </row>
    <row r="9" spans="1:50" ht="58.5" customHeight="1" x14ac:dyDescent="0.15">
      <c r="A9" s="108" t="s">
        <v>23</v>
      </c>
      <c r="B9" s="109"/>
      <c r="C9" s="109"/>
      <c r="D9" s="109"/>
      <c r="E9" s="109"/>
      <c r="F9" s="109"/>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29</v>
      </c>
      <c r="B10" s="742"/>
      <c r="C10" s="742"/>
      <c r="D10" s="742"/>
      <c r="E10" s="742"/>
      <c r="F10" s="742"/>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2" t="s">
        <v>24</v>
      </c>
      <c r="B12" s="103"/>
      <c r="C12" s="103"/>
      <c r="D12" s="103"/>
      <c r="E12" s="103"/>
      <c r="F12" s="104"/>
      <c r="G12" s="680"/>
      <c r="H12" s="681"/>
      <c r="I12" s="681"/>
      <c r="J12" s="681"/>
      <c r="K12" s="681"/>
      <c r="L12" s="681"/>
      <c r="M12" s="681"/>
      <c r="N12" s="681"/>
      <c r="O12" s="681"/>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43"/>
    </row>
    <row r="13" spans="1:50" ht="21" customHeight="1" x14ac:dyDescent="0.15">
      <c r="A13" s="105"/>
      <c r="B13" s="106"/>
      <c r="C13" s="106"/>
      <c r="D13" s="106"/>
      <c r="E13" s="106"/>
      <c r="F13" s="107"/>
      <c r="G13" s="744" t="s">
        <v>6</v>
      </c>
      <c r="H13" s="745"/>
      <c r="I13" s="637" t="s">
        <v>7</v>
      </c>
      <c r="J13" s="638"/>
      <c r="K13" s="638"/>
      <c r="L13" s="638"/>
      <c r="M13" s="638"/>
      <c r="N13" s="638"/>
      <c r="O13" s="639"/>
      <c r="P13" s="148">
        <v>19</v>
      </c>
      <c r="Q13" s="149"/>
      <c r="R13" s="149"/>
      <c r="S13" s="149"/>
      <c r="T13" s="149"/>
      <c r="U13" s="149"/>
      <c r="V13" s="150"/>
      <c r="W13" s="148">
        <v>19</v>
      </c>
      <c r="X13" s="149"/>
      <c r="Y13" s="149"/>
      <c r="Z13" s="149"/>
      <c r="AA13" s="149"/>
      <c r="AB13" s="149"/>
      <c r="AC13" s="150"/>
      <c r="AD13" s="148">
        <v>19</v>
      </c>
      <c r="AE13" s="149"/>
      <c r="AF13" s="149"/>
      <c r="AG13" s="149"/>
      <c r="AH13" s="149"/>
      <c r="AI13" s="149"/>
      <c r="AJ13" s="150"/>
      <c r="AK13" s="148">
        <v>19</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46"/>
      <c r="H14" s="747"/>
      <c r="I14" s="574" t="s">
        <v>8</v>
      </c>
      <c r="J14" s="628"/>
      <c r="K14" s="628"/>
      <c r="L14" s="628"/>
      <c r="M14" s="628"/>
      <c r="N14" s="628"/>
      <c r="O14" s="629"/>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64"/>
      <c r="AS14" s="664"/>
      <c r="AT14" s="664"/>
      <c r="AU14" s="664"/>
      <c r="AV14" s="664"/>
      <c r="AW14" s="664"/>
      <c r="AX14" s="665"/>
    </row>
    <row r="15" spans="1:50" ht="21" customHeight="1" x14ac:dyDescent="0.15">
      <c r="A15" s="105"/>
      <c r="B15" s="106"/>
      <c r="C15" s="106"/>
      <c r="D15" s="106"/>
      <c r="E15" s="106"/>
      <c r="F15" s="107"/>
      <c r="G15" s="746"/>
      <c r="H15" s="747"/>
      <c r="I15" s="574" t="s">
        <v>50</v>
      </c>
      <c r="J15" s="575"/>
      <c r="K15" s="575"/>
      <c r="L15" s="575"/>
      <c r="M15" s="575"/>
      <c r="N15" s="575"/>
      <c r="O15" s="576"/>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c r="AL15" s="149"/>
      <c r="AM15" s="149"/>
      <c r="AN15" s="149"/>
      <c r="AO15" s="149"/>
      <c r="AP15" s="149"/>
      <c r="AQ15" s="150"/>
      <c r="AR15" s="148"/>
      <c r="AS15" s="149"/>
      <c r="AT15" s="149"/>
      <c r="AU15" s="149"/>
      <c r="AV15" s="149"/>
      <c r="AW15" s="149"/>
      <c r="AX15" s="627"/>
    </row>
    <row r="16" spans="1:50" ht="21" customHeight="1" x14ac:dyDescent="0.15">
      <c r="A16" s="105"/>
      <c r="B16" s="106"/>
      <c r="C16" s="106"/>
      <c r="D16" s="106"/>
      <c r="E16" s="106"/>
      <c r="F16" s="107"/>
      <c r="G16" s="746"/>
      <c r="H16" s="747"/>
      <c r="I16" s="574" t="s">
        <v>51</v>
      </c>
      <c r="J16" s="575"/>
      <c r="K16" s="575"/>
      <c r="L16" s="575"/>
      <c r="M16" s="575"/>
      <c r="N16" s="575"/>
      <c r="O16" s="576"/>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77"/>
      <c r="AS16" s="678"/>
      <c r="AT16" s="678"/>
      <c r="AU16" s="678"/>
      <c r="AV16" s="678"/>
      <c r="AW16" s="678"/>
      <c r="AX16" s="679"/>
    </row>
    <row r="17" spans="1:50" ht="24.75" customHeight="1" x14ac:dyDescent="0.15">
      <c r="A17" s="105"/>
      <c r="B17" s="106"/>
      <c r="C17" s="106"/>
      <c r="D17" s="106"/>
      <c r="E17" s="106"/>
      <c r="F17" s="107"/>
      <c r="G17" s="746"/>
      <c r="H17" s="747"/>
      <c r="I17" s="574" t="s">
        <v>49</v>
      </c>
      <c r="J17" s="628"/>
      <c r="K17" s="628"/>
      <c r="L17" s="628"/>
      <c r="M17" s="628"/>
      <c r="N17" s="628"/>
      <c r="O17" s="629"/>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8"/>
      <c r="H18" s="749"/>
      <c r="I18" s="736" t="s">
        <v>20</v>
      </c>
      <c r="J18" s="737"/>
      <c r="K18" s="737"/>
      <c r="L18" s="737"/>
      <c r="M18" s="737"/>
      <c r="N18" s="737"/>
      <c r="O18" s="738"/>
      <c r="P18" s="154">
        <f>SUM(P13:V17)</f>
        <v>19</v>
      </c>
      <c r="Q18" s="155"/>
      <c r="R18" s="155"/>
      <c r="S18" s="155"/>
      <c r="T18" s="155"/>
      <c r="U18" s="155"/>
      <c r="V18" s="156"/>
      <c r="W18" s="154">
        <f>SUM(W13:AC17)</f>
        <v>19</v>
      </c>
      <c r="X18" s="155"/>
      <c r="Y18" s="155"/>
      <c r="Z18" s="155"/>
      <c r="AA18" s="155"/>
      <c r="AB18" s="155"/>
      <c r="AC18" s="156"/>
      <c r="AD18" s="154">
        <f>SUM(AD13:AJ17)</f>
        <v>19</v>
      </c>
      <c r="AE18" s="155"/>
      <c r="AF18" s="155"/>
      <c r="AG18" s="155"/>
      <c r="AH18" s="155"/>
      <c r="AI18" s="155"/>
      <c r="AJ18" s="156"/>
      <c r="AK18" s="154">
        <f>SUM(AK13:AQ17)</f>
        <v>19</v>
      </c>
      <c r="AL18" s="155"/>
      <c r="AM18" s="155"/>
      <c r="AN18" s="155"/>
      <c r="AO18" s="155"/>
      <c r="AP18" s="155"/>
      <c r="AQ18" s="156"/>
      <c r="AR18" s="154">
        <f>SUM(AR13:AX17)</f>
        <v>0</v>
      </c>
      <c r="AS18" s="155"/>
      <c r="AT18" s="155"/>
      <c r="AU18" s="155"/>
      <c r="AV18" s="155"/>
      <c r="AW18" s="155"/>
      <c r="AX18" s="536"/>
    </row>
    <row r="19" spans="1:50" ht="24.75" customHeight="1" x14ac:dyDescent="0.15">
      <c r="A19" s="105"/>
      <c r="B19" s="106"/>
      <c r="C19" s="106"/>
      <c r="D19" s="106"/>
      <c r="E19" s="106"/>
      <c r="F19" s="107"/>
      <c r="G19" s="534" t="s">
        <v>9</v>
      </c>
      <c r="H19" s="535"/>
      <c r="I19" s="535"/>
      <c r="J19" s="535"/>
      <c r="K19" s="535"/>
      <c r="L19" s="535"/>
      <c r="M19" s="535"/>
      <c r="N19" s="535"/>
      <c r="O19" s="535"/>
      <c r="P19" s="148">
        <v>19</v>
      </c>
      <c r="Q19" s="149"/>
      <c r="R19" s="149"/>
      <c r="S19" s="149"/>
      <c r="T19" s="149"/>
      <c r="U19" s="149"/>
      <c r="V19" s="150"/>
      <c r="W19" s="148">
        <v>19</v>
      </c>
      <c r="X19" s="149"/>
      <c r="Y19" s="149"/>
      <c r="Z19" s="149"/>
      <c r="AA19" s="149"/>
      <c r="AB19" s="149"/>
      <c r="AC19" s="150"/>
      <c r="AD19" s="148">
        <v>19</v>
      </c>
      <c r="AE19" s="149"/>
      <c r="AF19" s="149"/>
      <c r="AG19" s="149"/>
      <c r="AH19" s="149"/>
      <c r="AI19" s="149"/>
      <c r="AJ19" s="150"/>
      <c r="AK19" s="485"/>
      <c r="AL19" s="485"/>
      <c r="AM19" s="485"/>
      <c r="AN19" s="485"/>
      <c r="AO19" s="485"/>
      <c r="AP19" s="485"/>
      <c r="AQ19" s="485"/>
      <c r="AR19" s="485"/>
      <c r="AS19" s="485"/>
      <c r="AT19" s="485"/>
      <c r="AU19" s="485"/>
      <c r="AV19" s="485"/>
      <c r="AW19" s="485"/>
      <c r="AX19" s="537"/>
    </row>
    <row r="20" spans="1:50" ht="24.75" customHeight="1" x14ac:dyDescent="0.15">
      <c r="A20" s="105"/>
      <c r="B20" s="106"/>
      <c r="C20" s="106"/>
      <c r="D20" s="106"/>
      <c r="E20" s="106"/>
      <c r="F20" s="107"/>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08"/>
      <c r="B21" s="109"/>
      <c r="C21" s="109"/>
      <c r="D21" s="109"/>
      <c r="E21" s="109"/>
      <c r="F21" s="110"/>
      <c r="G21" s="921" t="s">
        <v>273</v>
      </c>
      <c r="H21" s="922"/>
      <c r="I21" s="922"/>
      <c r="J21" s="922"/>
      <c r="K21" s="922"/>
      <c r="L21" s="922"/>
      <c r="M21" s="922"/>
      <c r="N21" s="922"/>
      <c r="O21" s="92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678</v>
      </c>
      <c r="H23" s="118"/>
      <c r="I23" s="118"/>
      <c r="J23" s="118"/>
      <c r="K23" s="118"/>
      <c r="L23" s="118"/>
      <c r="M23" s="118"/>
      <c r="N23" s="118"/>
      <c r="O23" s="119"/>
      <c r="P23" s="145">
        <v>19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19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8" t="s">
        <v>269</v>
      </c>
      <c r="B30" s="509"/>
      <c r="C30" s="509"/>
      <c r="D30" s="509"/>
      <c r="E30" s="509"/>
      <c r="F30" s="510"/>
      <c r="G30" s="649" t="s">
        <v>145</v>
      </c>
      <c r="H30" s="373"/>
      <c r="I30" s="373"/>
      <c r="J30" s="373"/>
      <c r="K30" s="373"/>
      <c r="L30" s="373"/>
      <c r="M30" s="373"/>
      <c r="N30" s="373"/>
      <c r="O30" s="578"/>
      <c r="P30" s="577" t="s">
        <v>58</v>
      </c>
      <c r="Q30" s="373"/>
      <c r="R30" s="373"/>
      <c r="S30" s="373"/>
      <c r="T30" s="373"/>
      <c r="U30" s="373"/>
      <c r="V30" s="373"/>
      <c r="W30" s="373"/>
      <c r="X30" s="578"/>
      <c r="Y30" s="464"/>
      <c r="Z30" s="465"/>
      <c r="AA30" s="466"/>
      <c r="AB30" s="368" t="s">
        <v>11</v>
      </c>
      <c r="AC30" s="369"/>
      <c r="AD30" s="370"/>
      <c r="AE30" s="368" t="s">
        <v>308</v>
      </c>
      <c r="AF30" s="369"/>
      <c r="AG30" s="369"/>
      <c r="AH30" s="370"/>
      <c r="AI30" s="371" t="s">
        <v>330</v>
      </c>
      <c r="AJ30" s="371"/>
      <c r="AK30" s="371"/>
      <c r="AL30" s="368"/>
      <c r="AM30" s="371" t="s">
        <v>427</v>
      </c>
      <c r="AN30" s="371"/>
      <c r="AO30" s="371"/>
      <c r="AP30" s="368"/>
      <c r="AQ30" s="640" t="s">
        <v>184</v>
      </c>
      <c r="AR30" s="641"/>
      <c r="AS30" s="641"/>
      <c r="AT30" s="642"/>
      <c r="AU30" s="373" t="s">
        <v>133</v>
      </c>
      <c r="AV30" s="373"/>
      <c r="AW30" s="373"/>
      <c r="AX30" s="374"/>
    </row>
    <row r="31" spans="1:50" ht="18.75" customHeight="1" x14ac:dyDescent="0.15">
      <c r="A31" s="511"/>
      <c r="B31" s="512"/>
      <c r="C31" s="512"/>
      <c r="D31" s="512"/>
      <c r="E31" s="512"/>
      <c r="F31" s="513"/>
      <c r="G31" s="566"/>
      <c r="H31" s="361"/>
      <c r="I31" s="361"/>
      <c r="J31" s="361"/>
      <c r="K31" s="361"/>
      <c r="L31" s="361"/>
      <c r="M31" s="361"/>
      <c r="N31" s="361"/>
      <c r="O31" s="567"/>
      <c r="P31" s="579"/>
      <c r="Q31" s="361"/>
      <c r="R31" s="361"/>
      <c r="S31" s="361"/>
      <c r="T31" s="361"/>
      <c r="U31" s="361"/>
      <c r="V31" s="361"/>
      <c r="W31" s="361"/>
      <c r="X31" s="567"/>
      <c r="Y31" s="467"/>
      <c r="Z31" s="468"/>
      <c r="AA31" s="469"/>
      <c r="AB31" s="318"/>
      <c r="AC31" s="319"/>
      <c r="AD31" s="320"/>
      <c r="AE31" s="318"/>
      <c r="AF31" s="319"/>
      <c r="AG31" s="319"/>
      <c r="AH31" s="320"/>
      <c r="AI31" s="372"/>
      <c r="AJ31" s="372"/>
      <c r="AK31" s="372"/>
      <c r="AL31" s="318"/>
      <c r="AM31" s="372"/>
      <c r="AN31" s="372"/>
      <c r="AO31" s="372"/>
      <c r="AP31" s="318"/>
      <c r="AQ31" s="216" t="s">
        <v>680</v>
      </c>
      <c r="AR31" s="163"/>
      <c r="AS31" s="164" t="s">
        <v>185</v>
      </c>
      <c r="AT31" s="187"/>
      <c r="AU31" s="256" t="s">
        <v>680</v>
      </c>
      <c r="AV31" s="256"/>
      <c r="AW31" s="361" t="s">
        <v>175</v>
      </c>
      <c r="AX31" s="362"/>
    </row>
    <row r="32" spans="1:50" ht="23.25" customHeight="1" x14ac:dyDescent="0.15">
      <c r="A32" s="514"/>
      <c r="B32" s="512"/>
      <c r="C32" s="512"/>
      <c r="D32" s="512"/>
      <c r="E32" s="512"/>
      <c r="F32" s="513"/>
      <c r="G32" s="539" t="s">
        <v>642</v>
      </c>
      <c r="H32" s="540"/>
      <c r="I32" s="540"/>
      <c r="J32" s="540"/>
      <c r="K32" s="540"/>
      <c r="L32" s="540"/>
      <c r="M32" s="540"/>
      <c r="N32" s="540"/>
      <c r="O32" s="541"/>
      <c r="P32" s="176" t="s">
        <v>643</v>
      </c>
      <c r="Q32" s="176"/>
      <c r="R32" s="176"/>
      <c r="S32" s="176"/>
      <c r="T32" s="176"/>
      <c r="U32" s="176"/>
      <c r="V32" s="176"/>
      <c r="W32" s="176"/>
      <c r="X32" s="218"/>
      <c r="Y32" s="325" t="s">
        <v>12</v>
      </c>
      <c r="Z32" s="548"/>
      <c r="AA32" s="549"/>
      <c r="AB32" s="550" t="s">
        <v>645</v>
      </c>
      <c r="AC32" s="550"/>
      <c r="AD32" s="550"/>
      <c r="AE32" s="349">
        <v>505</v>
      </c>
      <c r="AF32" s="350"/>
      <c r="AG32" s="350"/>
      <c r="AH32" s="350"/>
      <c r="AI32" s="349">
        <v>505</v>
      </c>
      <c r="AJ32" s="350"/>
      <c r="AK32" s="350"/>
      <c r="AL32" s="350"/>
      <c r="AM32" s="349">
        <v>505</v>
      </c>
      <c r="AN32" s="350"/>
      <c r="AO32" s="350"/>
      <c r="AP32" s="350"/>
      <c r="AQ32" s="151" t="s">
        <v>680</v>
      </c>
      <c r="AR32" s="152"/>
      <c r="AS32" s="152"/>
      <c r="AT32" s="153"/>
      <c r="AU32" s="350" t="s">
        <v>680</v>
      </c>
      <c r="AV32" s="350"/>
      <c r="AW32" s="350"/>
      <c r="AX32" s="351"/>
    </row>
    <row r="33" spans="1:51" ht="23.25" customHeight="1" x14ac:dyDescent="0.15">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88" t="s">
        <v>53</v>
      </c>
      <c r="Z33" s="283"/>
      <c r="AA33" s="284"/>
      <c r="AB33" s="521" t="s">
        <v>645</v>
      </c>
      <c r="AC33" s="521"/>
      <c r="AD33" s="521"/>
      <c r="AE33" s="349">
        <v>505</v>
      </c>
      <c r="AF33" s="350"/>
      <c r="AG33" s="350"/>
      <c r="AH33" s="350"/>
      <c r="AI33" s="349">
        <v>505</v>
      </c>
      <c r="AJ33" s="350"/>
      <c r="AK33" s="350"/>
      <c r="AL33" s="350"/>
      <c r="AM33" s="349">
        <v>505</v>
      </c>
      <c r="AN33" s="350"/>
      <c r="AO33" s="350"/>
      <c r="AP33" s="350"/>
      <c r="AQ33" s="151" t="s">
        <v>680</v>
      </c>
      <c r="AR33" s="152"/>
      <c r="AS33" s="152"/>
      <c r="AT33" s="153"/>
      <c r="AU33" s="350" t="s">
        <v>680</v>
      </c>
      <c r="AV33" s="350"/>
      <c r="AW33" s="350"/>
      <c r="AX33" s="351"/>
    </row>
    <row r="34" spans="1:51" ht="23.25" customHeight="1" x14ac:dyDescent="0.15">
      <c r="A34" s="514"/>
      <c r="B34" s="512"/>
      <c r="C34" s="512"/>
      <c r="D34" s="512"/>
      <c r="E34" s="512"/>
      <c r="F34" s="513"/>
      <c r="G34" s="545"/>
      <c r="H34" s="546"/>
      <c r="I34" s="546"/>
      <c r="J34" s="546"/>
      <c r="K34" s="546"/>
      <c r="L34" s="546"/>
      <c r="M34" s="546"/>
      <c r="N34" s="546"/>
      <c r="O34" s="547"/>
      <c r="P34" s="179"/>
      <c r="Q34" s="179"/>
      <c r="R34" s="179"/>
      <c r="S34" s="179"/>
      <c r="T34" s="179"/>
      <c r="U34" s="179"/>
      <c r="V34" s="179"/>
      <c r="W34" s="179"/>
      <c r="X34" s="223"/>
      <c r="Y34" s="288" t="s">
        <v>13</v>
      </c>
      <c r="Z34" s="283"/>
      <c r="AA34" s="284"/>
      <c r="AB34" s="496" t="s">
        <v>176</v>
      </c>
      <c r="AC34" s="496"/>
      <c r="AD34" s="496"/>
      <c r="AE34" s="349">
        <v>100</v>
      </c>
      <c r="AF34" s="350"/>
      <c r="AG34" s="350"/>
      <c r="AH34" s="350"/>
      <c r="AI34" s="349">
        <v>100</v>
      </c>
      <c r="AJ34" s="350"/>
      <c r="AK34" s="350"/>
      <c r="AL34" s="350"/>
      <c r="AM34" s="349">
        <v>100</v>
      </c>
      <c r="AN34" s="350"/>
      <c r="AO34" s="350"/>
      <c r="AP34" s="350"/>
      <c r="AQ34" s="151" t="s">
        <v>680</v>
      </c>
      <c r="AR34" s="152"/>
      <c r="AS34" s="152"/>
      <c r="AT34" s="153"/>
      <c r="AU34" s="350" t="s">
        <v>680</v>
      </c>
      <c r="AV34" s="350"/>
      <c r="AW34" s="350"/>
      <c r="AX34" s="351"/>
    </row>
    <row r="35" spans="1:51" ht="23.25" customHeight="1" x14ac:dyDescent="0.15">
      <c r="A35" s="894" t="s">
        <v>298</v>
      </c>
      <c r="B35" s="895"/>
      <c r="C35" s="895"/>
      <c r="D35" s="895"/>
      <c r="E35" s="895"/>
      <c r="F35" s="896"/>
      <c r="G35" s="900" t="s">
        <v>644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269</v>
      </c>
      <c r="B37" s="644"/>
      <c r="C37" s="644"/>
      <c r="D37" s="644"/>
      <c r="E37" s="644"/>
      <c r="F37" s="645"/>
      <c r="G37" s="564" t="s">
        <v>145</v>
      </c>
      <c r="H37" s="363"/>
      <c r="I37" s="363"/>
      <c r="J37" s="363"/>
      <c r="K37" s="363"/>
      <c r="L37" s="363"/>
      <c r="M37" s="363"/>
      <c r="N37" s="363"/>
      <c r="O37" s="565"/>
      <c r="P37" s="630" t="s">
        <v>58</v>
      </c>
      <c r="Q37" s="363"/>
      <c r="R37" s="363"/>
      <c r="S37" s="363"/>
      <c r="T37" s="363"/>
      <c r="U37" s="363"/>
      <c r="V37" s="363"/>
      <c r="W37" s="363"/>
      <c r="X37" s="565"/>
      <c r="Y37" s="631"/>
      <c r="Z37" s="632"/>
      <c r="AA37" s="633"/>
      <c r="AB37" s="634" t="s">
        <v>11</v>
      </c>
      <c r="AC37" s="635"/>
      <c r="AD37" s="636"/>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511"/>
      <c r="B38" s="512"/>
      <c r="C38" s="512"/>
      <c r="D38" s="512"/>
      <c r="E38" s="512"/>
      <c r="F38" s="513"/>
      <c r="G38" s="566"/>
      <c r="H38" s="361"/>
      <c r="I38" s="361"/>
      <c r="J38" s="361"/>
      <c r="K38" s="361"/>
      <c r="L38" s="361"/>
      <c r="M38" s="361"/>
      <c r="N38" s="361"/>
      <c r="O38" s="567"/>
      <c r="P38" s="579"/>
      <c r="Q38" s="361"/>
      <c r="R38" s="361"/>
      <c r="S38" s="361"/>
      <c r="T38" s="361"/>
      <c r="U38" s="361"/>
      <c r="V38" s="361"/>
      <c r="W38" s="361"/>
      <c r="X38" s="567"/>
      <c r="Y38" s="467"/>
      <c r="Z38" s="468"/>
      <c r="AA38" s="469"/>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514"/>
      <c r="B39" s="512"/>
      <c r="C39" s="512"/>
      <c r="D39" s="512"/>
      <c r="E39" s="512"/>
      <c r="F39" s="513"/>
      <c r="G39" s="539"/>
      <c r="H39" s="540"/>
      <c r="I39" s="540"/>
      <c r="J39" s="540"/>
      <c r="K39" s="540"/>
      <c r="L39" s="540"/>
      <c r="M39" s="540"/>
      <c r="N39" s="540"/>
      <c r="O39" s="541"/>
      <c r="P39" s="176"/>
      <c r="Q39" s="176"/>
      <c r="R39" s="176"/>
      <c r="S39" s="176"/>
      <c r="T39" s="176"/>
      <c r="U39" s="176"/>
      <c r="V39" s="176"/>
      <c r="W39" s="176"/>
      <c r="X39" s="218"/>
      <c r="Y39" s="325" t="s">
        <v>12</v>
      </c>
      <c r="Z39" s="548"/>
      <c r="AA39" s="549"/>
      <c r="AB39" s="550"/>
      <c r="AC39" s="550"/>
      <c r="AD39" s="550"/>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88" t="s">
        <v>53</v>
      </c>
      <c r="Z40" s="283"/>
      <c r="AA40" s="284"/>
      <c r="AB40" s="521"/>
      <c r="AC40" s="521"/>
      <c r="AD40" s="521"/>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79"/>
      <c r="Q41" s="179"/>
      <c r="R41" s="179"/>
      <c r="S41" s="179"/>
      <c r="T41" s="179"/>
      <c r="U41" s="179"/>
      <c r="V41" s="179"/>
      <c r="W41" s="179"/>
      <c r="X41" s="223"/>
      <c r="Y41" s="288" t="s">
        <v>13</v>
      </c>
      <c r="Z41" s="283"/>
      <c r="AA41" s="284"/>
      <c r="AB41" s="496" t="s">
        <v>176</v>
      </c>
      <c r="AC41" s="496"/>
      <c r="AD41" s="496"/>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94" t="s">
        <v>298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269</v>
      </c>
      <c r="B44" s="644"/>
      <c r="C44" s="644"/>
      <c r="D44" s="644"/>
      <c r="E44" s="644"/>
      <c r="F44" s="645"/>
      <c r="G44" s="564" t="s">
        <v>145</v>
      </c>
      <c r="H44" s="363"/>
      <c r="I44" s="363"/>
      <c r="J44" s="363"/>
      <c r="K44" s="363"/>
      <c r="L44" s="363"/>
      <c r="M44" s="363"/>
      <c r="N44" s="363"/>
      <c r="O44" s="565"/>
      <c r="P44" s="630" t="s">
        <v>58</v>
      </c>
      <c r="Q44" s="363"/>
      <c r="R44" s="363"/>
      <c r="S44" s="363"/>
      <c r="T44" s="363"/>
      <c r="U44" s="363"/>
      <c r="V44" s="363"/>
      <c r="W44" s="363"/>
      <c r="X44" s="565"/>
      <c r="Y44" s="631"/>
      <c r="Z44" s="632"/>
      <c r="AA44" s="633"/>
      <c r="AB44" s="634" t="s">
        <v>11</v>
      </c>
      <c r="AC44" s="635"/>
      <c r="AD44" s="636"/>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511"/>
      <c r="B45" s="512"/>
      <c r="C45" s="512"/>
      <c r="D45" s="512"/>
      <c r="E45" s="512"/>
      <c r="F45" s="513"/>
      <c r="G45" s="566"/>
      <c r="H45" s="361"/>
      <c r="I45" s="361"/>
      <c r="J45" s="361"/>
      <c r="K45" s="361"/>
      <c r="L45" s="361"/>
      <c r="M45" s="361"/>
      <c r="N45" s="361"/>
      <c r="O45" s="567"/>
      <c r="P45" s="579"/>
      <c r="Q45" s="361"/>
      <c r="R45" s="361"/>
      <c r="S45" s="361"/>
      <c r="T45" s="361"/>
      <c r="U45" s="361"/>
      <c r="V45" s="361"/>
      <c r="W45" s="361"/>
      <c r="X45" s="567"/>
      <c r="Y45" s="467"/>
      <c r="Z45" s="468"/>
      <c r="AA45" s="469"/>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514"/>
      <c r="B46" s="512"/>
      <c r="C46" s="512"/>
      <c r="D46" s="512"/>
      <c r="E46" s="512"/>
      <c r="F46" s="513"/>
      <c r="G46" s="539"/>
      <c r="H46" s="540"/>
      <c r="I46" s="540"/>
      <c r="J46" s="540"/>
      <c r="K46" s="540"/>
      <c r="L46" s="540"/>
      <c r="M46" s="540"/>
      <c r="N46" s="540"/>
      <c r="O46" s="541"/>
      <c r="P46" s="176"/>
      <c r="Q46" s="176"/>
      <c r="R46" s="176"/>
      <c r="S46" s="176"/>
      <c r="T46" s="176"/>
      <c r="U46" s="176"/>
      <c r="V46" s="176"/>
      <c r="W46" s="176"/>
      <c r="X46" s="218"/>
      <c r="Y46" s="325" t="s">
        <v>12</v>
      </c>
      <c r="Z46" s="548"/>
      <c r="AA46" s="549"/>
      <c r="AB46" s="550"/>
      <c r="AC46" s="550"/>
      <c r="AD46" s="550"/>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88" t="s">
        <v>53</v>
      </c>
      <c r="Z47" s="283"/>
      <c r="AA47" s="284"/>
      <c r="AB47" s="521"/>
      <c r="AC47" s="521"/>
      <c r="AD47" s="521"/>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79"/>
      <c r="Q48" s="179"/>
      <c r="R48" s="179"/>
      <c r="S48" s="179"/>
      <c r="T48" s="179"/>
      <c r="U48" s="179"/>
      <c r="V48" s="179"/>
      <c r="W48" s="179"/>
      <c r="X48" s="223"/>
      <c r="Y48" s="288" t="s">
        <v>13</v>
      </c>
      <c r="Z48" s="283"/>
      <c r="AA48" s="284"/>
      <c r="AB48" s="496" t="s">
        <v>176</v>
      </c>
      <c r="AC48" s="496"/>
      <c r="AD48" s="496"/>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94" t="s">
        <v>298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269</v>
      </c>
      <c r="B51" s="512"/>
      <c r="C51" s="512"/>
      <c r="D51" s="512"/>
      <c r="E51" s="512"/>
      <c r="F51" s="513"/>
      <c r="G51" s="564" t="s">
        <v>145</v>
      </c>
      <c r="H51" s="363"/>
      <c r="I51" s="363"/>
      <c r="J51" s="363"/>
      <c r="K51" s="363"/>
      <c r="L51" s="363"/>
      <c r="M51" s="363"/>
      <c r="N51" s="363"/>
      <c r="O51" s="565"/>
      <c r="P51" s="630" t="s">
        <v>58</v>
      </c>
      <c r="Q51" s="363"/>
      <c r="R51" s="363"/>
      <c r="S51" s="363"/>
      <c r="T51" s="363"/>
      <c r="U51" s="363"/>
      <c r="V51" s="363"/>
      <c r="W51" s="363"/>
      <c r="X51" s="565"/>
      <c r="Y51" s="631"/>
      <c r="Z51" s="632"/>
      <c r="AA51" s="633"/>
      <c r="AB51" s="634" t="s">
        <v>11</v>
      </c>
      <c r="AC51" s="635"/>
      <c r="AD51" s="636"/>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511"/>
      <c r="B52" s="512"/>
      <c r="C52" s="512"/>
      <c r="D52" s="512"/>
      <c r="E52" s="512"/>
      <c r="F52" s="513"/>
      <c r="G52" s="566"/>
      <c r="H52" s="361"/>
      <c r="I52" s="361"/>
      <c r="J52" s="361"/>
      <c r="K52" s="361"/>
      <c r="L52" s="361"/>
      <c r="M52" s="361"/>
      <c r="N52" s="361"/>
      <c r="O52" s="567"/>
      <c r="P52" s="579"/>
      <c r="Q52" s="361"/>
      <c r="R52" s="361"/>
      <c r="S52" s="361"/>
      <c r="T52" s="361"/>
      <c r="U52" s="361"/>
      <c r="V52" s="361"/>
      <c r="W52" s="361"/>
      <c r="X52" s="567"/>
      <c r="Y52" s="467"/>
      <c r="Z52" s="468"/>
      <c r="AA52" s="469"/>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14"/>
      <c r="B53" s="512"/>
      <c r="C53" s="512"/>
      <c r="D53" s="512"/>
      <c r="E53" s="512"/>
      <c r="F53" s="513"/>
      <c r="G53" s="539"/>
      <c r="H53" s="540"/>
      <c r="I53" s="540"/>
      <c r="J53" s="540"/>
      <c r="K53" s="540"/>
      <c r="L53" s="540"/>
      <c r="M53" s="540"/>
      <c r="N53" s="540"/>
      <c r="O53" s="541"/>
      <c r="P53" s="176"/>
      <c r="Q53" s="176"/>
      <c r="R53" s="176"/>
      <c r="S53" s="176"/>
      <c r="T53" s="176"/>
      <c r="U53" s="176"/>
      <c r="V53" s="176"/>
      <c r="W53" s="176"/>
      <c r="X53" s="218"/>
      <c r="Y53" s="325" t="s">
        <v>12</v>
      </c>
      <c r="Z53" s="548"/>
      <c r="AA53" s="549"/>
      <c r="AB53" s="550"/>
      <c r="AC53" s="550"/>
      <c r="AD53" s="550"/>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88" t="s">
        <v>53</v>
      </c>
      <c r="Z54" s="283"/>
      <c r="AA54" s="284"/>
      <c r="AB54" s="521"/>
      <c r="AC54" s="521"/>
      <c r="AD54" s="521"/>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79"/>
      <c r="Q55" s="179"/>
      <c r="R55" s="179"/>
      <c r="S55" s="179"/>
      <c r="T55" s="179"/>
      <c r="U55" s="179"/>
      <c r="V55" s="179"/>
      <c r="W55" s="179"/>
      <c r="X55" s="223"/>
      <c r="Y55" s="288" t="s">
        <v>13</v>
      </c>
      <c r="Z55" s="283"/>
      <c r="AA55" s="284"/>
      <c r="AB55" s="460" t="s">
        <v>14</v>
      </c>
      <c r="AC55" s="460"/>
      <c r="AD55" s="460"/>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94" t="s">
        <v>298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269</v>
      </c>
      <c r="B58" s="512"/>
      <c r="C58" s="512"/>
      <c r="D58" s="512"/>
      <c r="E58" s="512"/>
      <c r="F58" s="513"/>
      <c r="G58" s="564" t="s">
        <v>145</v>
      </c>
      <c r="H58" s="363"/>
      <c r="I58" s="363"/>
      <c r="J58" s="363"/>
      <c r="K58" s="363"/>
      <c r="L58" s="363"/>
      <c r="M58" s="363"/>
      <c r="N58" s="363"/>
      <c r="O58" s="565"/>
      <c r="P58" s="630" t="s">
        <v>58</v>
      </c>
      <c r="Q58" s="363"/>
      <c r="R58" s="363"/>
      <c r="S58" s="363"/>
      <c r="T58" s="363"/>
      <c r="U58" s="363"/>
      <c r="V58" s="363"/>
      <c r="W58" s="363"/>
      <c r="X58" s="565"/>
      <c r="Y58" s="631"/>
      <c r="Z58" s="632"/>
      <c r="AA58" s="633"/>
      <c r="AB58" s="634" t="s">
        <v>11</v>
      </c>
      <c r="AC58" s="635"/>
      <c r="AD58" s="636"/>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511"/>
      <c r="B59" s="512"/>
      <c r="C59" s="512"/>
      <c r="D59" s="512"/>
      <c r="E59" s="512"/>
      <c r="F59" s="513"/>
      <c r="G59" s="566"/>
      <c r="H59" s="361"/>
      <c r="I59" s="361"/>
      <c r="J59" s="361"/>
      <c r="K59" s="361"/>
      <c r="L59" s="361"/>
      <c r="M59" s="361"/>
      <c r="N59" s="361"/>
      <c r="O59" s="567"/>
      <c r="P59" s="579"/>
      <c r="Q59" s="361"/>
      <c r="R59" s="361"/>
      <c r="S59" s="361"/>
      <c r="T59" s="361"/>
      <c r="U59" s="361"/>
      <c r="V59" s="361"/>
      <c r="W59" s="361"/>
      <c r="X59" s="567"/>
      <c r="Y59" s="467"/>
      <c r="Z59" s="468"/>
      <c r="AA59" s="469"/>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14"/>
      <c r="B60" s="512"/>
      <c r="C60" s="512"/>
      <c r="D60" s="512"/>
      <c r="E60" s="512"/>
      <c r="F60" s="513"/>
      <c r="G60" s="539"/>
      <c r="H60" s="540"/>
      <c r="I60" s="540"/>
      <c r="J60" s="540"/>
      <c r="K60" s="540"/>
      <c r="L60" s="540"/>
      <c r="M60" s="540"/>
      <c r="N60" s="540"/>
      <c r="O60" s="541"/>
      <c r="P60" s="176"/>
      <c r="Q60" s="176"/>
      <c r="R60" s="176"/>
      <c r="S60" s="176"/>
      <c r="T60" s="176"/>
      <c r="U60" s="176"/>
      <c r="V60" s="176"/>
      <c r="W60" s="176"/>
      <c r="X60" s="218"/>
      <c r="Y60" s="325" t="s">
        <v>12</v>
      </c>
      <c r="Z60" s="548"/>
      <c r="AA60" s="549"/>
      <c r="AB60" s="550"/>
      <c r="AC60" s="550"/>
      <c r="AD60" s="550"/>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88" t="s">
        <v>53</v>
      </c>
      <c r="Z61" s="283"/>
      <c r="AA61" s="284"/>
      <c r="AB61" s="521"/>
      <c r="AC61" s="521"/>
      <c r="AD61" s="521"/>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79"/>
      <c r="Q62" s="179"/>
      <c r="R62" s="179"/>
      <c r="S62" s="179"/>
      <c r="T62" s="179"/>
      <c r="U62" s="179"/>
      <c r="V62" s="179"/>
      <c r="W62" s="179"/>
      <c r="X62" s="223"/>
      <c r="Y62" s="288" t="s">
        <v>13</v>
      </c>
      <c r="Z62" s="283"/>
      <c r="AA62" s="284"/>
      <c r="AB62" s="496" t="s">
        <v>14</v>
      </c>
      <c r="AC62" s="496"/>
      <c r="AD62" s="496"/>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94" t="s">
        <v>298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270</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265</v>
      </c>
      <c r="X65" s="867"/>
      <c r="Y65" s="870"/>
      <c r="Z65" s="870"/>
      <c r="AA65" s="871"/>
      <c r="AB65" s="864" t="s">
        <v>11</v>
      </c>
      <c r="AC65" s="860"/>
      <c r="AD65" s="861"/>
      <c r="AE65" s="321" t="s">
        <v>308</v>
      </c>
      <c r="AF65" s="321"/>
      <c r="AG65" s="321"/>
      <c r="AH65" s="321"/>
      <c r="AI65" s="321" t="s">
        <v>330</v>
      </c>
      <c r="AJ65" s="321"/>
      <c r="AK65" s="321"/>
      <c r="AL65" s="321"/>
      <c r="AM65" s="321" t="s">
        <v>427</v>
      </c>
      <c r="AN65" s="321"/>
      <c r="AO65" s="321"/>
      <c r="AP65" s="321"/>
      <c r="AQ65" s="200" t="s">
        <v>184</v>
      </c>
      <c r="AR65" s="184"/>
      <c r="AS65" s="184"/>
      <c r="AT65" s="185"/>
      <c r="AU65" s="973" t="s">
        <v>133</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1"/>
      <c r="AF66" s="321"/>
      <c r="AG66" s="321"/>
      <c r="AH66" s="321"/>
      <c r="AI66" s="321"/>
      <c r="AJ66" s="321"/>
      <c r="AK66" s="321"/>
      <c r="AL66" s="321"/>
      <c r="AM66" s="321"/>
      <c r="AN66" s="321"/>
      <c r="AO66" s="321"/>
      <c r="AP66" s="321"/>
      <c r="AQ66" s="216"/>
      <c r="AR66" s="163"/>
      <c r="AS66" s="164" t="s">
        <v>185</v>
      </c>
      <c r="AT66" s="187"/>
      <c r="AU66" s="256"/>
      <c r="AV66" s="256"/>
      <c r="AW66" s="862" t="s">
        <v>268</v>
      </c>
      <c r="AX66" s="975"/>
      <c r="AY66">
        <f>$AY$65</f>
        <v>0</v>
      </c>
    </row>
    <row r="67" spans="1:51" ht="23.25" hidden="1" customHeight="1" x14ac:dyDescent="0.15">
      <c r="A67" s="848"/>
      <c r="B67" s="849"/>
      <c r="C67" s="849"/>
      <c r="D67" s="849"/>
      <c r="E67" s="849"/>
      <c r="F67" s="850"/>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288</v>
      </c>
      <c r="AC67" s="948"/>
      <c r="AD67" s="948"/>
      <c r="AE67" s="349"/>
      <c r="AF67" s="350"/>
      <c r="AG67" s="350"/>
      <c r="AH67" s="350"/>
      <c r="AI67" s="349"/>
      <c r="AJ67" s="350"/>
      <c r="AK67" s="350"/>
      <c r="AL67" s="350"/>
      <c r="AM67" s="349"/>
      <c r="AN67" s="350"/>
      <c r="AO67" s="350"/>
      <c r="AP67" s="350"/>
      <c r="AQ67" s="349"/>
      <c r="AR67" s="350"/>
      <c r="AS67" s="350"/>
      <c r="AT67" s="813"/>
      <c r="AU67" s="350"/>
      <c r="AV67" s="350"/>
      <c r="AW67" s="350"/>
      <c r="AX67" s="351"/>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15" t="s">
        <v>53</v>
      </c>
      <c r="Z68" s="115"/>
      <c r="AA68" s="116"/>
      <c r="AB68" s="971" t="s">
        <v>288</v>
      </c>
      <c r="AC68" s="971"/>
      <c r="AD68" s="971"/>
      <c r="AE68" s="349"/>
      <c r="AF68" s="350"/>
      <c r="AG68" s="350"/>
      <c r="AH68" s="350"/>
      <c r="AI68" s="349"/>
      <c r="AJ68" s="350"/>
      <c r="AK68" s="350"/>
      <c r="AL68" s="350"/>
      <c r="AM68" s="349"/>
      <c r="AN68" s="350"/>
      <c r="AO68" s="350"/>
      <c r="AP68" s="350"/>
      <c r="AQ68" s="349"/>
      <c r="AR68" s="350"/>
      <c r="AS68" s="350"/>
      <c r="AT68" s="813"/>
      <c r="AU68" s="350"/>
      <c r="AV68" s="350"/>
      <c r="AW68" s="350"/>
      <c r="AX68" s="351"/>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15" t="s">
        <v>13</v>
      </c>
      <c r="Z69" s="115"/>
      <c r="AA69" s="116"/>
      <c r="AB69" s="972" t="s">
        <v>289</v>
      </c>
      <c r="AC69" s="972"/>
      <c r="AD69" s="972"/>
      <c r="AE69" s="357"/>
      <c r="AF69" s="358"/>
      <c r="AG69" s="358"/>
      <c r="AH69" s="358"/>
      <c r="AI69" s="357"/>
      <c r="AJ69" s="358"/>
      <c r="AK69" s="358"/>
      <c r="AL69" s="358"/>
      <c r="AM69" s="357"/>
      <c r="AN69" s="358"/>
      <c r="AO69" s="358"/>
      <c r="AP69" s="358"/>
      <c r="AQ69" s="349"/>
      <c r="AR69" s="350"/>
      <c r="AS69" s="350"/>
      <c r="AT69" s="813"/>
      <c r="AU69" s="350"/>
      <c r="AV69" s="350"/>
      <c r="AW69" s="350"/>
      <c r="AX69" s="351"/>
      <c r="AY69">
        <f t="shared" si="8"/>
        <v>0</v>
      </c>
    </row>
    <row r="70" spans="1:51" ht="23.25" hidden="1" customHeight="1" x14ac:dyDescent="0.15">
      <c r="A70" s="848" t="s">
        <v>274</v>
      </c>
      <c r="B70" s="849"/>
      <c r="C70" s="849"/>
      <c r="D70" s="849"/>
      <c r="E70" s="849"/>
      <c r="F70" s="850"/>
      <c r="G70" s="936" t="s">
        <v>187</v>
      </c>
      <c r="H70" s="937"/>
      <c r="I70" s="937"/>
      <c r="J70" s="937"/>
      <c r="K70" s="937"/>
      <c r="L70" s="937"/>
      <c r="M70" s="937"/>
      <c r="N70" s="937"/>
      <c r="O70" s="937"/>
      <c r="P70" s="937"/>
      <c r="Q70" s="937"/>
      <c r="R70" s="937"/>
      <c r="S70" s="937"/>
      <c r="T70" s="937"/>
      <c r="U70" s="937"/>
      <c r="V70" s="937"/>
      <c r="W70" s="940" t="s">
        <v>287</v>
      </c>
      <c r="X70" s="941"/>
      <c r="Y70" s="946" t="s">
        <v>12</v>
      </c>
      <c r="Z70" s="946"/>
      <c r="AA70" s="947"/>
      <c r="AB70" s="948" t="s">
        <v>288</v>
      </c>
      <c r="AC70" s="948"/>
      <c r="AD70" s="948"/>
      <c r="AE70" s="349"/>
      <c r="AF70" s="350"/>
      <c r="AG70" s="350"/>
      <c r="AH70" s="350"/>
      <c r="AI70" s="349"/>
      <c r="AJ70" s="350"/>
      <c r="AK70" s="350"/>
      <c r="AL70" s="350"/>
      <c r="AM70" s="349"/>
      <c r="AN70" s="350"/>
      <c r="AO70" s="350"/>
      <c r="AP70" s="350"/>
      <c r="AQ70" s="349"/>
      <c r="AR70" s="350"/>
      <c r="AS70" s="350"/>
      <c r="AT70" s="813"/>
      <c r="AU70" s="350"/>
      <c r="AV70" s="350"/>
      <c r="AW70" s="350"/>
      <c r="AX70" s="351"/>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15" t="s">
        <v>53</v>
      </c>
      <c r="Z71" s="115"/>
      <c r="AA71" s="116"/>
      <c r="AB71" s="971" t="s">
        <v>288</v>
      </c>
      <c r="AC71" s="971"/>
      <c r="AD71" s="971"/>
      <c r="AE71" s="349"/>
      <c r="AF71" s="350"/>
      <c r="AG71" s="350"/>
      <c r="AH71" s="350"/>
      <c r="AI71" s="349"/>
      <c r="AJ71" s="350"/>
      <c r="AK71" s="350"/>
      <c r="AL71" s="350"/>
      <c r="AM71" s="349"/>
      <c r="AN71" s="350"/>
      <c r="AO71" s="350"/>
      <c r="AP71" s="350"/>
      <c r="AQ71" s="349"/>
      <c r="AR71" s="350"/>
      <c r="AS71" s="350"/>
      <c r="AT71" s="813"/>
      <c r="AU71" s="350"/>
      <c r="AV71" s="350"/>
      <c r="AW71" s="350"/>
      <c r="AX71" s="351"/>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15" t="s">
        <v>13</v>
      </c>
      <c r="Z72" s="115"/>
      <c r="AA72" s="116"/>
      <c r="AB72" s="972" t="s">
        <v>289</v>
      </c>
      <c r="AC72" s="972"/>
      <c r="AD72" s="972"/>
      <c r="AE72" s="357"/>
      <c r="AF72" s="358"/>
      <c r="AG72" s="358"/>
      <c r="AH72" s="358"/>
      <c r="AI72" s="357"/>
      <c r="AJ72" s="358"/>
      <c r="AK72" s="358"/>
      <c r="AL72" s="358"/>
      <c r="AM72" s="357"/>
      <c r="AN72" s="358"/>
      <c r="AO72" s="358"/>
      <c r="AP72" s="935"/>
      <c r="AQ72" s="349"/>
      <c r="AR72" s="350"/>
      <c r="AS72" s="350"/>
      <c r="AT72" s="813"/>
      <c r="AU72" s="350"/>
      <c r="AV72" s="350"/>
      <c r="AW72" s="350"/>
      <c r="AX72" s="351"/>
      <c r="AY72">
        <f t="shared" si="8"/>
        <v>0</v>
      </c>
    </row>
    <row r="73" spans="1:51" ht="18.75" hidden="1" customHeight="1" x14ac:dyDescent="0.15">
      <c r="A73" s="834" t="s">
        <v>270</v>
      </c>
      <c r="B73" s="835"/>
      <c r="C73" s="835"/>
      <c r="D73" s="835"/>
      <c r="E73" s="835"/>
      <c r="F73" s="836"/>
      <c r="G73" s="805"/>
      <c r="H73" s="184" t="s">
        <v>145</v>
      </c>
      <c r="I73" s="184"/>
      <c r="J73" s="184"/>
      <c r="K73" s="184"/>
      <c r="L73" s="184"/>
      <c r="M73" s="184"/>
      <c r="N73" s="184"/>
      <c r="O73" s="185"/>
      <c r="P73" s="200" t="s">
        <v>58</v>
      </c>
      <c r="Q73" s="184"/>
      <c r="R73" s="184"/>
      <c r="S73" s="184"/>
      <c r="T73" s="184"/>
      <c r="U73" s="184"/>
      <c r="V73" s="184"/>
      <c r="W73" s="184"/>
      <c r="X73" s="185"/>
      <c r="Y73" s="807"/>
      <c r="Z73" s="808"/>
      <c r="AA73" s="809"/>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37"/>
      <c r="B74" s="838"/>
      <c r="C74" s="838"/>
      <c r="D74" s="838"/>
      <c r="E74" s="838"/>
      <c r="F74" s="839"/>
      <c r="G74" s="80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37"/>
      <c r="B75" s="838"/>
      <c r="C75" s="838"/>
      <c r="D75" s="838"/>
      <c r="E75" s="838"/>
      <c r="F75" s="839"/>
      <c r="G75" s="78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37"/>
      <c r="B76" s="838"/>
      <c r="C76" s="838"/>
      <c r="D76" s="838"/>
      <c r="E76" s="838"/>
      <c r="F76" s="839"/>
      <c r="G76" s="78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37"/>
      <c r="B77" s="838"/>
      <c r="C77" s="838"/>
      <c r="D77" s="838"/>
      <c r="E77" s="838"/>
      <c r="F77" s="839"/>
      <c r="G77" s="78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9" t="s">
        <v>301</v>
      </c>
      <c r="B78" s="910"/>
      <c r="C78" s="910"/>
      <c r="D78" s="910"/>
      <c r="E78" s="907" t="s">
        <v>248</v>
      </c>
      <c r="F78" s="908"/>
      <c r="G78" s="45" t="s">
        <v>187</v>
      </c>
      <c r="H78" s="791"/>
      <c r="I78" s="230"/>
      <c r="J78" s="230"/>
      <c r="K78" s="230"/>
      <c r="L78" s="230"/>
      <c r="M78" s="230"/>
      <c r="N78" s="230"/>
      <c r="O78" s="792"/>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11" t="s">
        <v>264</v>
      </c>
      <c r="AP79" s="112"/>
      <c r="AQ79" s="112"/>
      <c r="AR79" s="62"/>
      <c r="AS79" s="111"/>
      <c r="AT79" s="112"/>
      <c r="AU79" s="112"/>
      <c r="AV79" s="112"/>
      <c r="AW79" s="112"/>
      <c r="AX79" s="113"/>
      <c r="AY79">
        <f>COUNTIF($AR$79,"☑")</f>
        <v>0</v>
      </c>
    </row>
    <row r="80" spans="1:51" ht="18.75" hidden="1" customHeight="1" x14ac:dyDescent="0.15">
      <c r="A80" s="518" t="s">
        <v>146</v>
      </c>
      <c r="B80" s="843" t="s">
        <v>261</v>
      </c>
      <c r="C80" s="844"/>
      <c r="D80" s="844"/>
      <c r="E80" s="844"/>
      <c r="F80" s="845"/>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620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61"/>
      <c r="H81" s="361"/>
      <c r="I81" s="361"/>
      <c r="J81" s="361"/>
      <c r="K81" s="361"/>
      <c r="L81" s="361"/>
      <c r="M81" s="361"/>
      <c r="N81" s="361"/>
      <c r="O81" s="361"/>
      <c r="P81" s="361"/>
      <c r="Q81" s="361"/>
      <c r="R81" s="361"/>
      <c r="S81" s="361"/>
      <c r="T81" s="361"/>
      <c r="U81" s="361"/>
      <c r="V81" s="361"/>
      <c r="W81" s="361"/>
      <c r="X81" s="361"/>
      <c r="Y81" s="361"/>
      <c r="Z81" s="361"/>
      <c r="AA81" s="567"/>
      <c r="AB81" s="579"/>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144</v>
      </c>
      <c r="C85" s="551"/>
      <c r="D85" s="551"/>
      <c r="E85" s="551"/>
      <c r="F85" s="552"/>
      <c r="G85" s="793" t="s">
        <v>60</v>
      </c>
      <c r="H85" s="778"/>
      <c r="I85" s="778"/>
      <c r="J85" s="778"/>
      <c r="K85" s="778"/>
      <c r="L85" s="778"/>
      <c r="M85" s="778"/>
      <c r="N85" s="778"/>
      <c r="O85" s="779"/>
      <c r="P85" s="777" t="s">
        <v>62</v>
      </c>
      <c r="Q85" s="778"/>
      <c r="R85" s="778"/>
      <c r="S85" s="778"/>
      <c r="T85" s="778"/>
      <c r="U85" s="778"/>
      <c r="V85" s="778"/>
      <c r="W85" s="778"/>
      <c r="X85" s="779"/>
      <c r="Y85" s="188"/>
      <c r="Z85" s="189"/>
      <c r="AA85" s="190"/>
      <c r="AB85" s="457" t="s">
        <v>11</v>
      </c>
      <c r="AC85" s="458"/>
      <c r="AD85" s="459"/>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19"/>
      <c r="B86" s="551"/>
      <c r="C86" s="551"/>
      <c r="D86" s="551"/>
      <c r="E86" s="551"/>
      <c r="F86" s="552"/>
      <c r="G86" s="566"/>
      <c r="H86" s="361"/>
      <c r="I86" s="361"/>
      <c r="J86" s="361"/>
      <c r="K86" s="361"/>
      <c r="L86" s="361"/>
      <c r="M86" s="361"/>
      <c r="N86" s="361"/>
      <c r="O86" s="567"/>
      <c r="P86" s="579"/>
      <c r="Q86" s="361"/>
      <c r="R86" s="361"/>
      <c r="S86" s="361"/>
      <c r="T86" s="361"/>
      <c r="U86" s="361"/>
      <c r="V86" s="361"/>
      <c r="W86" s="361"/>
      <c r="X86" s="567"/>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17"/>
      <c r="H87" s="176"/>
      <c r="I87" s="176"/>
      <c r="J87" s="176"/>
      <c r="K87" s="176"/>
      <c r="L87" s="176"/>
      <c r="M87" s="176"/>
      <c r="N87" s="176"/>
      <c r="O87" s="218"/>
      <c r="P87" s="176"/>
      <c r="Q87" s="798"/>
      <c r="R87" s="798"/>
      <c r="S87" s="798"/>
      <c r="T87" s="798"/>
      <c r="U87" s="798"/>
      <c r="V87" s="798"/>
      <c r="W87" s="798"/>
      <c r="X87" s="799"/>
      <c r="Y87" s="754" t="s">
        <v>61</v>
      </c>
      <c r="Z87" s="755"/>
      <c r="AA87" s="756"/>
      <c r="AB87" s="550"/>
      <c r="AC87" s="550"/>
      <c r="AD87" s="550"/>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19"/>
      <c r="B88" s="551"/>
      <c r="C88" s="551"/>
      <c r="D88" s="551"/>
      <c r="E88" s="551"/>
      <c r="F88" s="552"/>
      <c r="G88" s="219"/>
      <c r="H88" s="220"/>
      <c r="I88" s="220"/>
      <c r="J88" s="220"/>
      <c r="K88" s="220"/>
      <c r="L88" s="220"/>
      <c r="M88" s="220"/>
      <c r="N88" s="220"/>
      <c r="O88" s="221"/>
      <c r="P88" s="800"/>
      <c r="Q88" s="800"/>
      <c r="R88" s="800"/>
      <c r="S88" s="800"/>
      <c r="T88" s="800"/>
      <c r="U88" s="800"/>
      <c r="V88" s="800"/>
      <c r="W88" s="800"/>
      <c r="X88" s="801"/>
      <c r="Y88" s="731" t="s">
        <v>53</v>
      </c>
      <c r="Z88" s="732"/>
      <c r="AA88" s="733"/>
      <c r="AB88" s="521"/>
      <c r="AC88" s="521"/>
      <c r="AD88" s="521"/>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19"/>
      <c r="B89" s="553"/>
      <c r="C89" s="553"/>
      <c r="D89" s="553"/>
      <c r="E89" s="553"/>
      <c r="F89" s="554"/>
      <c r="G89" s="222"/>
      <c r="H89" s="179"/>
      <c r="I89" s="179"/>
      <c r="J89" s="179"/>
      <c r="K89" s="179"/>
      <c r="L89" s="179"/>
      <c r="M89" s="179"/>
      <c r="N89" s="179"/>
      <c r="O89" s="223"/>
      <c r="P89" s="289"/>
      <c r="Q89" s="289"/>
      <c r="R89" s="289"/>
      <c r="S89" s="289"/>
      <c r="T89" s="289"/>
      <c r="U89" s="289"/>
      <c r="V89" s="289"/>
      <c r="W89" s="289"/>
      <c r="X89" s="802"/>
      <c r="Y89" s="731" t="s">
        <v>13</v>
      </c>
      <c r="Z89" s="732"/>
      <c r="AA89" s="733"/>
      <c r="AB89" s="460" t="s">
        <v>14</v>
      </c>
      <c r="AC89" s="460"/>
      <c r="AD89" s="460"/>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19"/>
      <c r="B90" s="551" t="s">
        <v>144</v>
      </c>
      <c r="C90" s="551"/>
      <c r="D90" s="551"/>
      <c r="E90" s="551"/>
      <c r="F90" s="552"/>
      <c r="G90" s="793" t="s">
        <v>60</v>
      </c>
      <c r="H90" s="778"/>
      <c r="I90" s="778"/>
      <c r="J90" s="778"/>
      <c r="K90" s="778"/>
      <c r="L90" s="778"/>
      <c r="M90" s="778"/>
      <c r="N90" s="778"/>
      <c r="O90" s="779"/>
      <c r="P90" s="777" t="s">
        <v>62</v>
      </c>
      <c r="Q90" s="778"/>
      <c r="R90" s="778"/>
      <c r="S90" s="778"/>
      <c r="T90" s="778"/>
      <c r="U90" s="778"/>
      <c r="V90" s="778"/>
      <c r="W90" s="778"/>
      <c r="X90" s="779"/>
      <c r="Y90" s="188"/>
      <c r="Z90" s="189"/>
      <c r="AA90" s="190"/>
      <c r="AB90" s="457" t="s">
        <v>11</v>
      </c>
      <c r="AC90" s="458"/>
      <c r="AD90" s="459"/>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19"/>
      <c r="B91" s="551"/>
      <c r="C91" s="551"/>
      <c r="D91" s="551"/>
      <c r="E91" s="551"/>
      <c r="F91" s="552"/>
      <c r="G91" s="566"/>
      <c r="H91" s="361"/>
      <c r="I91" s="361"/>
      <c r="J91" s="361"/>
      <c r="K91" s="361"/>
      <c r="L91" s="361"/>
      <c r="M91" s="361"/>
      <c r="N91" s="361"/>
      <c r="O91" s="567"/>
      <c r="P91" s="579"/>
      <c r="Q91" s="361"/>
      <c r="R91" s="361"/>
      <c r="S91" s="361"/>
      <c r="T91" s="361"/>
      <c r="U91" s="361"/>
      <c r="V91" s="361"/>
      <c r="W91" s="361"/>
      <c r="X91" s="567"/>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19"/>
      <c r="B92" s="551"/>
      <c r="C92" s="551"/>
      <c r="D92" s="551"/>
      <c r="E92" s="551"/>
      <c r="F92" s="552"/>
      <c r="G92" s="217"/>
      <c r="H92" s="176"/>
      <c r="I92" s="176"/>
      <c r="J92" s="176"/>
      <c r="K92" s="176"/>
      <c r="L92" s="176"/>
      <c r="M92" s="176"/>
      <c r="N92" s="176"/>
      <c r="O92" s="218"/>
      <c r="P92" s="176"/>
      <c r="Q92" s="798"/>
      <c r="R92" s="798"/>
      <c r="S92" s="798"/>
      <c r="T92" s="798"/>
      <c r="U92" s="798"/>
      <c r="V92" s="798"/>
      <c r="W92" s="798"/>
      <c r="X92" s="799"/>
      <c r="Y92" s="754" t="s">
        <v>61</v>
      </c>
      <c r="Z92" s="755"/>
      <c r="AA92" s="756"/>
      <c r="AB92" s="550"/>
      <c r="AC92" s="550"/>
      <c r="AD92" s="550"/>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19"/>
      <c r="H93" s="220"/>
      <c r="I93" s="220"/>
      <c r="J93" s="220"/>
      <c r="K93" s="220"/>
      <c r="L93" s="220"/>
      <c r="M93" s="220"/>
      <c r="N93" s="220"/>
      <c r="O93" s="221"/>
      <c r="P93" s="800"/>
      <c r="Q93" s="800"/>
      <c r="R93" s="800"/>
      <c r="S93" s="800"/>
      <c r="T93" s="800"/>
      <c r="U93" s="800"/>
      <c r="V93" s="800"/>
      <c r="W93" s="800"/>
      <c r="X93" s="801"/>
      <c r="Y93" s="731" t="s">
        <v>53</v>
      </c>
      <c r="Z93" s="732"/>
      <c r="AA93" s="733"/>
      <c r="AB93" s="521"/>
      <c r="AC93" s="521"/>
      <c r="AD93" s="521"/>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19"/>
      <c r="B94" s="553"/>
      <c r="C94" s="553"/>
      <c r="D94" s="553"/>
      <c r="E94" s="553"/>
      <c r="F94" s="554"/>
      <c r="G94" s="222"/>
      <c r="H94" s="179"/>
      <c r="I94" s="179"/>
      <c r="J94" s="179"/>
      <c r="K94" s="179"/>
      <c r="L94" s="179"/>
      <c r="M94" s="179"/>
      <c r="N94" s="179"/>
      <c r="O94" s="223"/>
      <c r="P94" s="289"/>
      <c r="Q94" s="289"/>
      <c r="R94" s="289"/>
      <c r="S94" s="289"/>
      <c r="T94" s="289"/>
      <c r="U94" s="289"/>
      <c r="V94" s="289"/>
      <c r="W94" s="289"/>
      <c r="X94" s="802"/>
      <c r="Y94" s="731" t="s">
        <v>13</v>
      </c>
      <c r="Z94" s="732"/>
      <c r="AA94" s="733"/>
      <c r="AB94" s="460" t="s">
        <v>14</v>
      </c>
      <c r="AC94" s="460"/>
      <c r="AD94" s="460"/>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19"/>
      <c r="B95" s="551" t="s">
        <v>144</v>
      </c>
      <c r="C95" s="551"/>
      <c r="D95" s="551"/>
      <c r="E95" s="551"/>
      <c r="F95" s="552"/>
      <c r="G95" s="793" t="s">
        <v>60</v>
      </c>
      <c r="H95" s="778"/>
      <c r="I95" s="778"/>
      <c r="J95" s="778"/>
      <c r="K95" s="778"/>
      <c r="L95" s="778"/>
      <c r="M95" s="778"/>
      <c r="N95" s="778"/>
      <c r="O95" s="779"/>
      <c r="P95" s="777" t="s">
        <v>62</v>
      </c>
      <c r="Q95" s="778"/>
      <c r="R95" s="778"/>
      <c r="S95" s="778"/>
      <c r="T95" s="778"/>
      <c r="U95" s="778"/>
      <c r="V95" s="778"/>
      <c r="W95" s="778"/>
      <c r="X95" s="779"/>
      <c r="Y95" s="188"/>
      <c r="Z95" s="189"/>
      <c r="AA95" s="190"/>
      <c r="AB95" s="457" t="s">
        <v>11</v>
      </c>
      <c r="AC95" s="458"/>
      <c r="AD95" s="459"/>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61"/>
      <c r="I96" s="361"/>
      <c r="J96" s="361"/>
      <c r="K96" s="361"/>
      <c r="L96" s="361"/>
      <c r="M96" s="361"/>
      <c r="N96" s="361"/>
      <c r="O96" s="567"/>
      <c r="P96" s="579"/>
      <c r="Q96" s="361"/>
      <c r="R96" s="361"/>
      <c r="S96" s="361"/>
      <c r="T96" s="361"/>
      <c r="U96" s="361"/>
      <c r="V96" s="361"/>
      <c r="W96" s="361"/>
      <c r="X96" s="567"/>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19"/>
      <c r="B97" s="551"/>
      <c r="C97" s="551"/>
      <c r="D97" s="551"/>
      <c r="E97" s="551"/>
      <c r="F97" s="552"/>
      <c r="G97" s="217"/>
      <c r="H97" s="176"/>
      <c r="I97" s="176"/>
      <c r="J97" s="176"/>
      <c r="K97" s="176"/>
      <c r="L97" s="176"/>
      <c r="M97" s="176"/>
      <c r="N97" s="176"/>
      <c r="O97" s="218"/>
      <c r="P97" s="176"/>
      <c r="Q97" s="798"/>
      <c r="R97" s="798"/>
      <c r="S97" s="798"/>
      <c r="T97" s="798"/>
      <c r="U97" s="798"/>
      <c r="V97" s="798"/>
      <c r="W97" s="798"/>
      <c r="X97" s="799"/>
      <c r="Y97" s="754" t="s">
        <v>61</v>
      </c>
      <c r="Z97" s="755"/>
      <c r="AA97" s="756"/>
      <c r="AB97" s="389"/>
      <c r="AC97" s="390"/>
      <c r="AD97" s="391"/>
      <c r="AE97" s="349"/>
      <c r="AF97" s="350"/>
      <c r="AG97" s="350"/>
      <c r="AH97" s="813"/>
      <c r="AI97" s="349"/>
      <c r="AJ97" s="350"/>
      <c r="AK97" s="350"/>
      <c r="AL97" s="813"/>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19"/>
      <c r="B98" s="551"/>
      <c r="C98" s="551"/>
      <c r="D98" s="551"/>
      <c r="E98" s="551"/>
      <c r="F98" s="552"/>
      <c r="G98" s="219"/>
      <c r="H98" s="220"/>
      <c r="I98" s="220"/>
      <c r="J98" s="220"/>
      <c r="K98" s="220"/>
      <c r="L98" s="220"/>
      <c r="M98" s="220"/>
      <c r="N98" s="220"/>
      <c r="O98" s="221"/>
      <c r="P98" s="800"/>
      <c r="Q98" s="800"/>
      <c r="R98" s="800"/>
      <c r="S98" s="800"/>
      <c r="T98" s="800"/>
      <c r="U98" s="800"/>
      <c r="V98" s="800"/>
      <c r="W98" s="800"/>
      <c r="X98" s="801"/>
      <c r="Y98" s="731" t="s">
        <v>53</v>
      </c>
      <c r="Z98" s="732"/>
      <c r="AA98" s="733"/>
      <c r="AB98" s="285"/>
      <c r="AC98" s="286"/>
      <c r="AD98" s="287"/>
      <c r="AE98" s="349"/>
      <c r="AF98" s="350"/>
      <c r="AG98" s="350"/>
      <c r="AH98" s="813"/>
      <c r="AI98" s="349"/>
      <c r="AJ98" s="350"/>
      <c r="AK98" s="350"/>
      <c r="AL98" s="813"/>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33"/>
      <c r="I99" s="233"/>
      <c r="J99" s="233"/>
      <c r="K99" s="233"/>
      <c r="L99" s="233"/>
      <c r="M99" s="233"/>
      <c r="N99" s="233"/>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hidden="1" customHeight="1" x14ac:dyDescent="0.15">
      <c r="A100" s="829" t="s">
        <v>271</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308</v>
      </c>
      <c r="AF100" s="821"/>
      <c r="AG100" s="821"/>
      <c r="AH100" s="822"/>
      <c r="AI100" s="820" t="s">
        <v>330</v>
      </c>
      <c r="AJ100" s="821"/>
      <c r="AK100" s="821"/>
      <c r="AL100" s="822"/>
      <c r="AM100" s="820" t="s">
        <v>427</v>
      </c>
      <c r="AN100" s="821"/>
      <c r="AO100" s="821"/>
      <c r="AP100" s="822"/>
      <c r="AQ100" s="923" t="s">
        <v>335</v>
      </c>
      <c r="AR100" s="924"/>
      <c r="AS100" s="924"/>
      <c r="AT100" s="925"/>
      <c r="AU100" s="923" t="s">
        <v>461</v>
      </c>
      <c r="AV100" s="924"/>
      <c r="AW100" s="924"/>
      <c r="AX100" s="926"/>
    </row>
    <row r="101" spans="1:60" ht="23.25" hidden="1" customHeight="1" x14ac:dyDescent="0.15">
      <c r="A101" s="490"/>
      <c r="B101" s="491"/>
      <c r="C101" s="491"/>
      <c r="D101" s="491"/>
      <c r="E101" s="491"/>
      <c r="F101" s="492"/>
      <c r="G101" s="176"/>
      <c r="H101" s="176"/>
      <c r="I101" s="176"/>
      <c r="J101" s="176"/>
      <c r="K101" s="176"/>
      <c r="L101" s="176"/>
      <c r="M101" s="176"/>
      <c r="N101" s="176"/>
      <c r="O101" s="176"/>
      <c r="P101" s="176"/>
      <c r="Q101" s="176"/>
      <c r="R101" s="176"/>
      <c r="S101" s="176"/>
      <c r="T101" s="176"/>
      <c r="U101" s="176"/>
      <c r="V101" s="176"/>
      <c r="W101" s="176"/>
      <c r="X101" s="218"/>
      <c r="Y101" s="812" t="s">
        <v>54</v>
      </c>
      <c r="Z101" s="717"/>
      <c r="AA101" s="718"/>
      <c r="AB101" s="550"/>
      <c r="AC101" s="550"/>
      <c r="AD101" s="550"/>
      <c r="AE101" s="344"/>
      <c r="AF101" s="344"/>
      <c r="AG101" s="344"/>
      <c r="AH101" s="344"/>
      <c r="AI101" s="344"/>
      <c r="AJ101" s="344"/>
      <c r="AK101" s="344"/>
      <c r="AL101" s="344"/>
      <c r="AM101" s="344"/>
      <c r="AN101" s="344"/>
      <c r="AO101" s="344"/>
      <c r="AP101" s="344"/>
      <c r="AQ101" s="344"/>
      <c r="AR101" s="344"/>
      <c r="AS101" s="344"/>
      <c r="AT101" s="344"/>
      <c r="AU101" s="349"/>
      <c r="AV101" s="350"/>
      <c r="AW101" s="350"/>
      <c r="AX101" s="351"/>
    </row>
    <row r="102" spans="1:60" ht="23.25" hidden="1"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26"/>
      <c r="AA102" s="327"/>
      <c r="AB102" s="550"/>
      <c r="AC102" s="550"/>
      <c r="AD102" s="550"/>
      <c r="AE102" s="344"/>
      <c r="AF102" s="344"/>
      <c r="AG102" s="344"/>
      <c r="AH102" s="344"/>
      <c r="AI102" s="344"/>
      <c r="AJ102" s="344"/>
      <c r="AK102" s="344"/>
      <c r="AL102" s="344"/>
      <c r="AM102" s="344"/>
      <c r="AN102" s="344"/>
      <c r="AO102" s="344"/>
      <c r="AP102" s="344"/>
      <c r="AQ102" s="344"/>
      <c r="AR102" s="344"/>
      <c r="AS102" s="344"/>
      <c r="AT102" s="344"/>
      <c r="AU102" s="357"/>
      <c r="AV102" s="358"/>
      <c r="AW102" s="358"/>
      <c r="AX102" s="927"/>
    </row>
    <row r="103" spans="1:60" ht="31.5" hidden="1" customHeight="1" x14ac:dyDescent="0.15">
      <c r="A103" s="487" t="s">
        <v>271</v>
      </c>
      <c r="B103" s="488"/>
      <c r="C103" s="488"/>
      <c r="D103" s="488"/>
      <c r="E103" s="488"/>
      <c r="F103" s="489"/>
      <c r="G103" s="732" t="s">
        <v>59</v>
      </c>
      <c r="H103" s="732"/>
      <c r="I103" s="732"/>
      <c r="J103" s="732"/>
      <c r="K103" s="732"/>
      <c r="L103" s="732"/>
      <c r="M103" s="732"/>
      <c r="N103" s="732"/>
      <c r="O103" s="732"/>
      <c r="P103" s="732"/>
      <c r="Q103" s="732"/>
      <c r="R103" s="732"/>
      <c r="S103" s="732"/>
      <c r="T103" s="732"/>
      <c r="U103" s="732"/>
      <c r="V103" s="732"/>
      <c r="W103" s="732"/>
      <c r="X103" s="733"/>
      <c r="Y103" s="467"/>
      <c r="Z103" s="468"/>
      <c r="AA103" s="469"/>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461</v>
      </c>
      <c r="AV103" s="347"/>
      <c r="AW103" s="347"/>
      <c r="AX103" s="348"/>
      <c r="AY103">
        <f>COUNTA($G$104)</f>
        <v>0</v>
      </c>
    </row>
    <row r="104" spans="1:60" ht="23.25" hidden="1" customHeight="1" x14ac:dyDescent="0.15">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87" t="s">
        <v>271</v>
      </c>
      <c r="B106" s="488"/>
      <c r="C106" s="488"/>
      <c r="D106" s="488"/>
      <c r="E106" s="488"/>
      <c r="F106" s="489"/>
      <c r="G106" s="732" t="s">
        <v>59</v>
      </c>
      <c r="H106" s="732"/>
      <c r="I106" s="732"/>
      <c r="J106" s="732"/>
      <c r="K106" s="732"/>
      <c r="L106" s="732"/>
      <c r="M106" s="732"/>
      <c r="N106" s="732"/>
      <c r="O106" s="732"/>
      <c r="P106" s="732"/>
      <c r="Q106" s="732"/>
      <c r="R106" s="732"/>
      <c r="S106" s="732"/>
      <c r="T106" s="732"/>
      <c r="U106" s="732"/>
      <c r="V106" s="732"/>
      <c r="W106" s="732"/>
      <c r="X106" s="733"/>
      <c r="Y106" s="467"/>
      <c r="Z106" s="468"/>
      <c r="AA106" s="469"/>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461</v>
      </c>
      <c r="AV106" s="347"/>
      <c r="AW106" s="347"/>
      <c r="AX106" s="348"/>
      <c r="AY106">
        <f>COUNTA($G$107)</f>
        <v>0</v>
      </c>
    </row>
    <row r="107" spans="1:60" ht="23.25" hidden="1" customHeight="1" x14ac:dyDescent="0.15">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87" t="s">
        <v>271</v>
      </c>
      <c r="B109" s="488"/>
      <c r="C109" s="488"/>
      <c r="D109" s="488"/>
      <c r="E109" s="488"/>
      <c r="F109" s="489"/>
      <c r="G109" s="732" t="s">
        <v>59</v>
      </c>
      <c r="H109" s="732"/>
      <c r="I109" s="732"/>
      <c r="J109" s="732"/>
      <c r="K109" s="732"/>
      <c r="L109" s="732"/>
      <c r="M109" s="732"/>
      <c r="N109" s="732"/>
      <c r="O109" s="732"/>
      <c r="P109" s="732"/>
      <c r="Q109" s="732"/>
      <c r="R109" s="732"/>
      <c r="S109" s="732"/>
      <c r="T109" s="732"/>
      <c r="U109" s="732"/>
      <c r="V109" s="732"/>
      <c r="W109" s="732"/>
      <c r="X109" s="733"/>
      <c r="Y109" s="467"/>
      <c r="Z109" s="468"/>
      <c r="AA109" s="469"/>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461</v>
      </c>
      <c r="AV109" s="347"/>
      <c r="AW109" s="347"/>
      <c r="AX109" s="348"/>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87" t="s">
        <v>271</v>
      </c>
      <c r="B112" s="488"/>
      <c r="C112" s="488"/>
      <c r="D112" s="488"/>
      <c r="E112" s="488"/>
      <c r="F112" s="489"/>
      <c r="G112" s="732" t="s">
        <v>59</v>
      </c>
      <c r="H112" s="732"/>
      <c r="I112" s="732"/>
      <c r="J112" s="732"/>
      <c r="K112" s="732"/>
      <c r="L112" s="732"/>
      <c r="M112" s="732"/>
      <c r="N112" s="732"/>
      <c r="O112" s="732"/>
      <c r="P112" s="732"/>
      <c r="Q112" s="732"/>
      <c r="R112" s="732"/>
      <c r="S112" s="732"/>
      <c r="T112" s="732"/>
      <c r="U112" s="732"/>
      <c r="V112" s="732"/>
      <c r="W112" s="732"/>
      <c r="X112" s="733"/>
      <c r="Y112" s="467"/>
      <c r="Z112" s="468"/>
      <c r="AA112" s="469"/>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461</v>
      </c>
      <c r="AV112" s="347"/>
      <c r="AW112" s="347"/>
      <c r="AX112" s="348"/>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44"/>
      <c r="AF113" s="344"/>
      <c r="AG113" s="344"/>
      <c r="AH113" s="344"/>
      <c r="AI113" s="344"/>
      <c r="AJ113" s="344"/>
      <c r="AK113" s="344"/>
      <c r="AL113" s="344"/>
      <c r="AM113" s="344"/>
      <c r="AN113" s="344"/>
      <c r="AO113" s="344"/>
      <c r="AP113" s="344"/>
      <c r="AQ113" s="349"/>
      <c r="AR113" s="350"/>
      <c r="AS113" s="350"/>
      <c r="AT113" s="813"/>
      <c r="AU113" s="344"/>
      <c r="AV113" s="344"/>
      <c r="AW113" s="344"/>
      <c r="AX113" s="345"/>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389"/>
      <c r="AC114" s="390"/>
      <c r="AD114" s="391"/>
      <c r="AE114" s="352"/>
      <c r="AF114" s="352"/>
      <c r="AG114" s="352"/>
      <c r="AH114" s="352"/>
      <c r="AI114" s="352"/>
      <c r="AJ114" s="352"/>
      <c r="AK114" s="352"/>
      <c r="AL114" s="352"/>
      <c r="AM114" s="352"/>
      <c r="AN114" s="352"/>
      <c r="AO114" s="352"/>
      <c r="AP114" s="352"/>
      <c r="AQ114" s="349"/>
      <c r="AR114" s="350"/>
      <c r="AS114" s="350"/>
      <c r="AT114" s="813"/>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21" t="s">
        <v>308</v>
      </c>
      <c r="AF115" s="321"/>
      <c r="AG115" s="321"/>
      <c r="AH115" s="321"/>
      <c r="AI115" s="321" t="s">
        <v>330</v>
      </c>
      <c r="AJ115" s="321"/>
      <c r="AK115" s="321"/>
      <c r="AL115" s="321"/>
      <c r="AM115" s="321" t="s">
        <v>427</v>
      </c>
      <c r="AN115" s="321"/>
      <c r="AO115" s="321"/>
      <c r="AP115" s="321"/>
      <c r="AQ115" s="322" t="s">
        <v>462</v>
      </c>
      <c r="AR115" s="323"/>
      <c r="AS115" s="323"/>
      <c r="AT115" s="323"/>
      <c r="AU115" s="323"/>
      <c r="AV115" s="323"/>
      <c r="AW115" s="323"/>
      <c r="AX115" s="324"/>
    </row>
    <row r="116" spans="1:51" ht="23.25" customHeight="1" x14ac:dyDescent="0.15">
      <c r="A116" s="277"/>
      <c r="B116" s="278"/>
      <c r="C116" s="278"/>
      <c r="D116" s="278"/>
      <c r="E116" s="278"/>
      <c r="F116" s="279"/>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648</v>
      </c>
      <c r="AC116" s="286"/>
      <c r="AD116" s="287"/>
      <c r="AE116" s="344">
        <v>37.6237623762376</v>
      </c>
      <c r="AF116" s="344"/>
      <c r="AG116" s="344"/>
      <c r="AH116" s="344"/>
      <c r="AI116" s="344">
        <v>37.623762376237622</v>
      </c>
      <c r="AJ116" s="344"/>
      <c r="AK116" s="344"/>
      <c r="AL116" s="344"/>
      <c r="AM116" s="344">
        <v>37.6237623762376</v>
      </c>
      <c r="AN116" s="344"/>
      <c r="AO116" s="344"/>
      <c r="AP116" s="344"/>
      <c r="AQ116" s="349">
        <v>37.6237623762376</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649</v>
      </c>
      <c r="AC117" s="329"/>
      <c r="AD117" s="330"/>
      <c r="AE117" s="291" t="s">
        <v>647</v>
      </c>
      <c r="AF117" s="291"/>
      <c r="AG117" s="291"/>
      <c r="AH117" s="291"/>
      <c r="AI117" s="291" t="s">
        <v>647</v>
      </c>
      <c r="AJ117" s="291"/>
      <c r="AK117" s="291"/>
      <c r="AL117" s="291"/>
      <c r="AM117" s="291" t="s">
        <v>679</v>
      </c>
      <c r="AN117" s="291"/>
      <c r="AO117" s="291"/>
      <c r="AP117" s="291"/>
      <c r="AQ117" s="291" t="s">
        <v>679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21" t="s">
        <v>308</v>
      </c>
      <c r="AF118" s="321"/>
      <c r="AG118" s="321"/>
      <c r="AH118" s="321"/>
      <c r="AI118" s="321" t="s">
        <v>330</v>
      </c>
      <c r="AJ118" s="321"/>
      <c r="AK118" s="321"/>
      <c r="AL118" s="321"/>
      <c r="AM118" s="321" t="s">
        <v>427</v>
      </c>
      <c r="AN118" s="321"/>
      <c r="AO118" s="321"/>
      <c r="AP118" s="321"/>
      <c r="AQ118" s="322" t="s">
        <v>462</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277</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21" t="s">
        <v>308</v>
      </c>
      <c r="AF121" s="321"/>
      <c r="AG121" s="321"/>
      <c r="AH121" s="321"/>
      <c r="AI121" s="321" t="s">
        <v>330</v>
      </c>
      <c r="AJ121" s="321"/>
      <c r="AK121" s="321"/>
      <c r="AL121" s="321"/>
      <c r="AM121" s="321" t="s">
        <v>427</v>
      </c>
      <c r="AN121" s="321"/>
      <c r="AO121" s="321"/>
      <c r="AP121" s="321"/>
      <c r="AQ121" s="322" t="s">
        <v>462</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21" t="s">
        <v>308</v>
      </c>
      <c r="AF124" s="321"/>
      <c r="AG124" s="321"/>
      <c r="AH124" s="321"/>
      <c r="AI124" s="321" t="s">
        <v>330</v>
      </c>
      <c r="AJ124" s="321"/>
      <c r="AK124" s="321"/>
      <c r="AL124" s="321"/>
      <c r="AM124" s="321" t="s">
        <v>427</v>
      </c>
      <c r="AN124" s="321"/>
      <c r="AO124" s="321"/>
      <c r="AP124" s="321"/>
      <c r="AQ124" s="322" t="s">
        <v>462</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277</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5"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462</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459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277</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0" t="s">
        <v>323</v>
      </c>
      <c r="B130" s="988"/>
      <c r="C130" s="987" t="s">
        <v>188</v>
      </c>
      <c r="D130" s="988"/>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1"/>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91"/>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9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9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1"/>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6"/>
      <c r="AY152">
        <f>COUNTA($G$154)</f>
        <v>0</v>
      </c>
    </row>
    <row r="153" spans="1:51" ht="22.5" hidden="1" customHeight="1" x14ac:dyDescent="0.15">
      <c r="A153" s="99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1"/>
      <c r="B155" s="238"/>
      <c r="C155" s="237"/>
      <c r="D155" s="238"/>
      <c r="E155" s="237"/>
      <c r="F155" s="299"/>
      <c r="G155" s="219"/>
      <c r="H155" s="220"/>
      <c r="I155" s="220"/>
      <c r="J155" s="220"/>
      <c r="K155" s="220"/>
      <c r="L155" s="220"/>
      <c r="M155" s="220"/>
      <c r="N155" s="220"/>
      <c r="O155" s="220"/>
      <c r="P155" s="221"/>
      <c r="Q155" s="427"/>
      <c r="R155" s="220"/>
      <c r="S155" s="220"/>
      <c r="T155" s="220"/>
      <c r="U155" s="220"/>
      <c r="V155" s="220"/>
      <c r="W155" s="220"/>
      <c r="X155" s="220"/>
      <c r="Y155" s="220"/>
      <c r="Z155" s="220"/>
      <c r="AA155" s="9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1"/>
      <c r="B156" s="238"/>
      <c r="C156" s="237"/>
      <c r="D156" s="238"/>
      <c r="E156" s="237"/>
      <c r="F156" s="299"/>
      <c r="G156" s="219"/>
      <c r="H156" s="220"/>
      <c r="I156" s="220"/>
      <c r="J156" s="220"/>
      <c r="K156" s="220"/>
      <c r="L156" s="220"/>
      <c r="M156" s="220"/>
      <c r="N156" s="220"/>
      <c r="O156" s="220"/>
      <c r="P156" s="221"/>
      <c r="Q156" s="427"/>
      <c r="R156" s="220"/>
      <c r="S156" s="220"/>
      <c r="T156" s="220"/>
      <c r="U156" s="220"/>
      <c r="V156" s="220"/>
      <c r="W156" s="220"/>
      <c r="X156" s="220"/>
      <c r="Y156" s="220"/>
      <c r="Z156" s="220"/>
      <c r="AA156" s="91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1"/>
      <c r="B157" s="238"/>
      <c r="C157" s="237"/>
      <c r="D157" s="238"/>
      <c r="E157" s="237"/>
      <c r="F157" s="299"/>
      <c r="G157" s="219"/>
      <c r="H157" s="220"/>
      <c r="I157" s="220"/>
      <c r="J157" s="220"/>
      <c r="K157" s="220"/>
      <c r="L157" s="220"/>
      <c r="M157" s="220"/>
      <c r="N157" s="220"/>
      <c r="O157" s="220"/>
      <c r="P157" s="221"/>
      <c r="Q157" s="427"/>
      <c r="R157" s="220"/>
      <c r="S157" s="220"/>
      <c r="T157" s="220"/>
      <c r="U157" s="220"/>
      <c r="V157" s="220"/>
      <c r="W157" s="220"/>
      <c r="X157" s="220"/>
      <c r="Y157" s="220"/>
      <c r="Z157" s="220"/>
      <c r="AA157" s="91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1"/>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1"/>
      <c r="B162" s="238"/>
      <c r="C162" s="237"/>
      <c r="D162" s="238"/>
      <c r="E162" s="237"/>
      <c r="F162" s="299"/>
      <c r="G162" s="219"/>
      <c r="H162" s="220"/>
      <c r="I162" s="220"/>
      <c r="J162" s="220"/>
      <c r="K162" s="220"/>
      <c r="L162" s="220"/>
      <c r="M162" s="220"/>
      <c r="N162" s="220"/>
      <c r="O162" s="220"/>
      <c r="P162" s="221"/>
      <c r="Q162" s="427"/>
      <c r="R162" s="220"/>
      <c r="S162" s="220"/>
      <c r="T162" s="220"/>
      <c r="U162" s="220"/>
      <c r="V162" s="220"/>
      <c r="W162" s="220"/>
      <c r="X162" s="220"/>
      <c r="Y162" s="220"/>
      <c r="Z162" s="220"/>
      <c r="AA162" s="9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1"/>
      <c r="B163" s="238"/>
      <c r="C163" s="237"/>
      <c r="D163" s="238"/>
      <c r="E163" s="237"/>
      <c r="F163" s="299"/>
      <c r="G163" s="219"/>
      <c r="H163" s="220"/>
      <c r="I163" s="220"/>
      <c r="J163" s="220"/>
      <c r="K163" s="220"/>
      <c r="L163" s="220"/>
      <c r="M163" s="220"/>
      <c r="N163" s="220"/>
      <c r="O163" s="220"/>
      <c r="P163" s="221"/>
      <c r="Q163" s="427"/>
      <c r="R163" s="220"/>
      <c r="S163" s="220"/>
      <c r="T163" s="220"/>
      <c r="U163" s="220"/>
      <c r="V163" s="220"/>
      <c r="W163" s="220"/>
      <c r="X163" s="220"/>
      <c r="Y163" s="220"/>
      <c r="Z163" s="220"/>
      <c r="AA163" s="91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1"/>
      <c r="B164" s="238"/>
      <c r="C164" s="237"/>
      <c r="D164" s="238"/>
      <c r="E164" s="237"/>
      <c r="F164" s="299"/>
      <c r="G164" s="219"/>
      <c r="H164" s="220"/>
      <c r="I164" s="220"/>
      <c r="J164" s="220"/>
      <c r="K164" s="220"/>
      <c r="L164" s="220"/>
      <c r="M164" s="220"/>
      <c r="N164" s="220"/>
      <c r="O164" s="220"/>
      <c r="P164" s="221"/>
      <c r="Q164" s="427"/>
      <c r="R164" s="220"/>
      <c r="S164" s="220"/>
      <c r="T164" s="220"/>
      <c r="U164" s="220"/>
      <c r="V164" s="220"/>
      <c r="W164" s="220"/>
      <c r="X164" s="220"/>
      <c r="Y164" s="220"/>
      <c r="Z164" s="220"/>
      <c r="AA164" s="91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1"/>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1"/>
      <c r="B169" s="238"/>
      <c r="C169" s="237"/>
      <c r="D169" s="238"/>
      <c r="E169" s="237"/>
      <c r="F169" s="299"/>
      <c r="G169" s="219"/>
      <c r="H169" s="220"/>
      <c r="I169" s="220"/>
      <c r="J169" s="220"/>
      <c r="K169" s="220"/>
      <c r="L169" s="220"/>
      <c r="M169" s="220"/>
      <c r="N169" s="220"/>
      <c r="O169" s="220"/>
      <c r="P169" s="221"/>
      <c r="Q169" s="427"/>
      <c r="R169" s="220"/>
      <c r="S169" s="220"/>
      <c r="T169" s="220"/>
      <c r="U169" s="220"/>
      <c r="V169" s="220"/>
      <c r="W169" s="220"/>
      <c r="X169" s="220"/>
      <c r="Y169" s="220"/>
      <c r="Z169" s="220"/>
      <c r="AA169" s="9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1"/>
      <c r="B170" s="238"/>
      <c r="C170" s="237"/>
      <c r="D170" s="238"/>
      <c r="E170" s="237"/>
      <c r="F170" s="299"/>
      <c r="G170" s="219"/>
      <c r="H170" s="220"/>
      <c r="I170" s="220"/>
      <c r="J170" s="220"/>
      <c r="K170" s="220"/>
      <c r="L170" s="220"/>
      <c r="M170" s="220"/>
      <c r="N170" s="220"/>
      <c r="O170" s="220"/>
      <c r="P170" s="221"/>
      <c r="Q170" s="427"/>
      <c r="R170" s="220"/>
      <c r="S170" s="220"/>
      <c r="T170" s="220"/>
      <c r="U170" s="220"/>
      <c r="V170" s="220"/>
      <c r="W170" s="220"/>
      <c r="X170" s="220"/>
      <c r="Y170" s="220"/>
      <c r="Z170" s="220"/>
      <c r="AA170" s="91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1"/>
      <c r="B171" s="238"/>
      <c r="C171" s="237"/>
      <c r="D171" s="238"/>
      <c r="E171" s="237"/>
      <c r="F171" s="299"/>
      <c r="G171" s="219"/>
      <c r="H171" s="220"/>
      <c r="I171" s="220"/>
      <c r="J171" s="220"/>
      <c r="K171" s="220"/>
      <c r="L171" s="220"/>
      <c r="M171" s="220"/>
      <c r="N171" s="220"/>
      <c r="O171" s="220"/>
      <c r="P171" s="221"/>
      <c r="Q171" s="427"/>
      <c r="R171" s="220"/>
      <c r="S171" s="220"/>
      <c r="T171" s="220"/>
      <c r="U171" s="220"/>
      <c r="V171" s="220"/>
      <c r="W171" s="220"/>
      <c r="X171" s="220"/>
      <c r="Y171" s="220"/>
      <c r="Z171" s="220"/>
      <c r="AA171" s="91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1"/>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1"/>
      <c r="B176" s="238"/>
      <c r="C176" s="237"/>
      <c r="D176" s="238"/>
      <c r="E176" s="237"/>
      <c r="F176" s="299"/>
      <c r="G176" s="219"/>
      <c r="H176" s="220"/>
      <c r="I176" s="220"/>
      <c r="J176" s="220"/>
      <c r="K176" s="220"/>
      <c r="L176" s="220"/>
      <c r="M176" s="220"/>
      <c r="N176" s="220"/>
      <c r="O176" s="220"/>
      <c r="P176" s="221"/>
      <c r="Q176" s="427"/>
      <c r="R176" s="220"/>
      <c r="S176" s="220"/>
      <c r="T176" s="220"/>
      <c r="U176" s="220"/>
      <c r="V176" s="220"/>
      <c r="W176" s="220"/>
      <c r="X176" s="220"/>
      <c r="Y176" s="220"/>
      <c r="Z176" s="220"/>
      <c r="AA176" s="9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1"/>
      <c r="B177" s="238"/>
      <c r="C177" s="237"/>
      <c r="D177" s="238"/>
      <c r="E177" s="237"/>
      <c r="F177" s="299"/>
      <c r="G177" s="219"/>
      <c r="H177" s="220"/>
      <c r="I177" s="220"/>
      <c r="J177" s="220"/>
      <c r="K177" s="220"/>
      <c r="L177" s="220"/>
      <c r="M177" s="220"/>
      <c r="N177" s="220"/>
      <c r="O177" s="220"/>
      <c r="P177" s="221"/>
      <c r="Q177" s="427"/>
      <c r="R177" s="220"/>
      <c r="S177" s="220"/>
      <c r="T177" s="220"/>
      <c r="U177" s="220"/>
      <c r="V177" s="220"/>
      <c r="W177" s="220"/>
      <c r="X177" s="220"/>
      <c r="Y177" s="220"/>
      <c r="Z177" s="220"/>
      <c r="AA177" s="91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1"/>
      <c r="B178" s="238"/>
      <c r="C178" s="237"/>
      <c r="D178" s="238"/>
      <c r="E178" s="237"/>
      <c r="F178" s="299"/>
      <c r="G178" s="219"/>
      <c r="H178" s="220"/>
      <c r="I178" s="220"/>
      <c r="J178" s="220"/>
      <c r="K178" s="220"/>
      <c r="L178" s="220"/>
      <c r="M178" s="220"/>
      <c r="N178" s="220"/>
      <c r="O178" s="220"/>
      <c r="P178" s="221"/>
      <c r="Q178" s="427"/>
      <c r="R178" s="220"/>
      <c r="S178" s="220"/>
      <c r="T178" s="220"/>
      <c r="U178" s="220"/>
      <c r="V178" s="220"/>
      <c r="W178" s="220"/>
      <c r="X178" s="220"/>
      <c r="Y178" s="220"/>
      <c r="Z178" s="220"/>
      <c r="AA178" s="91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1"/>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1"/>
      <c r="B183" s="238"/>
      <c r="C183" s="237"/>
      <c r="D183" s="238"/>
      <c r="E183" s="237"/>
      <c r="F183" s="299"/>
      <c r="G183" s="219"/>
      <c r="H183" s="220"/>
      <c r="I183" s="220"/>
      <c r="J183" s="220"/>
      <c r="K183" s="220"/>
      <c r="L183" s="220"/>
      <c r="M183" s="220"/>
      <c r="N183" s="220"/>
      <c r="O183" s="220"/>
      <c r="P183" s="221"/>
      <c r="Q183" s="427"/>
      <c r="R183" s="220"/>
      <c r="S183" s="220"/>
      <c r="T183" s="220"/>
      <c r="U183" s="220"/>
      <c r="V183" s="220"/>
      <c r="W183" s="220"/>
      <c r="X183" s="220"/>
      <c r="Y183" s="220"/>
      <c r="Z183" s="220"/>
      <c r="AA183" s="9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1"/>
      <c r="B184" s="238"/>
      <c r="C184" s="237"/>
      <c r="D184" s="238"/>
      <c r="E184" s="237"/>
      <c r="F184" s="299"/>
      <c r="G184" s="219"/>
      <c r="H184" s="220"/>
      <c r="I184" s="220"/>
      <c r="J184" s="220"/>
      <c r="K184" s="220"/>
      <c r="L184" s="220"/>
      <c r="M184" s="220"/>
      <c r="N184" s="220"/>
      <c r="O184" s="220"/>
      <c r="P184" s="221"/>
      <c r="Q184" s="427"/>
      <c r="R184" s="220"/>
      <c r="S184" s="220"/>
      <c r="T184" s="220"/>
      <c r="U184" s="220"/>
      <c r="V184" s="220"/>
      <c r="W184" s="220"/>
      <c r="X184" s="220"/>
      <c r="Y184" s="220"/>
      <c r="Z184" s="220"/>
      <c r="AA184" s="91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1"/>
      <c r="B185" s="238"/>
      <c r="C185" s="237"/>
      <c r="D185" s="238"/>
      <c r="E185" s="237"/>
      <c r="F185" s="299"/>
      <c r="G185" s="219"/>
      <c r="H185" s="220"/>
      <c r="I185" s="220"/>
      <c r="J185" s="220"/>
      <c r="K185" s="220"/>
      <c r="L185" s="220"/>
      <c r="M185" s="220"/>
      <c r="N185" s="220"/>
      <c r="O185" s="220"/>
      <c r="P185" s="221"/>
      <c r="Q185" s="427"/>
      <c r="R185" s="220"/>
      <c r="S185" s="220"/>
      <c r="T185" s="220"/>
      <c r="U185" s="220"/>
      <c r="V185" s="220"/>
      <c r="W185" s="220"/>
      <c r="X185" s="220"/>
      <c r="Y185" s="220"/>
      <c r="Z185" s="220"/>
      <c r="AA185" s="91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1"/>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1"/>
      <c r="B189" s="238"/>
      <c r="C189" s="237"/>
      <c r="D189" s="238"/>
      <c r="E189" s="42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8"/>
      <c r="AY189">
        <f>$AY$187</f>
        <v>1</v>
      </c>
    </row>
    <row r="190" spans="1:51" ht="45" hidden="1" customHeight="1" x14ac:dyDescent="0.15">
      <c r="A190" s="99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1"/>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6"/>
      <c r="AY212">
        <f>COUNTA($G$214)</f>
        <v>0</v>
      </c>
    </row>
    <row r="213" spans="1:51" ht="22.5" hidden="1" customHeight="1" x14ac:dyDescent="0.15">
      <c r="A213" s="99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1"/>
      <c r="B214" s="238"/>
      <c r="C214" s="237"/>
      <c r="D214" s="238"/>
      <c r="E214" s="237"/>
      <c r="F214" s="299"/>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1"/>
      <c r="B215" s="238"/>
      <c r="C215" s="237"/>
      <c r="D215" s="238"/>
      <c r="E215" s="237"/>
      <c r="F215" s="299"/>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1"/>
      <c r="B216" s="238"/>
      <c r="C216" s="237"/>
      <c r="D216" s="238"/>
      <c r="E216" s="237"/>
      <c r="F216" s="299"/>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1"/>
      <c r="B217" s="238"/>
      <c r="C217" s="237"/>
      <c r="D217" s="238"/>
      <c r="E217" s="237"/>
      <c r="F217" s="299"/>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1"/>
      <c r="B218" s="238"/>
      <c r="C218" s="237"/>
      <c r="D218" s="238"/>
      <c r="E218" s="237"/>
      <c r="F218" s="299"/>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1"/>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1"/>
      <c r="B221" s="238"/>
      <c r="C221" s="237"/>
      <c r="D221" s="238"/>
      <c r="E221" s="237"/>
      <c r="F221" s="299"/>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1"/>
      <c r="B222" s="238"/>
      <c r="C222" s="237"/>
      <c r="D222" s="238"/>
      <c r="E222" s="237"/>
      <c r="F222" s="299"/>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1"/>
      <c r="B223" s="238"/>
      <c r="C223" s="237"/>
      <c r="D223" s="238"/>
      <c r="E223" s="237"/>
      <c r="F223" s="299"/>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1"/>
      <c r="B224" s="238"/>
      <c r="C224" s="237"/>
      <c r="D224" s="238"/>
      <c r="E224" s="237"/>
      <c r="F224" s="299"/>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1"/>
      <c r="B225" s="238"/>
      <c r="C225" s="237"/>
      <c r="D225" s="238"/>
      <c r="E225" s="237"/>
      <c r="F225" s="299"/>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1"/>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1"/>
      <c r="B228" s="238"/>
      <c r="C228" s="237"/>
      <c r="D228" s="238"/>
      <c r="E228" s="237"/>
      <c r="F228" s="299"/>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1"/>
      <c r="B229" s="238"/>
      <c r="C229" s="237"/>
      <c r="D229" s="238"/>
      <c r="E229" s="237"/>
      <c r="F229" s="299"/>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1"/>
      <c r="B230" s="238"/>
      <c r="C230" s="237"/>
      <c r="D230" s="238"/>
      <c r="E230" s="237"/>
      <c r="F230" s="299"/>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1"/>
      <c r="B231" s="238"/>
      <c r="C231" s="237"/>
      <c r="D231" s="238"/>
      <c r="E231" s="237"/>
      <c r="F231" s="299"/>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1"/>
      <c r="B232" s="238"/>
      <c r="C232" s="237"/>
      <c r="D232" s="238"/>
      <c r="E232" s="237"/>
      <c r="F232" s="299"/>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1"/>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1"/>
      <c r="B235" s="238"/>
      <c r="C235" s="237"/>
      <c r="D235" s="238"/>
      <c r="E235" s="237"/>
      <c r="F235" s="299"/>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1"/>
      <c r="B236" s="238"/>
      <c r="C236" s="237"/>
      <c r="D236" s="238"/>
      <c r="E236" s="237"/>
      <c r="F236" s="299"/>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1"/>
      <c r="B237" s="238"/>
      <c r="C237" s="237"/>
      <c r="D237" s="238"/>
      <c r="E237" s="237"/>
      <c r="F237" s="299"/>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1"/>
      <c r="B238" s="238"/>
      <c r="C238" s="237"/>
      <c r="D238" s="238"/>
      <c r="E238" s="237"/>
      <c r="F238" s="299"/>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1"/>
      <c r="B239" s="238"/>
      <c r="C239" s="237"/>
      <c r="D239" s="238"/>
      <c r="E239" s="237"/>
      <c r="F239" s="299"/>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1"/>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1"/>
      <c r="B242" s="238"/>
      <c r="C242" s="237"/>
      <c r="D242" s="238"/>
      <c r="E242" s="237"/>
      <c r="F242" s="299"/>
      <c r="G242" s="217"/>
      <c r="H242" s="176"/>
      <c r="I242" s="176"/>
      <c r="J242" s="176"/>
      <c r="K242" s="176"/>
      <c r="L242" s="176"/>
      <c r="M242" s="176"/>
      <c r="N242" s="176"/>
      <c r="O242" s="176"/>
      <c r="P242" s="218"/>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1"/>
      <c r="B243" s="238"/>
      <c r="C243" s="237"/>
      <c r="D243" s="238"/>
      <c r="E243" s="237"/>
      <c r="F243" s="299"/>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1"/>
      <c r="B244" s="238"/>
      <c r="C244" s="237"/>
      <c r="D244" s="238"/>
      <c r="E244" s="237"/>
      <c r="F244" s="299"/>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1"/>
      <c r="B245" s="238"/>
      <c r="C245" s="237"/>
      <c r="D245" s="238"/>
      <c r="E245" s="237"/>
      <c r="F245" s="299"/>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1"/>
      <c r="B246" s="238"/>
      <c r="C246" s="237"/>
      <c r="D246" s="238"/>
      <c r="E246" s="300"/>
      <c r="F246" s="301"/>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1"/>
      <c r="B249" s="238"/>
      <c r="C249" s="237"/>
      <c r="D249" s="238"/>
      <c r="E249" s="42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8"/>
      <c r="AY249">
        <f>$AY$247</f>
        <v>0</v>
      </c>
    </row>
    <row r="250" spans="1:51" ht="45" hidden="1" customHeight="1" x14ac:dyDescent="0.15">
      <c r="A250" s="99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1"/>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6"/>
      <c r="AY272">
        <f>COUNTA($G$274)</f>
        <v>0</v>
      </c>
    </row>
    <row r="273" spans="1:51" ht="22.5" hidden="1" customHeight="1" x14ac:dyDescent="0.15">
      <c r="A273" s="99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1"/>
      <c r="B274" s="238"/>
      <c r="C274" s="237"/>
      <c r="D274" s="238"/>
      <c r="E274" s="237"/>
      <c r="F274" s="299"/>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1"/>
      <c r="B275" s="238"/>
      <c r="C275" s="237"/>
      <c r="D275" s="238"/>
      <c r="E275" s="237"/>
      <c r="F275" s="299"/>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1"/>
      <c r="B276" s="238"/>
      <c r="C276" s="237"/>
      <c r="D276" s="238"/>
      <c r="E276" s="237"/>
      <c r="F276" s="299"/>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1"/>
      <c r="B277" s="238"/>
      <c r="C277" s="237"/>
      <c r="D277" s="238"/>
      <c r="E277" s="237"/>
      <c r="F277" s="299"/>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1"/>
      <c r="B278" s="238"/>
      <c r="C278" s="237"/>
      <c r="D278" s="238"/>
      <c r="E278" s="237"/>
      <c r="F278" s="299"/>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1"/>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1"/>
      <c r="B281" s="238"/>
      <c r="C281" s="237"/>
      <c r="D281" s="238"/>
      <c r="E281" s="237"/>
      <c r="F281" s="299"/>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1"/>
      <c r="B282" s="238"/>
      <c r="C282" s="237"/>
      <c r="D282" s="238"/>
      <c r="E282" s="237"/>
      <c r="F282" s="299"/>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1"/>
      <c r="B283" s="238"/>
      <c r="C283" s="237"/>
      <c r="D283" s="238"/>
      <c r="E283" s="237"/>
      <c r="F283" s="299"/>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1"/>
      <c r="B284" s="238"/>
      <c r="C284" s="237"/>
      <c r="D284" s="238"/>
      <c r="E284" s="237"/>
      <c r="F284" s="299"/>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1"/>
      <c r="B285" s="238"/>
      <c r="C285" s="237"/>
      <c r="D285" s="238"/>
      <c r="E285" s="237"/>
      <c r="F285" s="299"/>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1"/>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1"/>
      <c r="B288" s="238"/>
      <c r="C288" s="237"/>
      <c r="D288" s="238"/>
      <c r="E288" s="237"/>
      <c r="F288" s="299"/>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1"/>
      <c r="B289" s="238"/>
      <c r="C289" s="237"/>
      <c r="D289" s="238"/>
      <c r="E289" s="237"/>
      <c r="F289" s="299"/>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1"/>
      <c r="B290" s="238"/>
      <c r="C290" s="237"/>
      <c r="D290" s="238"/>
      <c r="E290" s="237"/>
      <c r="F290" s="299"/>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1"/>
      <c r="B291" s="238"/>
      <c r="C291" s="237"/>
      <c r="D291" s="238"/>
      <c r="E291" s="237"/>
      <c r="F291" s="299"/>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1"/>
      <c r="B292" s="238"/>
      <c r="C292" s="237"/>
      <c r="D292" s="238"/>
      <c r="E292" s="237"/>
      <c r="F292" s="299"/>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1"/>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1"/>
      <c r="B295" s="238"/>
      <c r="C295" s="237"/>
      <c r="D295" s="238"/>
      <c r="E295" s="237"/>
      <c r="F295" s="299"/>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1"/>
      <c r="B296" s="238"/>
      <c r="C296" s="237"/>
      <c r="D296" s="238"/>
      <c r="E296" s="237"/>
      <c r="F296" s="299"/>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1"/>
      <c r="B297" s="238"/>
      <c r="C297" s="237"/>
      <c r="D297" s="238"/>
      <c r="E297" s="237"/>
      <c r="F297" s="299"/>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1"/>
      <c r="B298" s="238"/>
      <c r="C298" s="237"/>
      <c r="D298" s="238"/>
      <c r="E298" s="237"/>
      <c r="F298" s="299"/>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1"/>
      <c r="B299" s="238"/>
      <c r="C299" s="237"/>
      <c r="D299" s="238"/>
      <c r="E299" s="237"/>
      <c r="F299" s="299"/>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1"/>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1"/>
      <c r="B302" s="238"/>
      <c r="C302" s="237"/>
      <c r="D302" s="238"/>
      <c r="E302" s="237"/>
      <c r="F302" s="299"/>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1"/>
      <c r="B303" s="238"/>
      <c r="C303" s="237"/>
      <c r="D303" s="238"/>
      <c r="E303" s="237"/>
      <c r="F303" s="299"/>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1"/>
      <c r="B304" s="238"/>
      <c r="C304" s="237"/>
      <c r="D304" s="238"/>
      <c r="E304" s="237"/>
      <c r="F304" s="299"/>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1"/>
      <c r="B305" s="238"/>
      <c r="C305" s="237"/>
      <c r="D305" s="238"/>
      <c r="E305" s="237"/>
      <c r="F305" s="299"/>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1"/>
      <c r="B306" s="238"/>
      <c r="C306" s="237"/>
      <c r="D306" s="238"/>
      <c r="E306" s="300"/>
      <c r="F306" s="301"/>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1"/>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6"/>
      <c r="AY332">
        <f>COUNTA($G$334)</f>
        <v>0</v>
      </c>
    </row>
    <row r="333" spans="1:51" ht="22.5" hidden="1" customHeight="1" x14ac:dyDescent="0.15">
      <c r="A333" s="99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1"/>
      <c r="B334" s="238"/>
      <c r="C334" s="237"/>
      <c r="D334" s="238"/>
      <c r="E334" s="237"/>
      <c r="F334" s="299"/>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1"/>
      <c r="B335" s="238"/>
      <c r="C335" s="237"/>
      <c r="D335" s="238"/>
      <c r="E335" s="237"/>
      <c r="F335" s="299"/>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1"/>
      <c r="B336" s="238"/>
      <c r="C336" s="237"/>
      <c r="D336" s="238"/>
      <c r="E336" s="237"/>
      <c r="F336" s="299"/>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1"/>
      <c r="B337" s="238"/>
      <c r="C337" s="237"/>
      <c r="D337" s="238"/>
      <c r="E337" s="237"/>
      <c r="F337" s="299"/>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1"/>
      <c r="B338" s="238"/>
      <c r="C338" s="237"/>
      <c r="D338" s="238"/>
      <c r="E338" s="237"/>
      <c r="F338" s="299"/>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1"/>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1"/>
      <c r="B341" s="238"/>
      <c r="C341" s="237"/>
      <c r="D341" s="238"/>
      <c r="E341" s="237"/>
      <c r="F341" s="299"/>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1"/>
      <c r="B342" s="238"/>
      <c r="C342" s="237"/>
      <c r="D342" s="238"/>
      <c r="E342" s="237"/>
      <c r="F342" s="299"/>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1"/>
      <c r="B343" s="238"/>
      <c r="C343" s="237"/>
      <c r="D343" s="238"/>
      <c r="E343" s="237"/>
      <c r="F343" s="299"/>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1"/>
      <c r="B344" s="238"/>
      <c r="C344" s="237"/>
      <c r="D344" s="238"/>
      <c r="E344" s="237"/>
      <c r="F344" s="299"/>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1"/>
      <c r="B345" s="238"/>
      <c r="C345" s="237"/>
      <c r="D345" s="238"/>
      <c r="E345" s="237"/>
      <c r="F345" s="299"/>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1"/>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1"/>
      <c r="B348" s="238"/>
      <c r="C348" s="237"/>
      <c r="D348" s="238"/>
      <c r="E348" s="237"/>
      <c r="F348" s="299"/>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1"/>
      <c r="B349" s="238"/>
      <c r="C349" s="237"/>
      <c r="D349" s="238"/>
      <c r="E349" s="237"/>
      <c r="F349" s="299"/>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1"/>
      <c r="B350" s="238"/>
      <c r="C350" s="237"/>
      <c r="D350" s="238"/>
      <c r="E350" s="237"/>
      <c r="F350" s="299"/>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1"/>
      <c r="B351" s="238"/>
      <c r="C351" s="237"/>
      <c r="D351" s="238"/>
      <c r="E351" s="237"/>
      <c r="F351" s="299"/>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1"/>
      <c r="B352" s="238"/>
      <c r="C352" s="237"/>
      <c r="D352" s="238"/>
      <c r="E352" s="237"/>
      <c r="F352" s="299"/>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1"/>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1"/>
      <c r="B355" s="238"/>
      <c r="C355" s="237"/>
      <c r="D355" s="238"/>
      <c r="E355" s="237"/>
      <c r="F355" s="299"/>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1"/>
      <c r="B356" s="238"/>
      <c r="C356" s="237"/>
      <c r="D356" s="238"/>
      <c r="E356" s="237"/>
      <c r="F356" s="299"/>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1"/>
      <c r="B357" s="238"/>
      <c r="C357" s="237"/>
      <c r="D357" s="238"/>
      <c r="E357" s="237"/>
      <c r="F357" s="299"/>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1"/>
      <c r="B358" s="238"/>
      <c r="C358" s="237"/>
      <c r="D358" s="238"/>
      <c r="E358" s="237"/>
      <c r="F358" s="299"/>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1"/>
      <c r="B359" s="238"/>
      <c r="C359" s="237"/>
      <c r="D359" s="238"/>
      <c r="E359" s="237"/>
      <c r="F359" s="299"/>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1"/>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1"/>
      <c r="B362" s="238"/>
      <c r="C362" s="237"/>
      <c r="D362" s="238"/>
      <c r="E362" s="237"/>
      <c r="F362" s="299"/>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1"/>
      <c r="B363" s="238"/>
      <c r="C363" s="237"/>
      <c r="D363" s="238"/>
      <c r="E363" s="237"/>
      <c r="F363" s="299"/>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1"/>
      <c r="B364" s="238"/>
      <c r="C364" s="237"/>
      <c r="D364" s="238"/>
      <c r="E364" s="237"/>
      <c r="F364" s="299"/>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1"/>
      <c r="B365" s="238"/>
      <c r="C365" s="237"/>
      <c r="D365" s="238"/>
      <c r="E365" s="237"/>
      <c r="F365" s="299"/>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1"/>
      <c r="B366" s="238"/>
      <c r="C366" s="237"/>
      <c r="D366" s="238"/>
      <c r="E366" s="300"/>
      <c r="F366" s="301"/>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1"/>
      <c r="B369" s="238"/>
      <c r="C369" s="237"/>
      <c r="D369" s="238"/>
      <c r="E369" s="42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8"/>
      <c r="AY369">
        <f>$AY$367</f>
        <v>0</v>
      </c>
    </row>
    <row r="370" spans="1:51" ht="45" hidden="1" customHeight="1" x14ac:dyDescent="0.15">
      <c r="A370" s="99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1"/>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6"/>
      <c r="AY392">
        <f>COUNTA($G$394)</f>
        <v>0</v>
      </c>
    </row>
    <row r="393" spans="1:51" ht="22.5" hidden="1" customHeight="1" x14ac:dyDescent="0.15">
      <c r="A393" s="99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1"/>
      <c r="B394" s="238"/>
      <c r="C394" s="237"/>
      <c r="D394" s="238"/>
      <c r="E394" s="237"/>
      <c r="F394" s="299"/>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1"/>
      <c r="B395" s="238"/>
      <c r="C395" s="237"/>
      <c r="D395" s="238"/>
      <c r="E395" s="237"/>
      <c r="F395" s="299"/>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1"/>
      <c r="B396" s="238"/>
      <c r="C396" s="237"/>
      <c r="D396" s="238"/>
      <c r="E396" s="237"/>
      <c r="F396" s="299"/>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1"/>
      <c r="B397" s="238"/>
      <c r="C397" s="237"/>
      <c r="D397" s="238"/>
      <c r="E397" s="237"/>
      <c r="F397" s="299"/>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1"/>
      <c r="B398" s="238"/>
      <c r="C398" s="237"/>
      <c r="D398" s="238"/>
      <c r="E398" s="237"/>
      <c r="F398" s="299"/>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1"/>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1"/>
      <c r="B401" s="238"/>
      <c r="C401" s="237"/>
      <c r="D401" s="238"/>
      <c r="E401" s="237"/>
      <c r="F401" s="299"/>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1"/>
      <c r="B402" s="238"/>
      <c r="C402" s="237"/>
      <c r="D402" s="238"/>
      <c r="E402" s="237"/>
      <c r="F402" s="299"/>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1"/>
      <c r="B403" s="238"/>
      <c r="C403" s="237"/>
      <c r="D403" s="238"/>
      <c r="E403" s="237"/>
      <c r="F403" s="299"/>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1"/>
      <c r="B404" s="238"/>
      <c r="C404" s="237"/>
      <c r="D404" s="238"/>
      <c r="E404" s="237"/>
      <c r="F404" s="299"/>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1"/>
      <c r="B405" s="238"/>
      <c r="C405" s="237"/>
      <c r="D405" s="238"/>
      <c r="E405" s="237"/>
      <c r="F405" s="299"/>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1"/>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1"/>
      <c r="B408" s="238"/>
      <c r="C408" s="237"/>
      <c r="D408" s="238"/>
      <c r="E408" s="237"/>
      <c r="F408" s="299"/>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1"/>
      <c r="B409" s="238"/>
      <c r="C409" s="237"/>
      <c r="D409" s="238"/>
      <c r="E409" s="237"/>
      <c r="F409" s="299"/>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1"/>
      <c r="B410" s="238"/>
      <c r="C410" s="237"/>
      <c r="D410" s="238"/>
      <c r="E410" s="237"/>
      <c r="F410" s="299"/>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1"/>
      <c r="B411" s="238"/>
      <c r="C411" s="237"/>
      <c r="D411" s="238"/>
      <c r="E411" s="237"/>
      <c r="F411" s="299"/>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1"/>
      <c r="B412" s="238"/>
      <c r="C412" s="237"/>
      <c r="D412" s="238"/>
      <c r="E412" s="237"/>
      <c r="F412" s="299"/>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1"/>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1"/>
      <c r="B415" s="238"/>
      <c r="C415" s="237"/>
      <c r="D415" s="238"/>
      <c r="E415" s="237"/>
      <c r="F415" s="299"/>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1"/>
      <c r="B416" s="238"/>
      <c r="C416" s="237"/>
      <c r="D416" s="238"/>
      <c r="E416" s="237"/>
      <c r="F416" s="299"/>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1"/>
      <c r="B417" s="238"/>
      <c r="C417" s="237"/>
      <c r="D417" s="238"/>
      <c r="E417" s="237"/>
      <c r="F417" s="299"/>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1"/>
      <c r="B418" s="238"/>
      <c r="C418" s="237"/>
      <c r="D418" s="238"/>
      <c r="E418" s="237"/>
      <c r="F418" s="299"/>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1"/>
      <c r="B419" s="238"/>
      <c r="C419" s="237"/>
      <c r="D419" s="238"/>
      <c r="E419" s="237"/>
      <c r="F419" s="299"/>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1"/>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1"/>
      <c r="B422" s="238"/>
      <c r="C422" s="237"/>
      <c r="D422" s="238"/>
      <c r="E422" s="237"/>
      <c r="F422" s="299"/>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1"/>
      <c r="B423" s="238"/>
      <c r="C423" s="237"/>
      <c r="D423" s="238"/>
      <c r="E423" s="237"/>
      <c r="F423" s="299"/>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1"/>
      <c r="B424" s="238"/>
      <c r="C424" s="237"/>
      <c r="D424" s="238"/>
      <c r="E424" s="237"/>
      <c r="F424" s="299"/>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1"/>
      <c r="B425" s="238"/>
      <c r="C425" s="237"/>
      <c r="D425" s="238"/>
      <c r="E425" s="237"/>
      <c r="F425" s="299"/>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1"/>
      <c r="B426" s="238"/>
      <c r="C426" s="237"/>
      <c r="D426" s="238"/>
      <c r="E426" s="300"/>
      <c r="F426" s="301"/>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1"/>
      <c r="B429" s="238"/>
      <c r="C429" s="300"/>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1"/>
      <c r="B430" s="238"/>
      <c r="C430" s="235" t="s">
        <v>591</v>
      </c>
      <c r="D430" s="236"/>
      <c r="E430" s="224" t="s">
        <v>317</v>
      </c>
      <c r="F430" s="447"/>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91"/>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91"/>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635</v>
      </c>
      <c r="AE702" s="893"/>
      <c r="AF702" s="893"/>
      <c r="AG702" s="882" t="s">
        <v>653</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69" t="s">
        <v>635</v>
      </c>
      <c r="AE703" s="170"/>
      <c r="AF703" s="170"/>
      <c r="AG703" s="666" t="s">
        <v>654</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635</v>
      </c>
      <c r="AE704" s="585"/>
      <c r="AF704" s="585"/>
      <c r="AG704" s="427" t="s">
        <v>655</v>
      </c>
      <c r="AH704" s="220"/>
      <c r="AI704" s="220"/>
      <c r="AJ704" s="220"/>
      <c r="AK704" s="220"/>
      <c r="AL704" s="220"/>
      <c r="AM704" s="220"/>
      <c r="AN704" s="220"/>
      <c r="AO704" s="220"/>
      <c r="AP704" s="220"/>
      <c r="AQ704" s="220"/>
      <c r="AR704" s="220"/>
      <c r="AS704" s="220"/>
      <c r="AT704" s="220"/>
      <c r="AU704" s="220"/>
      <c r="AV704" s="220"/>
      <c r="AW704" s="220"/>
      <c r="AX704" s="428"/>
    </row>
    <row r="705" spans="1:50" ht="27" customHeight="1" x14ac:dyDescent="0.15">
      <c r="A705" s="620" t="s">
        <v>38</v>
      </c>
      <c r="B705" s="768"/>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635</v>
      </c>
      <c r="AE705" s="735"/>
      <c r="AF705" s="735"/>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7"/>
      <c r="B706" s="769"/>
      <c r="C706" s="613"/>
      <c r="D706" s="614"/>
      <c r="E706" s="685" t="s">
        <v>299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9" t="s">
        <v>656</v>
      </c>
      <c r="AE706" s="170"/>
      <c r="AF706" s="171"/>
      <c r="AG706" s="427"/>
      <c r="AH706" s="220"/>
      <c r="AI706" s="220"/>
      <c r="AJ706" s="220"/>
      <c r="AK706" s="220"/>
      <c r="AL706" s="220"/>
      <c r="AM706" s="220"/>
      <c r="AN706" s="220"/>
      <c r="AO706" s="220"/>
      <c r="AP706" s="220"/>
      <c r="AQ706" s="220"/>
      <c r="AR706" s="220"/>
      <c r="AS706" s="220"/>
      <c r="AT706" s="220"/>
      <c r="AU706" s="220"/>
      <c r="AV706" s="220"/>
      <c r="AW706" s="220"/>
      <c r="AX706" s="428"/>
    </row>
    <row r="707" spans="1:50" ht="26.25" customHeight="1" x14ac:dyDescent="0.15">
      <c r="A707" s="657"/>
      <c r="B707" s="769"/>
      <c r="C707" s="615"/>
      <c r="D707" s="616"/>
      <c r="E707" s="688" t="s">
        <v>239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656</v>
      </c>
      <c r="AE707" s="583"/>
      <c r="AF707" s="583"/>
      <c r="AG707" s="427"/>
      <c r="AH707" s="220"/>
      <c r="AI707" s="220"/>
      <c r="AJ707" s="220"/>
      <c r="AK707" s="220"/>
      <c r="AL707" s="220"/>
      <c r="AM707" s="220"/>
      <c r="AN707" s="220"/>
      <c r="AO707" s="220"/>
      <c r="AP707" s="220"/>
      <c r="AQ707" s="220"/>
      <c r="AR707" s="220"/>
      <c r="AS707" s="220"/>
      <c r="AT707" s="220"/>
      <c r="AU707" s="220"/>
      <c r="AV707" s="220"/>
      <c r="AW707" s="220"/>
      <c r="AX707" s="428"/>
    </row>
    <row r="708" spans="1:50" ht="26.25" customHeight="1" x14ac:dyDescent="0.15">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658</v>
      </c>
      <c r="AE708" s="670"/>
      <c r="AF708" s="670"/>
      <c r="AG708" s="525" t="s">
        <v>636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69" t="s">
        <v>635</v>
      </c>
      <c r="AE709" s="170"/>
      <c r="AF709" s="170"/>
      <c r="AG709" s="666" t="s">
        <v>659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69" t="s">
        <v>635</v>
      </c>
      <c r="AE710" s="170"/>
      <c r="AF710" s="170"/>
      <c r="AG710" s="666" t="s">
        <v>660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69" t="s">
        <v>635</v>
      </c>
      <c r="AE711" s="170"/>
      <c r="AF711" s="170"/>
      <c r="AG711" s="666" t="s">
        <v>661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266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658</v>
      </c>
      <c r="AE712" s="585"/>
      <c r="AF712" s="585"/>
      <c r="AG712" s="593" t="s">
        <v>636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66" t="s">
        <v>636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245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635</v>
      </c>
      <c r="AE714" s="591"/>
      <c r="AF714" s="592"/>
      <c r="AG714" s="691" t="s">
        <v>662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39</v>
      </c>
      <c r="B715" s="656"/>
      <c r="C715" s="661" t="s">
        <v>246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635</v>
      </c>
      <c r="AE715" s="670"/>
      <c r="AF715" s="776"/>
      <c r="AG715" s="525" t="s">
        <v>663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635</v>
      </c>
      <c r="AE716" s="758"/>
      <c r="AF716" s="758"/>
      <c r="AG716" s="666" t="s">
        <v>664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195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69" t="s">
        <v>635</v>
      </c>
      <c r="AE717" s="170"/>
      <c r="AF717" s="170"/>
      <c r="AG717" s="666" t="s">
        <v>665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69" t="s">
        <v>635</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0" t="s">
        <v>57</v>
      </c>
      <c r="B719" s="651"/>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658</v>
      </c>
      <c r="AE719" s="670"/>
      <c r="AF719" s="67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2"/>
      <c r="B720" s="653"/>
      <c r="C720" s="931" t="s">
        <v>259</v>
      </c>
      <c r="D720" s="929"/>
      <c r="E720" s="929"/>
      <c r="F720" s="932"/>
      <c r="G720" s="928" t="s">
        <v>260</v>
      </c>
      <c r="H720" s="929"/>
      <c r="I720" s="929"/>
      <c r="J720" s="929"/>
      <c r="K720" s="929"/>
      <c r="L720" s="929"/>
      <c r="M720" s="929"/>
      <c r="N720" s="928" t="s">
        <v>263</v>
      </c>
      <c r="O720" s="929"/>
      <c r="P720" s="929"/>
      <c r="Q720" s="929"/>
      <c r="R720" s="929"/>
      <c r="S720" s="929"/>
      <c r="T720" s="929"/>
      <c r="U720" s="929"/>
      <c r="V720" s="929"/>
      <c r="W720" s="929"/>
      <c r="X720" s="929"/>
      <c r="Y720" s="929"/>
      <c r="Z720" s="929"/>
      <c r="AA720" s="929"/>
      <c r="AB720" s="929"/>
      <c r="AC720" s="929"/>
      <c r="AD720" s="929"/>
      <c r="AE720" s="929"/>
      <c r="AF720" s="930"/>
      <c r="AG720" s="427"/>
      <c r="AH720" s="220"/>
      <c r="AI720" s="220"/>
      <c r="AJ720" s="220"/>
      <c r="AK720" s="220"/>
      <c r="AL720" s="220"/>
      <c r="AM720" s="220"/>
      <c r="AN720" s="220"/>
      <c r="AO720" s="220"/>
      <c r="AP720" s="220"/>
      <c r="AQ720" s="220"/>
      <c r="AR720" s="220"/>
      <c r="AS720" s="220"/>
      <c r="AT720" s="220"/>
      <c r="AU720" s="220"/>
      <c r="AV720" s="220"/>
      <c r="AW720" s="220"/>
      <c r="AX720" s="428"/>
    </row>
    <row r="721" spans="1:52" ht="24.75" customHeight="1" x14ac:dyDescent="0.15">
      <c r="A721" s="652"/>
      <c r="B721" s="653"/>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27"/>
      <c r="AH721" s="220"/>
      <c r="AI721" s="220"/>
      <c r="AJ721" s="220"/>
      <c r="AK721" s="220"/>
      <c r="AL721" s="220"/>
      <c r="AM721" s="220"/>
      <c r="AN721" s="220"/>
      <c r="AO721" s="220"/>
      <c r="AP721" s="220"/>
      <c r="AQ721" s="220"/>
      <c r="AR721" s="220"/>
      <c r="AS721" s="220"/>
      <c r="AT721" s="220"/>
      <c r="AU721" s="220"/>
      <c r="AV721" s="220"/>
      <c r="AW721" s="220"/>
      <c r="AX721" s="428"/>
    </row>
    <row r="722" spans="1:52" ht="24.75" customHeight="1" x14ac:dyDescent="0.15">
      <c r="A722" s="652"/>
      <c r="B722" s="653"/>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27"/>
      <c r="AH722" s="220"/>
      <c r="AI722" s="220"/>
      <c r="AJ722" s="220"/>
      <c r="AK722" s="220"/>
      <c r="AL722" s="220"/>
      <c r="AM722" s="220"/>
      <c r="AN722" s="220"/>
      <c r="AO722" s="220"/>
      <c r="AP722" s="220"/>
      <c r="AQ722" s="220"/>
      <c r="AR722" s="220"/>
      <c r="AS722" s="220"/>
      <c r="AT722" s="220"/>
      <c r="AU722" s="220"/>
      <c r="AV722" s="220"/>
      <c r="AW722" s="220"/>
      <c r="AX722" s="428"/>
    </row>
    <row r="723" spans="1:52" ht="24.75" customHeight="1" x14ac:dyDescent="0.15">
      <c r="A723" s="652"/>
      <c r="B723" s="653"/>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27"/>
      <c r="AH723" s="220"/>
      <c r="AI723" s="220"/>
      <c r="AJ723" s="220"/>
      <c r="AK723" s="220"/>
      <c r="AL723" s="220"/>
      <c r="AM723" s="220"/>
      <c r="AN723" s="220"/>
      <c r="AO723" s="220"/>
      <c r="AP723" s="220"/>
      <c r="AQ723" s="220"/>
      <c r="AR723" s="220"/>
      <c r="AS723" s="220"/>
      <c r="AT723" s="220"/>
      <c r="AU723" s="220"/>
      <c r="AV723" s="220"/>
      <c r="AW723" s="220"/>
      <c r="AX723" s="428"/>
    </row>
    <row r="724" spans="1:52" ht="24.75" customHeight="1" x14ac:dyDescent="0.15">
      <c r="A724" s="652"/>
      <c r="B724" s="653"/>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27"/>
      <c r="AH724" s="220"/>
      <c r="AI724" s="220"/>
      <c r="AJ724" s="220"/>
      <c r="AK724" s="220"/>
      <c r="AL724" s="220"/>
      <c r="AM724" s="220"/>
      <c r="AN724" s="220"/>
      <c r="AO724" s="220"/>
      <c r="AP724" s="220"/>
      <c r="AQ724" s="220"/>
      <c r="AR724" s="220"/>
      <c r="AS724" s="220"/>
      <c r="AT724" s="220"/>
      <c r="AU724" s="220"/>
      <c r="AV724" s="220"/>
      <c r="AW724" s="220"/>
      <c r="AX724" s="428"/>
    </row>
    <row r="725" spans="1:52" ht="24.75" customHeight="1" x14ac:dyDescent="0.15">
      <c r="A725" s="654"/>
      <c r="B725" s="655"/>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0" t="s">
        <v>47</v>
      </c>
      <c r="B726" s="621"/>
      <c r="C726" s="442" t="s">
        <v>52</v>
      </c>
      <c r="D726" s="580"/>
      <c r="E726" s="580"/>
      <c r="F726" s="581"/>
      <c r="G726" s="796" t="s">
        <v>667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56</v>
      </c>
      <c r="D727" s="698"/>
      <c r="E727" s="698"/>
      <c r="F727" s="699"/>
      <c r="G727" s="794" t="s">
        <v>668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272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42" t="s">
        <v>592</v>
      </c>
      <c r="B737" s="143"/>
      <c r="C737" s="143"/>
      <c r="D737" s="144"/>
      <c r="E737" s="90" t="s">
        <v>669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632</v>
      </c>
      <c r="F746" s="98"/>
      <c r="G746" s="98"/>
      <c r="H746" s="85" t="str">
        <f>IF(E746="","","-")</f>
        <v>-</v>
      </c>
      <c r="I746" s="98"/>
      <c r="J746" s="98"/>
      <c r="K746" s="85" t="str">
        <f>IF(I746="","","-")</f>
        <v/>
      </c>
      <c r="L746" s="89">
        <v>126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632</v>
      </c>
      <c r="F747" s="98"/>
      <c r="G747" s="98"/>
      <c r="H747" s="85" t="str">
        <f>IF(E747="","","-")</f>
        <v>-</v>
      </c>
      <c r="I747" s="98"/>
      <c r="J747" s="98"/>
      <c r="K747" s="85" t="str">
        <f>IF(I747="","","-")</f>
        <v/>
      </c>
      <c r="L747" s="89">
        <v>127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3"/>
      <c r="B786" s="784"/>
      <c r="C786" s="784"/>
      <c r="D786" s="784"/>
      <c r="E786" s="784"/>
      <c r="F786" s="78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9" t="s">
        <v>304</v>
      </c>
      <c r="B787" s="760"/>
      <c r="C787" s="760"/>
      <c r="D787" s="760"/>
      <c r="E787" s="760"/>
      <c r="F787" s="761"/>
      <c r="G787" s="438" t="s">
        <v>712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717</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713</v>
      </c>
      <c r="H789" s="449"/>
      <c r="I789" s="449"/>
      <c r="J789" s="449"/>
      <c r="K789" s="450"/>
      <c r="L789" s="451" t="s">
        <v>715</v>
      </c>
      <c r="M789" s="452"/>
      <c r="N789" s="452"/>
      <c r="O789" s="452"/>
      <c r="P789" s="452"/>
      <c r="Q789" s="452"/>
      <c r="R789" s="452"/>
      <c r="S789" s="452"/>
      <c r="T789" s="452"/>
      <c r="U789" s="452"/>
      <c r="V789" s="452"/>
      <c r="W789" s="452"/>
      <c r="X789" s="453"/>
      <c r="Y789" s="454">
        <v>1.4990000000000001</v>
      </c>
      <c r="Z789" s="455"/>
      <c r="AA789" s="455"/>
      <c r="AB789" s="556"/>
      <c r="AC789" s="448" t="s">
        <v>713</v>
      </c>
      <c r="AD789" s="449"/>
      <c r="AE789" s="449"/>
      <c r="AF789" s="449"/>
      <c r="AG789" s="450"/>
      <c r="AH789" s="451" t="s">
        <v>715</v>
      </c>
      <c r="AI789" s="452"/>
      <c r="AJ789" s="452"/>
      <c r="AK789" s="452"/>
      <c r="AL789" s="452"/>
      <c r="AM789" s="452"/>
      <c r="AN789" s="452"/>
      <c r="AO789" s="452"/>
      <c r="AP789" s="452"/>
      <c r="AQ789" s="452"/>
      <c r="AR789" s="452"/>
      <c r="AS789" s="452"/>
      <c r="AT789" s="453"/>
      <c r="AU789" s="454">
        <v>1.607</v>
      </c>
      <c r="AV789" s="455"/>
      <c r="AW789" s="455"/>
      <c r="AX789" s="456"/>
    </row>
    <row r="790" spans="1:51" ht="24.75" customHeight="1" x14ac:dyDescent="0.15">
      <c r="A790" s="555"/>
      <c r="B790" s="762"/>
      <c r="C790" s="762"/>
      <c r="D790" s="762"/>
      <c r="E790" s="762"/>
      <c r="F790" s="763"/>
      <c r="G790" s="334" t="s">
        <v>714</v>
      </c>
      <c r="H790" s="335"/>
      <c r="I790" s="335"/>
      <c r="J790" s="335"/>
      <c r="K790" s="336"/>
      <c r="L790" s="384" t="s">
        <v>716</v>
      </c>
      <c r="M790" s="385"/>
      <c r="N790" s="385"/>
      <c r="O790" s="385"/>
      <c r="P790" s="385"/>
      <c r="Q790" s="385"/>
      <c r="R790" s="385"/>
      <c r="S790" s="385"/>
      <c r="T790" s="385"/>
      <c r="U790" s="385"/>
      <c r="V790" s="385"/>
      <c r="W790" s="385"/>
      <c r="X790" s="386"/>
      <c r="Y790" s="381">
        <v>1.282</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55"/>
      <c r="B791" s="762"/>
      <c r="C791" s="762"/>
      <c r="D791" s="762"/>
      <c r="E791" s="762"/>
      <c r="F791" s="763"/>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55"/>
      <c r="B792" s="762"/>
      <c r="C792" s="762"/>
      <c r="D792" s="762"/>
      <c r="E792" s="762"/>
      <c r="F792" s="763"/>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55"/>
      <c r="B793" s="762"/>
      <c r="C793" s="762"/>
      <c r="D793" s="762"/>
      <c r="E793" s="762"/>
      <c r="F793" s="763"/>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55"/>
      <c r="B794" s="762"/>
      <c r="C794" s="762"/>
      <c r="D794" s="762"/>
      <c r="E794" s="762"/>
      <c r="F794" s="763"/>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55"/>
      <c r="B795" s="762"/>
      <c r="C795" s="762"/>
      <c r="D795" s="762"/>
      <c r="E795" s="762"/>
      <c r="F795" s="763"/>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55"/>
      <c r="B796" s="762"/>
      <c r="C796" s="762"/>
      <c r="D796" s="762"/>
      <c r="E796" s="762"/>
      <c r="F796" s="763"/>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55"/>
      <c r="B797" s="762"/>
      <c r="C797" s="762"/>
      <c r="D797" s="762"/>
      <c r="E797" s="762"/>
      <c r="F797" s="763"/>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55"/>
      <c r="B798" s="762"/>
      <c r="C798" s="762"/>
      <c r="D798" s="762"/>
      <c r="E798" s="762"/>
      <c r="F798" s="763"/>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55"/>
      <c r="B799" s="762"/>
      <c r="C799" s="762"/>
      <c r="D799" s="762"/>
      <c r="E799" s="762"/>
      <c r="F799" s="763"/>
      <c r="G799" s="392" t="s">
        <v>20</v>
      </c>
      <c r="H799" s="393"/>
      <c r="I799" s="393"/>
      <c r="J799" s="393"/>
      <c r="K799" s="393"/>
      <c r="L799" s="394"/>
      <c r="M799" s="395"/>
      <c r="N799" s="395"/>
      <c r="O799" s="395"/>
      <c r="P799" s="395"/>
      <c r="Q799" s="395"/>
      <c r="R799" s="395"/>
      <c r="S799" s="395"/>
      <c r="T799" s="395"/>
      <c r="U799" s="395"/>
      <c r="V799" s="395"/>
      <c r="W799" s="395"/>
      <c r="X799" s="396"/>
      <c r="Y799" s="397">
        <f>SUM(Y789:AB798)</f>
        <v>2.7810000000000001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1.607</v>
      </c>
      <c r="AV799" s="398"/>
      <c r="AW799" s="398"/>
      <c r="AX799" s="400"/>
    </row>
    <row r="800" spans="1:51" ht="24.75" customHeight="1" x14ac:dyDescent="0.15">
      <c r="A800" s="555"/>
      <c r="B800" s="762"/>
      <c r="C800" s="762"/>
      <c r="D800" s="762"/>
      <c r="E800" s="762"/>
      <c r="F800" s="763"/>
      <c r="G800" s="438" t="s">
        <v>718</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241</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62"/>
      <c r="C802" s="762"/>
      <c r="D802" s="762"/>
      <c r="E802" s="762"/>
      <c r="F802" s="763"/>
      <c r="G802" s="448" t="s">
        <v>719</v>
      </c>
      <c r="H802" s="449"/>
      <c r="I802" s="449"/>
      <c r="J802" s="449"/>
      <c r="K802" s="450"/>
      <c r="L802" s="451" t="s">
        <v>716</v>
      </c>
      <c r="M802" s="452"/>
      <c r="N802" s="452"/>
      <c r="O802" s="452"/>
      <c r="P802" s="452"/>
      <c r="Q802" s="452"/>
      <c r="R802" s="452"/>
      <c r="S802" s="452"/>
      <c r="T802" s="452"/>
      <c r="U802" s="452"/>
      <c r="V802" s="452"/>
      <c r="W802" s="452"/>
      <c r="X802" s="453"/>
      <c r="Y802" s="454">
        <v>1.8149999999999999</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2"/>
      <c r="C803" s="762"/>
      <c r="D803" s="762"/>
      <c r="E803" s="762"/>
      <c r="F803" s="763"/>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1</v>
      </c>
    </row>
    <row r="804" spans="1:51" ht="24.75" hidden="1" customHeight="1" x14ac:dyDescent="0.15">
      <c r="A804" s="555"/>
      <c r="B804" s="762"/>
      <c r="C804" s="762"/>
      <c r="D804" s="762"/>
      <c r="E804" s="762"/>
      <c r="F804" s="763"/>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1</v>
      </c>
    </row>
    <row r="805" spans="1:51" ht="24.75" hidden="1" customHeight="1" x14ac:dyDescent="0.15">
      <c r="A805" s="555"/>
      <c r="B805" s="762"/>
      <c r="C805" s="762"/>
      <c r="D805" s="762"/>
      <c r="E805" s="762"/>
      <c r="F805" s="763"/>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1</v>
      </c>
    </row>
    <row r="806" spans="1:51" ht="24.75" hidden="1" customHeight="1" x14ac:dyDescent="0.15">
      <c r="A806" s="555"/>
      <c r="B806" s="762"/>
      <c r="C806" s="762"/>
      <c r="D806" s="762"/>
      <c r="E806" s="762"/>
      <c r="F806" s="763"/>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1</v>
      </c>
    </row>
    <row r="807" spans="1:51" ht="24.75" hidden="1" customHeight="1" x14ac:dyDescent="0.15">
      <c r="A807" s="555"/>
      <c r="B807" s="762"/>
      <c r="C807" s="762"/>
      <c r="D807" s="762"/>
      <c r="E807" s="762"/>
      <c r="F807" s="763"/>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1</v>
      </c>
    </row>
    <row r="808" spans="1:51" ht="24.75" hidden="1" customHeight="1" x14ac:dyDescent="0.15">
      <c r="A808" s="555"/>
      <c r="B808" s="762"/>
      <c r="C808" s="762"/>
      <c r="D808" s="762"/>
      <c r="E808" s="762"/>
      <c r="F808" s="763"/>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1</v>
      </c>
    </row>
    <row r="809" spans="1:51" ht="24.75" hidden="1" customHeight="1" x14ac:dyDescent="0.15">
      <c r="A809" s="555"/>
      <c r="B809" s="762"/>
      <c r="C809" s="762"/>
      <c r="D809" s="762"/>
      <c r="E809" s="762"/>
      <c r="F809" s="763"/>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1</v>
      </c>
    </row>
    <row r="810" spans="1:51" ht="24.75" hidden="1" customHeight="1" x14ac:dyDescent="0.15">
      <c r="A810" s="555"/>
      <c r="B810" s="762"/>
      <c r="C810" s="762"/>
      <c r="D810" s="762"/>
      <c r="E810" s="762"/>
      <c r="F810" s="763"/>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1</v>
      </c>
    </row>
    <row r="811" spans="1:51" ht="24.75" customHeight="1" x14ac:dyDescent="0.15">
      <c r="A811" s="555"/>
      <c r="B811" s="762"/>
      <c r="C811" s="762"/>
      <c r="D811" s="762"/>
      <c r="E811" s="762"/>
      <c r="F811" s="763"/>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1</v>
      </c>
    </row>
    <row r="812" spans="1:51" ht="24.75" customHeight="1" x14ac:dyDescent="0.15">
      <c r="A812" s="555"/>
      <c r="B812" s="762"/>
      <c r="C812" s="762"/>
      <c r="D812" s="762"/>
      <c r="E812" s="762"/>
      <c r="F812" s="763"/>
      <c r="G812" s="392" t="s">
        <v>20</v>
      </c>
      <c r="H812" s="393"/>
      <c r="I812" s="393"/>
      <c r="J812" s="393"/>
      <c r="K812" s="393"/>
      <c r="L812" s="394"/>
      <c r="M812" s="395"/>
      <c r="N812" s="395"/>
      <c r="O812" s="395"/>
      <c r="P812" s="395"/>
      <c r="Q812" s="395"/>
      <c r="R812" s="395"/>
      <c r="S812" s="395"/>
      <c r="T812" s="395"/>
      <c r="U812" s="395"/>
      <c r="V812" s="395"/>
      <c r="W812" s="395"/>
      <c r="X812" s="396"/>
      <c r="Y812" s="397">
        <f>SUM(Y802:AB811)</f>
        <v>1.8149999999999999</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hidden="1" customHeight="1" x14ac:dyDescent="0.15">
      <c r="A813" s="555"/>
      <c r="B813" s="762"/>
      <c r="C813" s="762"/>
      <c r="D813" s="762"/>
      <c r="E813" s="762"/>
      <c r="F813" s="763"/>
      <c r="G813" s="438" t="s">
        <v>242</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243</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55"/>
      <c r="B817" s="762"/>
      <c r="C817" s="762"/>
      <c r="D817" s="762"/>
      <c r="E817" s="762"/>
      <c r="F817" s="763"/>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55"/>
      <c r="B818" s="762"/>
      <c r="C818" s="762"/>
      <c r="D818" s="762"/>
      <c r="E818" s="762"/>
      <c r="F818" s="763"/>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55"/>
      <c r="B819" s="762"/>
      <c r="C819" s="762"/>
      <c r="D819" s="762"/>
      <c r="E819" s="762"/>
      <c r="F819" s="763"/>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55"/>
      <c r="B820" s="762"/>
      <c r="C820" s="762"/>
      <c r="D820" s="762"/>
      <c r="E820" s="762"/>
      <c r="F820" s="763"/>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55"/>
      <c r="B821" s="762"/>
      <c r="C821" s="762"/>
      <c r="D821" s="762"/>
      <c r="E821" s="762"/>
      <c r="F821" s="763"/>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55"/>
      <c r="B822" s="762"/>
      <c r="C822" s="762"/>
      <c r="D822" s="762"/>
      <c r="E822" s="762"/>
      <c r="F822" s="763"/>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55"/>
      <c r="B823" s="762"/>
      <c r="C823" s="762"/>
      <c r="D823" s="762"/>
      <c r="E823" s="762"/>
      <c r="F823" s="763"/>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55"/>
      <c r="B824" s="762"/>
      <c r="C824" s="762"/>
      <c r="D824" s="762"/>
      <c r="E824" s="762"/>
      <c r="F824" s="763"/>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55"/>
      <c r="B825" s="762"/>
      <c r="C825" s="762"/>
      <c r="D825" s="762"/>
      <c r="E825" s="762"/>
      <c r="F825" s="763"/>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55"/>
      <c r="B826" s="762"/>
      <c r="C826" s="762"/>
      <c r="D826" s="762"/>
      <c r="E826" s="762"/>
      <c r="F826" s="763"/>
      <c r="G826" s="438" t="s">
        <v>218</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177</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55"/>
      <c r="B830" s="762"/>
      <c r="C830" s="762"/>
      <c r="D830" s="762"/>
      <c r="E830" s="762"/>
      <c r="F830" s="763"/>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55"/>
      <c r="B831" s="762"/>
      <c r="C831" s="762"/>
      <c r="D831" s="762"/>
      <c r="E831" s="762"/>
      <c r="F831" s="763"/>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55"/>
      <c r="B832" s="762"/>
      <c r="C832" s="762"/>
      <c r="D832" s="762"/>
      <c r="E832" s="762"/>
      <c r="F832" s="763"/>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55"/>
      <c r="B833" s="762"/>
      <c r="C833" s="762"/>
      <c r="D833" s="762"/>
      <c r="E833" s="762"/>
      <c r="F833" s="763"/>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55"/>
      <c r="B834" s="762"/>
      <c r="C834" s="762"/>
      <c r="D834" s="762"/>
      <c r="E834" s="762"/>
      <c r="F834" s="763"/>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55"/>
      <c r="B835" s="762"/>
      <c r="C835" s="762"/>
      <c r="D835" s="762"/>
      <c r="E835" s="762"/>
      <c r="F835" s="763"/>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55"/>
      <c r="B836" s="762"/>
      <c r="C836" s="762"/>
      <c r="D836" s="762"/>
      <c r="E836" s="762"/>
      <c r="F836" s="763"/>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55"/>
      <c r="B837" s="762"/>
      <c r="C837" s="762"/>
      <c r="D837" s="762"/>
      <c r="E837" s="762"/>
      <c r="F837" s="763"/>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55"/>
      <c r="B838" s="762"/>
      <c r="C838" s="762"/>
      <c r="D838" s="762"/>
      <c r="E838" s="762"/>
      <c r="F838" s="763"/>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32" t="s">
        <v>147</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264</v>
      </c>
      <c r="AM839" s="953"/>
      <c r="AN839" s="95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258</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685</v>
      </c>
      <c r="D845" s="401"/>
      <c r="E845" s="401"/>
      <c r="F845" s="401"/>
      <c r="G845" s="401"/>
      <c r="H845" s="401"/>
      <c r="I845" s="401"/>
      <c r="J845" s="402">
        <v>2000012100001</v>
      </c>
      <c r="K845" s="403"/>
      <c r="L845" s="403"/>
      <c r="M845" s="403"/>
      <c r="N845" s="403"/>
      <c r="O845" s="403"/>
      <c r="P845" s="302" t="s">
        <v>690</v>
      </c>
      <c r="Q845" s="303"/>
      <c r="R845" s="303"/>
      <c r="S845" s="303"/>
      <c r="T845" s="303"/>
      <c r="U845" s="303"/>
      <c r="V845" s="303"/>
      <c r="W845" s="303"/>
      <c r="X845" s="303"/>
      <c r="Y845" s="304">
        <v>2.7810000000000001</v>
      </c>
      <c r="Z845" s="305"/>
      <c r="AA845" s="305"/>
      <c r="AB845" s="306"/>
      <c r="AC845" s="308"/>
      <c r="AD845" s="309"/>
      <c r="AE845" s="309"/>
      <c r="AF845" s="309"/>
      <c r="AG845" s="309"/>
      <c r="AH845" s="404" t="s">
        <v>691</v>
      </c>
      <c r="AI845" s="405"/>
      <c r="AJ845" s="405"/>
      <c r="AK845" s="405"/>
      <c r="AL845" s="312" t="s">
        <v>691</v>
      </c>
      <c r="AM845" s="313"/>
      <c r="AN845" s="313"/>
      <c r="AO845" s="314"/>
      <c r="AP845" s="307" t="s">
        <v>691</v>
      </c>
      <c r="AQ845" s="307"/>
      <c r="AR845" s="307"/>
      <c r="AS845" s="307"/>
      <c r="AT845" s="307"/>
      <c r="AU845" s="307"/>
      <c r="AV845" s="307"/>
      <c r="AW845" s="307"/>
      <c r="AX845" s="307"/>
    </row>
    <row r="846" spans="1:51" ht="30" customHeight="1" x14ac:dyDescent="0.15">
      <c r="A846" s="387">
        <v>2</v>
      </c>
      <c r="B846" s="387">
        <v>1</v>
      </c>
      <c r="C846" s="406" t="s">
        <v>686</v>
      </c>
      <c r="D846" s="401"/>
      <c r="E846" s="401"/>
      <c r="F846" s="401"/>
      <c r="G846" s="401"/>
      <c r="H846" s="401"/>
      <c r="I846" s="401"/>
      <c r="J846" s="402">
        <v>2000012100001</v>
      </c>
      <c r="K846" s="403"/>
      <c r="L846" s="403"/>
      <c r="M846" s="403"/>
      <c r="N846" s="403"/>
      <c r="O846" s="403"/>
      <c r="P846" s="302" t="s">
        <v>690</v>
      </c>
      <c r="Q846" s="303"/>
      <c r="R846" s="303"/>
      <c r="S846" s="303"/>
      <c r="T846" s="303"/>
      <c r="U846" s="303"/>
      <c r="V846" s="303"/>
      <c r="W846" s="303"/>
      <c r="X846" s="303"/>
      <c r="Y846" s="304">
        <v>2.7040000000000002</v>
      </c>
      <c r="Z846" s="305"/>
      <c r="AA846" s="305"/>
      <c r="AB846" s="306"/>
      <c r="AC846" s="308"/>
      <c r="AD846" s="309"/>
      <c r="AE846" s="309"/>
      <c r="AF846" s="309"/>
      <c r="AG846" s="309"/>
      <c r="AH846" s="404" t="s">
        <v>691</v>
      </c>
      <c r="AI846" s="405"/>
      <c r="AJ846" s="405"/>
      <c r="AK846" s="405"/>
      <c r="AL846" s="312" t="s">
        <v>691</v>
      </c>
      <c r="AM846" s="313"/>
      <c r="AN846" s="313"/>
      <c r="AO846" s="314"/>
      <c r="AP846" s="307" t="s">
        <v>691</v>
      </c>
      <c r="AQ846" s="307"/>
      <c r="AR846" s="307"/>
      <c r="AS846" s="307"/>
      <c r="AT846" s="307"/>
      <c r="AU846" s="307"/>
      <c r="AV846" s="307"/>
      <c r="AW846" s="307"/>
      <c r="AX846" s="307"/>
      <c r="AY846">
        <f>COUNTA($C$846)</f>
        <v>1</v>
      </c>
    </row>
    <row r="847" spans="1:51" ht="30" customHeight="1" x14ac:dyDescent="0.15">
      <c r="A847" s="387">
        <v>3</v>
      </c>
      <c r="B847" s="387">
        <v>1</v>
      </c>
      <c r="C847" s="406" t="s">
        <v>681</v>
      </c>
      <c r="D847" s="401"/>
      <c r="E847" s="401"/>
      <c r="F847" s="401"/>
      <c r="G847" s="401"/>
      <c r="H847" s="401"/>
      <c r="I847" s="401"/>
      <c r="J847" s="402">
        <v>2000012100001</v>
      </c>
      <c r="K847" s="403"/>
      <c r="L847" s="403"/>
      <c r="M847" s="403"/>
      <c r="N847" s="403"/>
      <c r="O847" s="403"/>
      <c r="P847" s="302" t="s">
        <v>690</v>
      </c>
      <c r="Q847" s="303"/>
      <c r="R847" s="303"/>
      <c r="S847" s="303"/>
      <c r="T847" s="303"/>
      <c r="U847" s="303"/>
      <c r="V847" s="303"/>
      <c r="W847" s="303"/>
      <c r="X847" s="303"/>
      <c r="Y847" s="304">
        <v>2.33</v>
      </c>
      <c r="Z847" s="305"/>
      <c r="AA847" s="305"/>
      <c r="AB847" s="306"/>
      <c r="AC847" s="308"/>
      <c r="AD847" s="309"/>
      <c r="AE847" s="309"/>
      <c r="AF847" s="309"/>
      <c r="AG847" s="309"/>
      <c r="AH847" s="310" t="s">
        <v>691</v>
      </c>
      <c r="AI847" s="311"/>
      <c r="AJ847" s="311"/>
      <c r="AK847" s="311"/>
      <c r="AL847" s="312" t="s">
        <v>691</v>
      </c>
      <c r="AM847" s="313"/>
      <c r="AN847" s="313"/>
      <c r="AO847" s="314"/>
      <c r="AP847" s="307" t="s">
        <v>691</v>
      </c>
      <c r="AQ847" s="307"/>
      <c r="AR847" s="307"/>
      <c r="AS847" s="307"/>
      <c r="AT847" s="307"/>
      <c r="AU847" s="307"/>
      <c r="AV847" s="307"/>
      <c r="AW847" s="307"/>
      <c r="AX847" s="307"/>
      <c r="AY847">
        <f>COUNTA($C$847)</f>
        <v>1</v>
      </c>
    </row>
    <row r="848" spans="1:51" ht="30" customHeight="1" x14ac:dyDescent="0.15">
      <c r="A848" s="387">
        <v>4</v>
      </c>
      <c r="B848" s="387">
        <v>1</v>
      </c>
      <c r="C848" s="406" t="s">
        <v>687</v>
      </c>
      <c r="D848" s="401"/>
      <c r="E848" s="401"/>
      <c r="F848" s="401"/>
      <c r="G848" s="401"/>
      <c r="H848" s="401"/>
      <c r="I848" s="401"/>
      <c r="J848" s="402">
        <v>2000012100001</v>
      </c>
      <c r="K848" s="403"/>
      <c r="L848" s="403"/>
      <c r="M848" s="403"/>
      <c r="N848" s="403"/>
      <c r="O848" s="403"/>
      <c r="P848" s="302" t="s">
        <v>690</v>
      </c>
      <c r="Q848" s="303"/>
      <c r="R848" s="303"/>
      <c r="S848" s="303"/>
      <c r="T848" s="303"/>
      <c r="U848" s="303"/>
      <c r="V848" s="303"/>
      <c r="W848" s="303"/>
      <c r="X848" s="303"/>
      <c r="Y848" s="304">
        <v>2.2879999999999998</v>
      </c>
      <c r="Z848" s="305"/>
      <c r="AA848" s="305"/>
      <c r="AB848" s="306"/>
      <c r="AC848" s="308"/>
      <c r="AD848" s="309"/>
      <c r="AE848" s="309"/>
      <c r="AF848" s="309"/>
      <c r="AG848" s="309"/>
      <c r="AH848" s="310" t="s">
        <v>691</v>
      </c>
      <c r="AI848" s="311"/>
      <c r="AJ848" s="311"/>
      <c r="AK848" s="311"/>
      <c r="AL848" s="312" t="s">
        <v>691</v>
      </c>
      <c r="AM848" s="313"/>
      <c r="AN848" s="313"/>
      <c r="AO848" s="314"/>
      <c r="AP848" s="307" t="s">
        <v>691</v>
      </c>
      <c r="AQ848" s="307"/>
      <c r="AR848" s="307"/>
      <c r="AS848" s="307"/>
      <c r="AT848" s="307"/>
      <c r="AU848" s="307"/>
      <c r="AV848" s="307"/>
      <c r="AW848" s="307"/>
      <c r="AX848" s="307"/>
      <c r="AY848">
        <f>COUNTA($C$848)</f>
        <v>1</v>
      </c>
    </row>
    <row r="849" spans="1:51" ht="30" customHeight="1" x14ac:dyDescent="0.15">
      <c r="A849" s="387">
        <v>5</v>
      </c>
      <c r="B849" s="387">
        <v>1</v>
      </c>
      <c r="C849" s="406" t="s">
        <v>683</v>
      </c>
      <c r="D849" s="401"/>
      <c r="E849" s="401"/>
      <c r="F849" s="401"/>
      <c r="G849" s="401"/>
      <c r="H849" s="401"/>
      <c r="I849" s="401"/>
      <c r="J849" s="402">
        <v>2000012100001</v>
      </c>
      <c r="K849" s="403"/>
      <c r="L849" s="403"/>
      <c r="M849" s="403"/>
      <c r="N849" s="403"/>
      <c r="O849" s="403"/>
      <c r="P849" s="302" t="s">
        <v>690</v>
      </c>
      <c r="Q849" s="303"/>
      <c r="R849" s="303"/>
      <c r="S849" s="303"/>
      <c r="T849" s="303"/>
      <c r="U849" s="303"/>
      <c r="V849" s="303"/>
      <c r="W849" s="303"/>
      <c r="X849" s="303"/>
      <c r="Y849" s="304">
        <v>2.0630000000000002</v>
      </c>
      <c r="Z849" s="305"/>
      <c r="AA849" s="305"/>
      <c r="AB849" s="306"/>
      <c r="AC849" s="308"/>
      <c r="AD849" s="309"/>
      <c r="AE849" s="309"/>
      <c r="AF849" s="309"/>
      <c r="AG849" s="309"/>
      <c r="AH849" s="310" t="s">
        <v>691</v>
      </c>
      <c r="AI849" s="311"/>
      <c r="AJ849" s="311"/>
      <c r="AK849" s="311"/>
      <c r="AL849" s="312" t="s">
        <v>691</v>
      </c>
      <c r="AM849" s="313"/>
      <c r="AN849" s="313"/>
      <c r="AO849" s="314"/>
      <c r="AP849" s="307" t="s">
        <v>691</v>
      </c>
      <c r="AQ849" s="307"/>
      <c r="AR849" s="307"/>
      <c r="AS849" s="307"/>
      <c r="AT849" s="307"/>
      <c r="AU849" s="307"/>
      <c r="AV849" s="307"/>
      <c r="AW849" s="307"/>
      <c r="AX849" s="307"/>
      <c r="AY849">
        <f>COUNTA($C$849)</f>
        <v>1</v>
      </c>
    </row>
    <row r="850" spans="1:51" ht="30" customHeight="1" x14ac:dyDescent="0.15">
      <c r="A850" s="387">
        <v>6</v>
      </c>
      <c r="B850" s="387">
        <v>1</v>
      </c>
      <c r="C850" s="406" t="s">
        <v>682</v>
      </c>
      <c r="D850" s="401"/>
      <c r="E850" s="401"/>
      <c r="F850" s="401"/>
      <c r="G850" s="401"/>
      <c r="H850" s="401"/>
      <c r="I850" s="401"/>
      <c r="J850" s="402">
        <v>2000012100001</v>
      </c>
      <c r="K850" s="403"/>
      <c r="L850" s="403"/>
      <c r="M850" s="403"/>
      <c r="N850" s="403"/>
      <c r="O850" s="403"/>
      <c r="P850" s="302" t="s">
        <v>690</v>
      </c>
      <c r="Q850" s="303"/>
      <c r="R850" s="303"/>
      <c r="S850" s="303"/>
      <c r="T850" s="303"/>
      <c r="U850" s="303"/>
      <c r="V850" s="303"/>
      <c r="W850" s="303"/>
      <c r="X850" s="303"/>
      <c r="Y850" s="304">
        <v>2.0259999999999998</v>
      </c>
      <c r="Z850" s="305"/>
      <c r="AA850" s="305"/>
      <c r="AB850" s="306"/>
      <c r="AC850" s="308"/>
      <c r="AD850" s="309"/>
      <c r="AE850" s="309"/>
      <c r="AF850" s="309"/>
      <c r="AG850" s="309"/>
      <c r="AH850" s="310" t="s">
        <v>691</v>
      </c>
      <c r="AI850" s="311"/>
      <c r="AJ850" s="311"/>
      <c r="AK850" s="311"/>
      <c r="AL850" s="312" t="s">
        <v>691</v>
      </c>
      <c r="AM850" s="313"/>
      <c r="AN850" s="313"/>
      <c r="AO850" s="314"/>
      <c r="AP850" s="307" t="s">
        <v>691</v>
      </c>
      <c r="AQ850" s="307"/>
      <c r="AR850" s="307"/>
      <c r="AS850" s="307"/>
      <c r="AT850" s="307"/>
      <c r="AU850" s="307"/>
      <c r="AV850" s="307"/>
      <c r="AW850" s="307"/>
      <c r="AX850" s="307"/>
      <c r="AY850">
        <f>COUNTA($C$850)</f>
        <v>1</v>
      </c>
    </row>
    <row r="851" spans="1:51" ht="30" customHeight="1" x14ac:dyDescent="0.15">
      <c r="A851" s="387">
        <v>7</v>
      </c>
      <c r="B851" s="387">
        <v>1</v>
      </c>
      <c r="C851" s="406" t="s">
        <v>684</v>
      </c>
      <c r="D851" s="401"/>
      <c r="E851" s="401"/>
      <c r="F851" s="401"/>
      <c r="G851" s="401"/>
      <c r="H851" s="401"/>
      <c r="I851" s="401"/>
      <c r="J851" s="402">
        <v>2000012100001</v>
      </c>
      <c r="K851" s="403"/>
      <c r="L851" s="403"/>
      <c r="M851" s="403"/>
      <c r="N851" s="403"/>
      <c r="O851" s="403"/>
      <c r="P851" s="302" t="s">
        <v>690</v>
      </c>
      <c r="Q851" s="303"/>
      <c r="R851" s="303"/>
      <c r="S851" s="303"/>
      <c r="T851" s="303"/>
      <c r="U851" s="303"/>
      <c r="V851" s="303"/>
      <c r="W851" s="303"/>
      <c r="X851" s="303"/>
      <c r="Y851" s="304">
        <v>1.796</v>
      </c>
      <c r="Z851" s="305"/>
      <c r="AA851" s="305"/>
      <c r="AB851" s="306"/>
      <c r="AC851" s="308"/>
      <c r="AD851" s="309"/>
      <c r="AE851" s="309"/>
      <c r="AF851" s="309"/>
      <c r="AG851" s="309"/>
      <c r="AH851" s="310" t="s">
        <v>691</v>
      </c>
      <c r="AI851" s="311"/>
      <c r="AJ851" s="311"/>
      <c r="AK851" s="311"/>
      <c r="AL851" s="312" t="s">
        <v>691</v>
      </c>
      <c r="AM851" s="313"/>
      <c r="AN851" s="313"/>
      <c r="AO851" s="314"/>
      <c r="AP851" s="307" t="s">
        <v>691</v>
      </c>
      <c r="AQ851" s="307"/>
      <c r="AR851" s="307"/>
      <c r="AS851" s="307"/>
      <c r="AT851" s="307"/>
      <c r="AU851" s="307"/>
      <c r="AV851" s="307"/>
      <c r="AW851" s="307"/>
      <c r="AX851" s="307"/>
      <c r="AY851">
        <f>COUNTA($C$851)</f>
        <v>1</v>
      </c>
    </row>
    <row r="852" spans="1:51" ht="30" customHeight="1" x14ac:dyDescent="0.15">
      <c r="A852" s="387">
        <v>8</v>
      </c>
      <c r="B852" s="387">
        <v>1</v>
      </c>
      <c r="C852" s="406" t="s">
        <v>688</v>
      </c>
      <c r="D852" s="401"/>
      <c r="E852" s="401"/>
      <c r="F852" s="401"/>
      <c r="G852" s="401"/>
      <c r="H852" s="401"/>
      <c r="I852" s="401"/>
      <c r="J852" s="402">
        <v>2000012100001</v>
      </c>
      <c r="K852" s="403"/>
      <c r="L852" s="403"/>
      <c r="M852" s="403"/>
      <c r="N852" s="403"/>
      <c r="O852" s="403"/>
      <c r="P852" s="302" t="s">
        <v>690</v>
      </c>
      <c r="Q852" s="303"/>
      <c r="R852" s="303"/>
      <c r="S852" s="303"/>
      <c r="T852" s="303"/>
      <c r="U852" s="303"/>
      <c r="V852" s="303"/>
      <c r="W852" s="303"/>
      <c r="X852" s="303"/>
      <c r="Y852" s="304">
        <v>1.671</v>
      </c>
      <c r="Z852" s="305"/>
      <c r="AA852" s="305"/>
      <c r="AB852" s="306"/>
      <c r="AC852" s="308"/>
      <c r="AD852" s="309"/>
      <c r="AE852" s="309"/>
      <c r="AF852" s="309"/>
      <c r="AG852" s="309"/>
      <c r="AH852" s="310" t="s">
        <v>691</v>
      </c>
      <c r="AI852" s="311"/>
      <c r="AJ852" s="311"/>
      <c r="AK852" s="311"/>
      <c r="AL852" s="312" t="s">
        <v>691</v>
      </c>
      <c r="AM852" s="313"/>
      <c r="AN852" s="313"/>
      <c r="AO852" s="314"/>
      <c r="AP852" s="307" t="s">
        <v>691</v>
      </c>
      <c r="AQ852" s="307"/>
      <c r="AR852" s="307"/>
      <c r="AS852" s="307"/>
      <c r="AT852" s="307"/>
      <c r="AU852" s="307"/>
      <c r="AV852" s="307"/>
      <c r="AW852" s="307"/>
      <c r="AX852" s="307"/>
      <c r="AY852">
        <f>COUNTA($C$852)</f>
        <v>1</v>
      </c>
    </row>
    <row r="853" spans="1:51" ht="30" customHeight="1" x14ac:dyDescent="0.15">
      <c r="A853" s="387">
        <v>9</v>
      </c>
      <c r="B853" s="387">
        <v>1</v>
      </c>
      <c r="C853" s="406" t="s">
        <v>689</v>
      </c>
      <c r="D853" s="401"/>
      <c r="E853" s="401"/>
      <c r="F853" s="401"/>
      <c r="G853" s="401"/>
      <c r="H853" s="401"/>
      <c r="I853" s="401"/>
      <c r="J853" s="402">
        <v>2000012100001</v>
      </c>
      <c r="K853" s="403"/>
      <c r="L853" s="403"/>
      <c r="M853" s="403"/>
      <c r="N853" s="403"/>
      <c r="O853" s="403"/>
      <c r="P853" s="302" t="s">
        <v>690</v>
      </c>
      <c r="Q853" s="303"/>
      <c r="R853" s="303"/>
      <c r="S853" s="303"/>
      <c r="T853" s="303"/>
      <c r="U853" s="303"/>
      <c r="V853" s="303"/>
      <c r="W853" s="303"/>
      <c r="X853" s="303"/>
      <c r="Y853" s="304">
        <v>1.3</v>
      </c>
      <c r="Z853" s="305"/>
      <c r="AA853" s="305"/>
      <c r="AB853" s="306"/>
      <c r="AC853" s="308"/>
      <c r="AD853" s="309"/>
      <c r="AE853" s="309"/>
      <c r="AF853" s="309"/>
      <c r="AG853" s="309"/>
      <c r="AH853" s="310" t="s">
        <v>691</v>
      </c>
      <c r="AI853" s="311"/>
      <c r="AJ853" s="311"/>
      <c r="AK853" s="311"/>
      <c r="AL853" s="312" t="s">
        <v>691</v>
      </c>
      <c r="AM853" s="313"/>
      <c r="AN853" s="313"/>
      <c r="AO853" s="314"/>
      <c r="AP853" s="307" t="s">
        <v>691</v>
      </c>
      <c r="AQ853" s="307"/>
      <c r="AR853" s="307"/>
      <c r="AS853" s="307"/>
      <c r="AT853" s="307"/>
      <c r="AU853" s="307"/>
      <c r="AV853" s="307"/>
      <c r="AW853" s="307"/>
      <c r="AX853" s="307"/>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258</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692</v>
      </c>
      <c r="D878" s="401"/>
      <c r="E878" s="401"/>
      <c r="F878" s="401"/>
      <c r="G878" s="401"/>
      <c r="H878" s="401"/>
      <c r="I878" s="401"/>
      <c r="J878" s="402">
        <v>4370001011311</v>
      </c>
      <c r="K878" s="403"/>
      <c r="L878" s="403"/>
      <c r="M878" s="403"/>
      <c r="N878" s="403"/>
      <c r="O878" s="403"/>
      <c r="P878" s="302" t="s">
        <v>701</v>
      </c>
      <c r="Q878" s="303"/>
      <c r="R878" s="303"/>
      <c r="S878" s="303"/>
      <c r="T878" s="303"/>
      <c r="U878" s="303"/>
      <c r="V878" s="303"/>
      <c r="W878" s="303"/>
      <c r="X878" s="303"/>
      <c r="Y878" s="304">
        <v>1.607</v>
      </c>
      <c r="Z878" s="305"/>
      <c r="AA878" s="305"/>
      <c r="AB878" s="306"/>
      <c r="AC878" s="308" t="s">
        <v>297</v>
      </c>
      <c r="AD878" s="309"/>
      <c r="AE878" s="309"/>
      <c r="AF878" s="309"/>
      <c r="AG878" s="309"/>
      <c r="AH878" s="404" t="s">
        <v>711</v>
      </c>
      <c r="AI878" s="405"/>
      <c r="AJ878" s="405"/>
      <c r="AK878" s="405"/>
      <c r="AL878" s="312" t="s">
        <v>711</v>
      </c>
      <c r="AM878" s="313"/>
      <c r="AN878" s="313"/>
      <c r="AO878" s="314"/>
      <c r="AP878" s="307" t="s">
        <v>711</v>
      </c>
      <c r="AQ878" s="307"/>
      <c r="AR878" s="307"/>
      <c r="AS878" s="307"/>
      <c r="AT878" s="307"/>
      <c r="AU878" s="307"/>
      <c r="AV878" s="307"/>
      <c r="AW878" s="307"/>
      <c r="AX878" s="307"/>
      <c r="AY878">
        <f t="shared" si="118"/>
        <v>1</v>
      </c>
    </row>
    <row r="879" spans="1:51" ht="30" customHeight="1" x14ac:dyDescent="0.15">
      <c r="A879" s="387">
        <v>2</v>
      </c>
      <c r="B879" s="387">
        <v>1</v>
      </c>
      <c r="C879" s="406" t="s">
        <v>693</v>
      </c>
      <c r="D879" s="401"/>
      <c r="E879" s="401"/>
      <c r="F879" s="401"/>
      <c r="G879" s="401"/>
      <c r="H879" s="401"/>
      <c r="I879" s="401"/>
      <c r="J879" s="402">
        <v>4290001007004</v>
      </c>
      <c r="K879" s="403"/>
      <c r="L879" s="403"/>
      <c r="M879" s="403"/>
      <c r="N879" s="403"/>
      <c r="O879" s="403"/>
      <c r="P879" s="302" t="s">
        <v>701</v>
      </c>
      <c r="Q879" s="303"/>
      <c r="R879" s="303"/>
      <c r="S879" s="303"/>
      <c r="T879" s="303"/>
      <c r="U879" s="303"/>
      <c r="V879" s="303"/>
      <c r="W879" s="303"/>
      <c r="X879" s="303"/>
      <c r="Y879" s="304">
        <v>1.4990000000000001</v>
      </c>
      <c r="Z879" s="305"/>
      <c r="AA879" s="305"/>
      <c r="AB879" s="306"/>
      <c r="AC879" s="308" t="s">
        <v>297</v>
      </c>
      <c r="AD879" s="309"/>
      <c r="AE879" s="309"/>
      <c r="AF879" s="309"/>
      <c r="AG879" s="309"/>
      <c r="AH879" s="404" t="s">
        <v>711</v>
      </c>
      <c r="AI879" s="405"/>
      <c r="AJ879" s="405"/>
      <c r="AK879" s="405"/>
      <c r="AL879" s="312" t="s">
        <v>711</v>
      </c>
      <c r="AM879" s="313"/>
      <c r="AN879" s="313"/>
      <c r="AO879" s="314"/>
      <c r="AP879" s="307" t="s">
        <v>711</v>
      </c>
      <c r="AQ879" s="307"/>
      <c r="AR879" s="307"/>
      <c r="AS879" s="307"/>
      <c r="AT879" s="307"/>
      <c r="AU879" s="307"/>
      <c r="AV879" s="307"/>
      <c r="AW879" s="307"/>
      <c r="AX879" s="307"/>
      <c r="AY879">
        <f>COUNTA($C$879)</f>
        <v>1</v>
      </c>
    </row>
    <row r="880" spans="1:51" ht="30" customHeight="1" x14ac:dyDescent="0.15">
      <c r="A880" s="387">
        <v>3</v>
      </c>
      <c r="B880" s="387">
        <v>1</v>
      </c>
      <c r="C880" s="406" t="s">
        <v>720</v>
      </c>
      <c r="D880" s="401"/>
      <c r="E880" s="401"/>
      <c r="F880" s="401"/>
      <c r="G880" s="401"/>
      <c r="H880" s="401"/>
      <c r="I880" s="401"/>
      <c r="J880" s="402">
        <v>8010001166930</v>
      </c>
      <c r="K880" s="403"/>
      <c r="L880" s="403"/>
      <c r="M880" s="403"/>
      <c r="N880" s="403"/>
      <c r="O880" s="403"/>
      <c r="P880" s="302" t="s">
        <v>701</v>
      </c>
      <c r="Q880" s="303"/>
      <c r="R880" s="303"/>
      <c r="S880" s="303"/>
      <c r="T880" s="303"/>
      <c r="U880" s="303"/>
      <c r="V880" s="303"/>
      <c r="W880" s="303"/>
      <c r="X880" s="303"/>
      <c r="Y880" s="304">
        <v>1.262</v>
      </c>
      <c r="Z880" s="305"/>
      <c r="AA880" s="305"/>
      <c r="AB880" s="306"/>
      <c r="AC880" s="308" t="s">
        <v>297</v>
      </c>
      <c r="AD880" s="309"/>
      <c r="AE880" s="309"/>
      <c r="AF880" s="309"/>
      <c r="AG880" s="309"/>
      <c r="AH880" s="310" t="s">
        <v>711</v>
      </c>
      <c r="AI880" s="311"/>
      <c r="AJ880" s="311"/>
      <c r="AK880" s="311"/>
      <c r="AL880" s="312" t="s">
        <v>711</v>
      </c>
      <c r="AM880" s="313"/>
      <c r="AN880" s="313"/>
      <c r="AO880" s="314"/>
      <c r="AP880" s="307" t="s">
        <v>711</v>
      </c>
      <c r="AQ880" s="307"/>
      <c r="AR880" s="307"/>
      <c r="AS880" s="307"/>
      <c r="AT880" s="307"/>
      <c r="AU880" s="307"/>
      <c r="AV880" s="307"/>
      <c r="AW880" s="307"/>
      <c r="AX880" s="307"/>
      <c r="AY880">
        <f>COUNTA($C$880)</f>
        <v>1</v>
      </c>
    </row>
    <row r="881" spans="1:51" ht="30" customHeight="1" x14ac:dyDescent="0.15">
      <c r="A881" s="387">
        <v>4</v>
      </c>
      <c r="B881" s="387">
        <v>1</v>
      </c>
      <c r="C881" s="406" t="s">
        <v>694</v>
      </c>
      <c r="D881" s="401"/>
      <c r="E881" s="401"/>
      <c r="F881" s="401"/>
      <c r="G881" s="401"/>
      <c r="H881" s="401"/>
      <c r="I881" s="401"/>
      <c r="J881" s="402">
        <v>4430001022351</v>
      </c>
      <c r="K881" s="403"/>
      <c r="L881" s="403"/>
      <c r="M881" s="403"/>
      <c r="N881" s="403"/>
      <c r="O881" s="403"/>
      <c r="P881" s="302" t="s">
        <v>701</v>
      </c>
      <c r="Q881" s="303"/>
      <c r="R881" s="303"/>
      <c r="S881" s="303"/>
      <c r="T881" s="303"/>
      <c r="U881" s="303"/>
      <c r="V881" s="303"/>
      <c r="W881" s="303"/>
      <c r="X881" s="303"/>
      <c r="Y881" s="304">
        <v>0.85</v>
      </c>
      <c r="Z881" s="305"/>
      <c r="AA881" s="305"/>
      <c r="AB881" s="306"/>
      <c r="AC881" s="308" t="s">
        <v>297</v>
      </c>
      <c r="AD881" s="309"/>
      <c r="AE881" s="309"/>
      <c r="AF881" s="309"/>
      <c r="AG881" s="309"/>
      <c r="AH881" s="310" t="s">
        <v>711</v>
      </c>
      <c r="AI881" s="311"/>
      <c r="AJ881" s="311"/>
      <c r="AK881" s="311"/>
      <c r="AL881" s="312" t="s">
        <v>711</v>
      </c>
      <c r="AM881" s="313"/>
      <c r="AN881" s="313"/>
      <c r="AO881" s="314"/>
      <c r="AP881" s="307" t="s">
        <v>711</v>
      </c>
      <c r="AQ881" s="307"/>
      <c r="AR881" s="307"/>
      <c r="AS881" s="307"/>
      <c r="AT881" s="307"/>
      <c r="AU881" s="307"/>
      <c r="AV881" s="307"/>
      <c r="AW881" s="307"/>
      <c r="AX881" s="307"/>
      <c r="AY881">
        <f>COUNTA($C$881)</f>
        <v>1</v>
      </c>
    </row>
    <row r="882" spans="1:51" ht="30" customHeight="1" x14ac:dyDescent="0.15">
      <c r="A882" s="387">
        <v>5</v>
      </c>
      <c r="B882" s="387">
        <v>1</v>
      </c>
      <c r="C882" s="406" t="s">
        <v>695</v>
      </c>
      <c r="D882" s="401"/>
      <c r="E882" s="401"/>
      <c r="F882" s="401"/>
      <c r="G882" s="401"/>
      <c r="H882" s="401"/>
      <c r="I882" s="401"/>
      <c r="J882" s="402">
        <v>9470001001933</v>
      </c>
      <c r="K882" s="403"/>
      <c r="L882" s="403"/>
      <c r="M882" s="403"/>
      <c r="N882" s="403"/>
      <c r="O882" s="403"/>
      <c r="P882" s="302" t="s">
        <v>701</v>
      </c>
      <c r="Q882" s="303"/>
      <c r="R882" s="303"/>
      <c r="S882" s="303"/>
      <c r="T882" s="303"/>
      <c r="U882" s="303"/>
      <c r="V882" s="303"/>
      <c r="W882" s="303"/>
      <c r="X882" s="303"/>
      <c r="Y882" s="304">
        <v>0.69899999999999995</v>
      </c>
      <c r="Z882" s="305"/>
      <c r="AA882" s="305"/>
      <c r="AB882" s="306"/>
      <c r="AC882" s="308" t="s">
        <v>297</v>
      </c>
      <c r="AD882" s="309"/>
      <c r="AE882" s="309"/>
      <c r="AF882" s="309"/>
      <c r="AG882" s="309"/>
      <c r="AH882" s="310" t="s">
        <v>711</v>
      </c>
      <c r="AI882" s="311"/>
      <c r="AJ882" s="311"/>
      <c r="AK882" s="311"/>
      <c r="AL882" s="312" t="s">
        <v>711</v>
      </c>
      <c r="AM882" s="313"/>
      <c r="AN882" s="313"/>
      <c r="AO882" s="314"/>
      <c r="AP882" s="307" t="s">
        <v>711</v>
      </c>
      <c r="AQ882" s="307"/>
      <c r="AR882" s="307"/>
      <c r="AS882" s="307"/>
      <c r="AT882" s="307"/>
      <c r="AU882" s="307"/>
      <c r="AV882" s="307"/>
      <c r="AW882" s="307"/>
      <c r="AX882" s="307"/>
      <c r="AY882">
        <f>COUNTA($C$882)</f>
        <v>1</v>
      </c>
    </row>
    <row r="883" spans="1:51" ht="30" customHeight="1" x14ac:dyDescent="0.15">
      <c r="A883" s="387">
        <v>6</v>
      </c>
      <c r="B883" s="387">
        <v>1</v>
      </c>
      <c r="C883" s="406" t="s">
        <v>696</v>
      </c>
      <c r="D883" s="401"/>
      <c r="E883" s="401"/>
      <c r="F883" s="401"/>
      <c r="G883" s="401"/>
      <c r="H883" s="401"/>
      <c r="I883" s="401"/>
      <c r="J883" s="402">
        <v>4240001006753</v>
      </c>
      <c r="K883" s="403"/>
      <c r="L883" s="403"/>
      <c r="M883" s="403"/>
      <c r="N883" s="403"/>
      <c r="O883" s="403"/>
      <c r="P883" s="302" t="s">
        <v>701</v>
      </c>
      <c r="Q883" s="303"/>
      <c r="R883" s="303"/>
      <c r="S883" s="303"/>
      <c r="T883" s="303"/>
      <c r="U883" s="303"/>
      <c r="V883" s="303"/>
      <c r="W883" s="303"/>
      <c r="X883" s="303"/>
      <c r="Y883" s="304">
        <v>0.69499999999999995</v>
      </c>
      <c r="Z883" s="305"/>
      <c r="AA883" s="305"/>
      <c r="AB883" s="306"/>
      <c r="AC883" s="308" t="s">
        <v>297</v>
      </c>
      <c r="AD883" s="309"/>
      <c r="AE883" s="309"/>
      <c r="AF883" s="309"/>
      <c r="AG883" s="309"/>
      <c r="AH883" s="310" t="s">
        <v>711</v>
      </c>
      <c r="AI883" s="311"/>
      <c r="AJ883" s="311"/>
      <c r="AK883" s="311"/>
      <c r="AL883" s="312" t="s">
        <v>711</v>
      </c>
      <c r="AM883" s="313"/>
      <c r="AN883" s="313"/>
      <c r="AO883" s="314"/>
      <c r="AP883" s="307" t="s">
        <v>711</v>
      </c>
      <c r="AQ883" s="307"/>
      <c r="AR883" s="307"/>
      <c r="AS883" s="307"/>
      <c r="AT883" s="307"/>
      <c r="AU883" s="307"/>
      <c r="AV883" s="307"/>
      <c r="AW883" s="307"/>
      <c r="AX883" s="307"/>
      <c r="AY883">
        <f>COUNTA($C$883)</f>
        <v>1</v>
      </c>
    </row>
    <row r="884" spans="1:51" ht="30" customHeight="1" x14ac:dyDescent="0.15">
      <c r="A884" s="387">
        <v>7</v>
      </c>
      <c r="B884" s="387">
        <v>1</v>
      </c>
      <c r="C884" s="406" t="s">
        <v>697</v>
      </c>
      <c r="D884" s="401"/>
      <c r="E884" s="401"/>
      <c r="F884" s="401"/>
      <c r="G884" s="401"/>
      <c r="H884" s="401"/>
      <c r="I884" s="401"/>
      <c r="J884" s="402">
        <v>3120001059632</v>
      </c>
      <c r="K884" s="403"/>
      <c r="L884" s="403"/>
      <c r="M884" s="403"/>
      <c r="N884" s="403"/>
      <c r="O884" s="403"/>
      <c r="P884" s="302" t="s">
        <v>701</v>
      </c>
      <c r="Q884" s="303"/>
      <c r="R884" s="303"/>
      <c r="S884" s="303"/>
      <c r="T884" s="303"/>
      <c r="U884" s="303"/>
      <c r="V884" s="303"/>
      <c r="W884" s="303"/>
      <c r="X884" s="303"/>
      <c r="Y884" s="304">
        <v>0.47499999999999998</v>
      </c>
      <c r="Z884" s="305"/>
      <c r="AA884" s="305"/>
      <c r="AB884" s="306"/>
      <c r="AC884" s="308" t="s">
        <v>297</v>
      </c>
      <c r="AD884" s="309"/>
      <c r="AE884" s="309"/>
      <c r="AF884" s="309"/>
      <c r="AG884" s="309"/>
      <c r="AH884" s="310" t="s">
        <v>711</v>
      </c>
      <c r="AI884" s="311"/>
      <c r="AJ884" s="311"/>
      <c r="AK884" s="311"/>
      <c r="AL884" s="312" t="s">
        <v>711</v>
      </c>
      <c r="AM884" s="313"/>
      <c r="AN884" s="313"/>
      <c r="AO884" s="314"/>
      <c r="AP884" s="307" t="s">
        <v>711</v>
      </c>
      <c r="AQ884" s="307"/>
      <c r="AR884" s="307"/>
      <c r="AS884" s="307"/>
      <c r="AT884" s="307"/>
      <c r="AU884" s="307"/>
      <c r="AV884" s="307"/>
      <c r="AW884" s="307"/>
      <c r="AX884" s="307"/>
      <c r="AY884">
        <f>COUNTA($C$884)</f>
        <v>1</v>
      </c>
    </row>
    <row r="885" spans="1:51" ht="30" customHeight="1" x14ac:dyDescent="0.15">
      <c r="A885" s="387">
        <v>8</v>
      </c>
      <c r="B885" s="387">
        <v>1</v>
      </c>
      <c r="C885" s="406" t="s">
        <v>698</v>
      </c>
      <c r="D885" s="401"/>
      <c r="E885" s="401"/>
      <c r="F885" s="401"/>
      <c r="G885" s="401"/>
      <c r="H885" s="401"/>
      <c r="I885" s="401"/>
      <c r="J885" s="402">
        <v>7230001003022</v>
      </c>
      <c r="K885" s="403"/>
      <c r="L885" s="403"/>
      <c r="M885" s="403"/>
      <c r="N885" s="403"/>
      <c r="O885" s="403"/>
      <c r="P885" s="302" t="s">
        <v>701</v>
      </c>
      <c r="Q885" s="303"/>
      <c r="R885" s="303"/>
      <c r="S885" s="303"/>
      <c r="T885" s="303"/>
      <c r="U885" s="303"/>
      <c r="V885" s="303"/>
      <c r="W885" s="303"/>
      <c r="X885" s="303"/>
      <c r="Y885" s="304">
        <v>0.47499999999999998</v>
      </c>
      <c r="Z885" s="305"/>
      <c r="AA885" s="305"/>
      <c r="AB885" s="306"/>
      <c r="AC885" s="308" t="s">
        <v>297</v>
      </c>
      <c r="AD885" s="309"/>
      <c r="AE885" s="309"/>
      <c r="AF885" s="309"/>
      <c r="AG885" s="309"/>
      <c r="AH885" s="310" t="s">
        <v>711</v>
      </c>
      <c r="AI885" s="311"/>
      <c r="AJ885" s="311"/>
      <c r="AK885" s="311"/>
      <c r="AL885" s="312" t="s">
        <v>711</v>
      </c>
      <c r="AM885" s="313"/>
      <c r="AN885" s="313"/>
      <c r="AO885" s="314"/>
      <c r="AP885" s="307" t="s">
        <v>711</v>
      </c>
      <c r="AQ885" s="307"/>
      <c r="AR885" s="307"/>
      <c r="AS885" s="307"/>
      <c r="AT885" s="307"/>
      <c r="AU885" s="307"/>
      <c r="AV885" s="307"/>
      <c r="AW885" s="307"/>
      <c r="AX885" s="307"/>
      <c r="AY885">
        <f>COUNTA($C$885)</f>
        <v>1</v>
      </c>
    </row>
    <row r="886" spans="1:51" ht="30" customHeight="1" x14ac:dyDescent="0.15">
      <c r="A886" s="387">
        <v>9</v>
      </c>
      <c r="B886" s="387">
        <v>1</v>
      </c>
      <c r="C886" s="406" t="s">
        <v>699</v>
      </c>
      <c r="D886" s="401"/>
      <c r="E886" s="401"/>
      <c r="F886" s="401"/>
      <c r="G886" s="401"/>
      <c r="H886" s="401"/>
      <c r="I886" s="401"/>
      <c r="J886" s="402">
        <v>2010701022133</v>
      </c>
      <c r="K886" s="403"/>
      <c r="L886" s="403"/>
      <c r="M886" s="403"/>
      <c r="N886" s="403"/>
      <c r="O886" s="403"/>
      <c r="P886" s="302" t="s">
        <v>701</v>
      </c>
      <c r="Q886" s="303"/>
      <c r="R886" s="303"/>
      <c r="S886" s="303"/>
      <c r="T886" s="303"/>
      <c r="U886" s="303"/>
      <c r="V886" s="303"/>
      <c r="W886" s="303"/>
      <c r="X886" s="303"/>
      <c r="Y886" s="304">
        <v>0.16500000000000001</v>
      </c>
      <c r="Z886" s="305"/>
      <c r="AA886" s="305"/>
      <c r="AB886" s="306"/>
      <c r="AC886" s="308" t="s">
        <v>297</v>
      </c>
      <c r="AD886" s="309"/>
      <c r="AE886" s="309"/>
      <c r="AF886" s="309"/>
      <c r="AG886" s="309"/>
      <c r="AH886" s="310" t="s">
        <v>721</v>
      </c>
      <c r="AI886" s="311"/>
      <c r="AJ886" s="311"/>
      <c r="AK886" s="311"/>
      <c r="AL886" s="312" t="s">
        <v>721</v>
      </c>
      <c r="AM886" s="313"/>
      <c r="AN886" s="313"/>
      <c r="AO886" s="314"/>
      <c r="AP886" s="307" t="s">
        <v>711</v>
      </c>
      <c r="AQ886" s="307"/>
      <c r="AR886" s="307"/>
      <c r="AS886" s="307"/>
      <c r="AT886" s="307"/>
      <c r="AU886" s="307"/>
      <c r="AV886" s="307"/>
      <c r="AW886" s="307"/>
      <c r="AX886" s="307"/>
      <c r="AY886">
        <f>COUNTA($C$886)</f>
        <v>1</v>
      </c>
    </row>
    <row r="887" spans="1:51" ht="30" customHeight="1" x14ac:dyDescent="0.15">
      <c r="A887" s="387">
        <v>10</v>
      </c>
      <c r="B887" s="387">
        <v>1</v>
      </c>
      <c r="C887" s="406" t="s">
        <v>700</v>
      </c>
      <c r="D887" s="401"/>
      <c r="E887" s="401"/>
      <c r="F887" s="401"/>
      <c r="G887" s="401"/>
      <c r="H887" s="401"/>
      <c r="I887" s="401"/>
      <c r="J887" s="402">
        <v>9010401041641</v>
      </c>
      <c r="K887" s="403"/>
      <c r="L887" s="403"/>
      <c r="M887" s="403"/>
      <c r="N887" s="403"/>
      <c r="O887" s="403"/>
      <c r="P887" s="302" t="s">
        <v>701</v>
      </c>
      <c r="Q887" s="303"/>
      <c r="R887" s="303"/>
      <c r="S887" s="303"/>
      <c r="T887" s="303"/>
      <c r="U887" s="303"/>
      <c r="V887" s="303"/>
      <c r="W887" s="303"/>
      <c r="X887" s="303"/>
      <c r="Y887" s="304">
        <v>0.16</v>
      </c>
      <c r="Z887" s="305"/>
      <c r="AA887" s="305"/>
      <c r="AB887" s="306"/>
      <c r="AC887" s="308" t="s">
        <v>297</v>
      </c>
      <c r="AD887" s="309"/>
      <c r="AE887" s="309"/>
      <c r="AF887" s="309"/>
      <c r="AG887" s="309"/>
      <c r="AH887" s="310" t="s">
        <v>711</v>
      </c>
      <c r="AI887" s="311"/>
      <c r="AJ887" s="311"/>
      <c r="AK887" s="311"/>
      <c r="AL887" s="312" t="s">
        <v>711</v>
      </c>
      <c r="AM887" s="313"/>
      <c r="AN887" s="313"/>
      <c r="AO887" s="314"/>
      <c r="AP887" s="307" t="s">
        <v>711</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t="s">
        <v>701</v>
      </c>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t="s">
        <v>701</v>
      </c>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t="s">
        <v>701</v>
      </c>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t="s">
        <v>701</v>
      </c>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t="s">
        <v>701</v>
      </c>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t="s">
        <v>701</v>
      </c>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t="s">
        <v>701</v>
      </c>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t="s">
        <v>701</v>
      </c>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t="s">
        <v>701</v>
      </c>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t="s">
        <v>701</v>
      </c>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t="s">
        <v>701</v>
      </c>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t="s">
        <v>701</v>
      </c>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t="s">
        <v>701</v>
      </c>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t="s">
        <v>701</v>
      </c>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t="s">
        <v>701</v>
      </c>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t="s">
        <v>701</v>
      </c>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t="s">
        <v>701</v>
      </c>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t="s">
        <v>701</v>
      </c>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t="s">
        <v>701</v>
      </c>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t="s">
        <v>701</v>
      </c>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258</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30" customHeight="1" x14ac:dyDescent="0.15">
      <c r="A911" s="387">
        <v>1</v>
      </c>
      <c r="B911" s="387">
        <v>1</v>
      </c>
      <c r="C911" s="406" t="s">
        <v>702</v>
      </c>
      <c r="D911" s="401"/>
      <c r="E911" s="401"/>
      <c r="F911" s="401"/>
      <c r="G911" s="401"/>
      <c r="H911" s="401"/>
      <c r="I911" s="401"/>
      <c r="J911" s="402">
        <v>4240001010433</v>
      </c>
      <c r="K911" s="403"/>
      <c r="L911" s="403"/>
      <c r="M911" s="403"/>
      <c r="N911" s="403"/>
      <c r="O911" s="403"/>
      <c r="P911" s="302" t="s">
        <v>710</v>
      </c>
      <c r="Q911" s="303"/>
      <c r="R911" s="303"/>
      <c r="S911" s="303"/>
      <c r="T911" s="303"/>
      <c r="U911" s="303"/>
      <c r="V911" s="303"/>
      <c r="W911" s="303"/>
      <c r="X911" s="303"/>
      <c r="Y911" s="304">
        <v>1.8149999999999999</v>
      </c>
      <c r="Z911" s="305"/>
      <c r="AA911" s="305"/>
      <c r="AB911" s="306"/>
      <c r="AC911" s="308" t="s">
        <v>292</v>
      </c>
      <c r="AD911" s="309"/>
      <c r="AE911" s="309"/>
      <c r="AF911" s="309"/>
      <c r="AG911" s="309"/>
      <c r="AH911" s="404">
        <v>6</v>
      </c>
      <c r="AI911" s="405"/>
      <c r="AJ911" s="405"/>
      <c r="AK911" s="405"/>
      <c r="AL911" s="312">
        <v>98</v>
      </c>
      <c r="AM911" s="313"/>
      <c r="AN911" s="313"/>
      <c r="AO911" s="314"/>
      <c r="AP911" s="307" t="s">
        <v>711</v>
      </c>
      <c r="AQ911" s="307"/>
      <c r="AR911" s="307"/>
      <c r="AS911" s="307"/>
      <c r="AT911" s="307"/>
      <c r="AU911" s="307"/>
      <c r="AV911" s="307"/>
      <c r="AW911" s="307"/>
      <c r="AX911" s="307"/>
      <c r="AY911">
        <f t="shared" si="119"/>
        <v>1</v>
      </c>
    </row>
    <row r="912" spans="1:51" ht="30" customHeight="1" x14ac:dyDescent="0.15">
      <c r="A912" s="387">
        <v>2</v>
      </c>
      <c r="B912" s="387">
        <v>1</v>
      </c>
      <c r="C912" s="406" t="s">
        <v>703</v>
      </c>
      <c r="D912" s="401"/>
      <c r="E912" s="401"/>
      <c r="F912" s="401"/>
      <c r="G912" s="401"/>
      <c r="H912" s="401"/>
      <c r="I912" s="401"/>
      <c r="J912" s="402">
        <v>3350001000399</v>
      </c>
      <c r="K912" s="403"/>
      <c r="L912" s="403"/>
      <c r="M912" s="403"/>
      <c r="N912" s="403"/>
      <c r="O912" s="403"/>
      <c r="P912" s="302" t="s">
        <v>710</v>
      </c>
      <c r="Q912" s="303"/>
      <c r="R912" s="303"/>
      <c r="S912" s="303"/>
      <c r="T912" s="303"/>
      <c r="U912" s="303"/>
      <c r="V912" s="303"/>
      <c r="W912" s="303"/>
      <c r="X912" s="303"/>
      <c r="Y912" s="304">
        <v>1.282</v>
      </c>
      <c r="Z912" s="305"/>
      <c r="AA912" s="305"/>
      <c r="AB912" s="306"/>
      <c r="AC912" s="308" t="s">
        <v>290</v>
      </c>
      <c r="AD912" s="309"/>
      <c r="AE912" s="309"/>
      <c r="AF912" s="309"/>
      <c r="AG912" s="309"/>
      <c r="AH912" s="404">
        <v>2</v>
      </c>
      <c r="AI912" s="405"/>
      <c r="AJ912" s="405"/>
      <c r="AK912" s="405"/>
      <c r="AL912" s="312">
        <v>96.3</v>
      </c>
      <c r="AM912" s="313"/>
      <c r="AN912" s="313"/>
      <c r="AO912" s="314"/>
      <c r="AP912" s="307" t="s">
        <v>711</v>
      </c>
      <c r="AQ912" s="307"/>
      <c r="AR912" s="307"/>
      <c r="AS912" s="307"/>
      <c r="AT912" s="307"/>
      <c r="AU912" s="307"/>
      <c r="AV912" s="307"/>
      <c r="AW912" s="307"/>
      <c r="AX912" s="307"/>
      <c r="AY912">
        <f>COUNTA($C$912)</f>
        <v>1</v>
      </c>
    </row>
    <row r="913" spans="1:51" ht="30" customHeight="1" x14ac:dyDescent="0.15">
      <c r="A913" s="387">
        <v>3</v>
      </c>
      <c r="B913" s="387">
        <v>1</v>
      </c>
      <c r="C913" s="406" t="s">
        <v>722</v>
      </c>
      <c r="D913" s="401"/>
      <c r="E913" s="401"/>
      <c r="F913" s="401"/>
      <c r="G913" s="401"/>
      <c r="H913" s="401"/>
      <c r="I913" s="401"/>
      <c r="J913" s="402">
        <v>7430001001757</v>
      </c>
      <c r="K913" s="403"/>
      <c r="L913" s="403"/>
      <c r="M913" s="403"/>
      <c r="N913" s="403"/>
      <c r="O913" s="403"/>
      <c r="P913" s="302" t="s">
        <v>710</v>
      </c>
      <c r="Q913" s="303"/>
      <c r="R913" s="303"/>
      <c r="S913" s="303"/>
      <c r="T913" s="303"/>
      <c r="U913" s="303"/>
      <c r="V913" s="303"/>
      <c r="W913" s="303"/>
      <c r="X913" s="303"/>
      <c r="Y913" s="304">
        <v>0.56799999999999995</v>
      </c>
      <c r="Z913" s="305"/>
      <c r="AA913" s="305"/>
      <c r="AB913" s="306"/>
      <c r="AC913" s="308" t="s">
        <v>290</v>
      </c>
      <c r="AD913" s="309"/>
      <c r="AE913" s="309"/>
      <c r="AF913" s="309"/>
      <c r="AG913" s="309"/>
      <c r="AH913" s="310">
        <v>3</v>
      </c>
      <c r="AI913" s="311"/>
      <c r="AJ913" s="311"/>
      <c r="AK913" s="311"/>
      <c r="AL913" s="312">
        <v>86.64</v>
      </c>
      <c r="AM913" s="313"/>
      <c r="AN913" s="313"/>
      <c r="AO913" s="314"/>
      <c r="AP913" s="307" t="s">
        <v>721</v>
      </c>
      <c r="AQ913" s="307"/>
      <c r="AR913" s="307"/>
      <c r="AS913" s="307"/>
      <c r="AT913" s="307"/>
      <c r="AU913" s="307"/>
      <c r="AV913" s="307"/>
      <c r="AW913" s="307"/>
      <c r="AX913" s="307"/>
      <c r="AY913">
        <f>COUNTA($C$913)</f>
        <v>1</v>
      </c>
    </row>
    <row r="914" spans="1:51" ht="30" customHeight="1" x14ac:dyDescent="0.15">
      <c r="A914" s="387">
        <v>4</v>
      </c>
      <c r="B914" s="387">
        <v>1</v>
      </c>
      <c r="C914" s="406" t="s">
        <v>723</v>
      </c>
      <c r="D914" s="401"/>
      <c r="E914" s="401"/>
      <c r="F914" s="401"/>
      <c r="G914" s="401"/>
      <c r="H914" s="401"/>
      <c r="I914" s="401"/>
      <c r="J914" s="402">
        <v>7010001022589</v>
      </c>
      <c r="K914" s="403"/>
      <c r="L914" s="403"/>
      <c r="M914" s="403"/>
      <c r="N914" s="403"/>
      <c r="O914" s="403"/>
      <c r="P914" s="302" t="s">
        <v>710</v>
      </c>
      <c r="Q914" s="303"/>
      <c r="R914" s="303"/>
      <c r="S914" s="303"/>
      <c r="T914" s="303"/>
      <c r="U914" s="303"/>
      <c r="V914" s="303"/>
      <c r="W914" s="303"/>
      <c r="X914" s="303"/>
      <c r="Y914" s="304">
        <v>0.5</v>
      </c>
      <c r="Z914" s="305"/>
      <c r="AA914" s="305"/>
      <c r="AB914" s="306"/>
      <c r="AC914" s="308" t="s">
        <v>290</v>
      </c>
      <c r="AD914" s="309"/>
      <c r="AE914" s="309"/>
      <c r="AF914" s="309"/>
      <c r="AG914" s="309"/>
      <c r="AH914" s="310">
        <v>3</v>
      </c>
      <c r="AI914" s="311"/>
      <c r="AJ914" s="311"/>
      <c r="AK914" s="311"/>
      <c r="AL914" s="312">
        <v>64</v>
      </c>
      <c r="AM914" s="313"/>
      <c r="AN914" s="313"/>
      <c r="AO914" s="314"/>
      <c r="AP914" s="307" t="s">
        <v>721</v>
      </c>
      <c r="AQ914" s="307"/>
      <c r="AR914" s="307"/>
      <c r="AS914" s="307"/>
      <c r="AT914" s="307"/>
      <c r="AU914" s="307"/>
      <c r="AV914" s="307"/>
      <c r="AW914" s="307"/>
      <c r="AX914" s="307"/>
      <c r="AY914">
        <f>COUNTA($C$914)</f>
        <v>1</v>
      </c>
    </row>
    <row r="915" spans="1:51" ht="30" customHeight="1" x14ac:dyDescent="0.15">
      <c r="A915" s="387">
        <v>5</v>
      </c>
      <c r="B915" s="387">
        <v>1</v>
      </c>
      <c r="C915" s="406" t="s">
        <v>704</v>
      </c>
      <c r="D915" s="401"/>
      <c r="E915" s="401"/>
      <c r="F915" s="401"/>
      <c r="G915" s="401"/>
      <c r="H915" s="401"/>
      <c r="I915" s="401"/>
      <c r="J915" s="402">
        <v>9230001009736</v>
      </c>
      <c r="K915" s="403"/>
      <c r="L915" s="403"/>
      <c r="M915" s="403"/>
      <c r="N915" s="403"/>
      <c r="O915" s="403"/>
      <c r="P915" s="302" t="s">
        <v>710</v>
      </c>
      <c r="Q915" s="303"/>
      <c r="R915" s="303"/>
      <c r="S915" s="303"/>
      <c r="T915" s="303"/>
      <c r="U915" s="303"/>
      <c r="V915" s="303"/>
      <c r="W915" s="303"/>
      <c r="X915" s="303"/>
      <c r="Y915" s="304">
        <v>0.40899999999999997</v>
      </c>
      <c r="Z915" s="305"/>
      <c r="AA915" s="305"/>
      <c r="AB915" s="306"/>
      <c r="AC915" s="308" t="s">
        <v>293</v>
      </c>
      <c r="AD915" s="309"/>
      <c r="AE915" s="309"/>
      <c r="AF915" s="309"/>
      <c r="AG915" s="309"/>
      <c r="AH915" s="310">
        <v>2</v>
      </c>
      <c r="AI915" s="311"/>
      <c r="AJ915" s="311"/>
      <c r="AK915" s="311"/>
      <c r="AL915" s="312">
        <v>95.01</v>
      </c>
      <c r="AM915" s="313"/>
      <c r="AN915" s="313"/>
      <c r="AO915" s="314"/>
      <c r="AP915" s="307" t="s">
        <v>324</v>
      </c>
      <c r="AQ915" s="307"/>
      <c r="AR915" s="307"/>
      <c r="AS915" s="307"/>
      <c r="AT915" s="307"/>
      <c r="AU915" s="307"/>
      <c r="AV915" s="307"/>
      <c r="AW915" s="307"/>
      <c r="AX915" s="307"/>
      <c r="AY915">
        <f>COUNTA($C$915)</f>
        <v>1</v>
      </c>
    </row>
    <row r="916" spans="1:51" ht="30" customHeight="1" x14ac:dyDescent="0.15">
      <c r="A916" s="387">
        <v>6</v>
      </c>
      <c r="B916" s="387">
        <v>1</v>
      </c>
      <c r="C916" s="406" t="s">
        <v>705</v>
      </c>
      <c r="D916" s="401"/>
      <c r="E916" s="401"/>
      <c r="F916" s="401"/>
      <c r="G916" s="401"/>
      <c r="H916" s="401"/>
      <c r="I916" s="401"/>
      <c r="J916" s="402">
        <v>8120001178700</v>
      </c>
      <c r="K916" s="403"/>
      <c r="L916" s="403"/>
      <c r="M916" s="403"/>
      <c r="N916" s="403"/>
      <c r="O916" s="403"/>
      <c r="P916" s="302" t="s">
        <v>710</v>
      </c>
      <c r="Q916" s="303"/>
      <c r="R916" s="303"/>
      <c r="S916" s="303"/>
      <c r="T916" s="303"/>
      <c r="U916" s="303"/>
      <c r="V916" s="303"/>
      <c r="W916" s="303"/>
      <c r="X916" s="303"/>
      <c r="Y916" s="304">
        <v>0.30099999999999999</v>
      </c>
      <c r="Z916" s="305"/>
      <c r="AA916" s="305"/>
      <c r="AB916" s="306"/>
      <c r="AC916" s="308" t="s">
        <v>291</v>
      </c>
      <c r="AD916" s="309"/>
      <c r="AE916" s="309"/>
      <c r="AF916" s="309"/>
      <c r="AG916" s="309"/>
      <c r="AH916" s="310">
        <v>1</v>
      </c>
      <c r="AI916" s="311"/>
      <c r="AJ916" s="311"/>
      <c r="AK916" s="311"/>
      <c r="AL916" s="312">
        <v>99.51</v>
      </c>
      <c r="AM916" s="313"/>
      <c r="AN916" s="313"/>
      <c r="AO916" s="314"/>
      <c r="AP916" s="307" t="s">
        <v>324</v>
      </c>
      <c r="AQ916" s="307"/>
      <c r="AR916" s="307"/>
      <c r="AS916" s="307"/>
      <c r="AT916" s="307"/>
      <c r="AU916" s="307"/>
      <c r="AV916" s="307"/>
      <c r="AW916" s="307"/>
      <c r="AX916" s="307"/>
      <c r="AY916">
        <f>COUNTA($C$916)</f>
        <v>1</v>
      </c>
    </row>
    <row r="917" spans="1:51" ht="30" customHeight="1" x14ac:dyDescent="0.15">
      <c r="A917" s="387">
        <v>7</v>
      </c>
      <c r="B917" s="387">
        <v>1</v>
      </c>
      <c r="C917" s="409" t="s">
        <v>706</v>
      </c>
      <c r="D917" s="410"/>
      <c r="E917" s="410"/>
      <c r="F917" s="410"/>
      <c r="G917" s="410"/>
      <c r="H917" s="410"/>
      <c r="I917" s="411"/>
      <c r="J917" s="412">
        <v>6430001014347</v>
      </c>
      <c r="K917" s="413"/>
      <c r="L917" s="413"/>
      <c r="M917" s="413"/>
      <c r="N917" s="413"/>
      <c r="O917" s="414"/>
      <c r="P917" s="415" t="s">
        <v>710</v>
      </c>
      <c r="Q917" s="416"/>
      <c r="R917" s="416"/>
      <c r="S917" s="416"/>
      <c r="T917" s="416"/>
      <c r="U917" s="416"/>
      <c r="V917" s="416"/>
      <c r="W917" s="416"/>
      <c r="X917" s="417"/>
      <c r="Y917" s="304">
        <v>0.3</v>
      </c>
      <c r="Z917" s="305"/>
      <c r="AA917" s="305"/>
      <c r="AB917" s="306"/>
      <c r="AC917" s="418" t="s">
        <v>290</v>
      </c>
      <c r="AD917" s="419"/>
      <c r="AE917" s="419"/>
      <c r="AF917" s="419"/>
      <c r="AG917" s="420"/>
      <c r="AH917" s="421">
        <v>2</v>
      </c>
      <c r="AI917" s="422"/>
      <c r="AJ917" s="422"/>
      <c r="AK917" s="423"/>
      <c r="AL917" s="312">
        <v>92.2</v>
      </c>
      <c r="AM917" s="313"/>
      <c r="AN917" s="313"/>
      <c r="AO917" s="314"/>
      <c r="AP917" s="424" t="s">
        <v>324</v>
      </c>
      <c r="AQ917" s="425"/>
      <c r="AR917" s="425"/>
      <c r="AS917" s="425"/>
      <c r="AT917" s="425"/>
      <c r="AU917" s="425"/>
      <c r="AV917" s="425"/>
      <c r="AW917" s="425"/>
      <c r="AX917" s="426"/>
      <c r="AY917">
        <f>COUNTA($C$917)</f>
        <v>1</v>
      </c>
    </row>
    <row r="918" spans="1:51" ht="30" customHeight="1" x14ac:dyDescent="0.15">
      <c r="A918" s="387">
        <v>8</v>
      </c>
      <c r="B918" s="387">
        <v>1</v>
      </c>
      <c r="C918" s="409" t="s">
        <v>707</v>
      </c>
      <c r="D918" s="410"/>
      <c r="E918" s="410"/>
      <c r="F918" s="410"/>
      <c r="G918" s="410"/>
      <c r="H918" s="410"/>
      <c r="I918" s="411"/>
      <c r="J918" s="412">
        <v>1200001005687</v>
      </c>
      <c r="K918" s="413"/>
      <c r="L918" s="413"/>
      <c r="M918" s="413"/>
      <c r="N918" s="413"/>
      <c r="O918" s="414"/>
      <c r="P918" s="415" t="s">
        <v>710</v>
      </c>
      <c r="Q918" s="416"/>
      <c r="R918" s="416"/>
      <c r="S918" s="416"/>
      <c r="T918" s="416"/>
      <c r="U918" s="416"/>
      <c r="V918" s="416"/>
      <c r="W918" s="416"/>
      <c r="X918" s="417"/>
      <c r="Y918" s="304">
        <v>0.26600000000000001</v>
      </c>
      <c r="Z918" s="305"/>
      <c r="AA918" s="305"/>
      <c r="AB918" s="306"/>
      <c r="AC918" s="418" t="s">
        <v>290</v>
      </c>
      <c r="AD918" s="419"/>
      <c r="AE918" s="419"/>
      <c r="AF918" s="419"/>
      <c r="AG918" s="420"/>
      <c r="AH918" s="421">
        <v>4</v>
      </c>
      <c r="AI918" s="422"/>
      <c r="AJ918" s="422"/>
      <c r="AK918" s="423"/>
      <c r="AL918" s="312">
        <v>80.484999999999999</v>
      </c>
      <c r="AM918" s="313"/>
      <c r="AN918" s="313"/>
      <c r="AO918" s="314"/>
      <c r="AP918" s="424" t="s">
        <v>324</v>
      </c>
      <c r="AQ918" s="425"/>
      <c r="AR918" s="425"/>
      <c r="AS918" s="425"/>
      <c r="AT918" s="425"/>
      <c r="AU918" s="425"/>
      <c r="AV918" s="425"/>
      <c r="AW918" s="425"/>
      <c r="AX918" s="426"/>
      <c r="AY918">
        <f>COUNTA($C$918)</f>
        <v>1</v>
      </c>
    </row>
    <row r="919" spans="1:51" ht="30" customHeight="1" x14ac:dyDescent="0.15">
      <c r="A919" s="387">
        <v>9</v>
      </c>
      <c r="B919" s="387">
        <v>1</v>
      </c>
      <c r="C919" s="409" t="s">
        <v>708</v>
      </c>
      <c r="D919" s="410"/>
      <c r="E919" s="410"/>
      <c r="F919" s="410"/>
      <c r="G919" s="410"/>
      <c r="H919" s="410"/>
      <c r="I919" s="411"/>
      <c r="J919" s="412">
        <v>6460101001548</v>
      </c>
      <c r="K919" s="413"/>
      <c r="L919" s="413"/>
      <c r="M919" s="413"/>
      <c r="N919" s="413"/>
      <c r="O919" s="414"/>
      <c r="P919" s="415" t="s">
        <v>710</v>
      </c>
      <c r="Q919" s="416"/>
      <c r="R919" s="416"/>
      <c r="S919" s="416"/>
      <c r="T919" s="416"/>
      <c r="U919" s="416"/>
      <c r="V919" s="416"/>
      <c r="W919" s="416"/>
      <c r="X919" s="417"/>
      <c r="Y919" s="304">
        <v>0.23</v>
      </c>
      <c r="Z919" s="305"/>
      <c r="AA919" s="305"/>
      <c r="AB919" s="306"/>
      <c r="AC919" s="418" t="s">
        <v>292</v>
      </c>
      <c r="AD919" s="419"/>
      <c r="AE919" s="419"/>
      <c r="AF919" s="419"/>
      <c r="AG919" s="420"/>
      <c r="AH919" s="421">
        <v>2</v>
      </c>
      <c r="AI919" s="422"/>
      <c r="AJ919" s="422"/>
      <c r="AK919" s="423"/>
      <c r="AL919" s="312">
        <v>94.3</v>
      </c>
      <c r="AM919" s="313"/>
      <c r="AN919" s="313"/>
      <c r="AO919" s="314"/>
      <c r="AP919" s="424" t="s">
        <v>324</v>
      </c>
      <c r="AQ919" s="425"/>
      <c r="AR919" s="425"/>
      <c r="AS919" s="425"/>
      <c r="AT919" s="425"/>
      <c r="AU919" s="425"/>
      <c r="AV919" s="425"/>
      <c r="AW919" s="425"/>
      <c r="AX919" s="426"/>
      <c r="AY919">
        <f>COUNTA($C$919)</f>
        <v>1</v>
      </c>
    </row>
    <row r="920" spans="1:51" ht="30" customHeight="1" x14ac:dyDescent="0.15">
      <c r="A920" s="387">
        <v>10</v>
      </c>
      <c r="B920" s="387">
        <v>1</v>
      </c>
      <c r="C920" s="409" t="s">
        <v>709</v>
      </c>
      <c r="D920" s="410"/>
      <c r="E920" s="410"/>
      <c r="F920" s="410"/>
      <c r="G920" s="410"/>
      <c r="H920" s="410"/>
      <c r="I920" s="411"/>
      <c r="J920" s="412">
        <v>3240001000641</v>
      </c>
      <c r="K920" s="413"/>
      <c r="L920" s="413"/>
      <c r="M920" s="413"/>
      <c r="N920" s="413"/>
      <c r="O920" s="414"/>
      <c r="P920" s="415" t="s">
        <v>710</v>
      </c>
      <c r="Q920" s="416"/>
      <c r="R920" s="416"/>
      <c r="S920" s="416"/>
      <c r="T920" s="416"/>
      <c r="U920" s="416"/>
      <c r="V920" s="416"/>
      <c r="W920" s="416"/>
      <c r="X920" s="417"/>
      <c r="Y920" s="304">
        <v>0.16400000000000001</v>
      </c>
      <c r="Z920" s="305"/>
      <c r="AA920" s="305"/>
      <c r="AB920" s="306"/>
      <c r="AC920" s="418" t="s">
        <v>291</v>
      </c>
      <c r="AD920" s="419"/>
      <c r="AE920" s="419"/>
      <c r="AF920" s="419"/>
      <c r="AG920" s="420"/>
      <c r="AH920" s="421">
        <v>2</v>
      </c>
      <c r="AI920" s="422"/>
      <c r="AJ920" s="422"/>
      <c r="AK920" s="423"/>
      <c r="AL920" s="312">
        <v>82.465000000000003</v>
      </c>
      <c r="AM920" s="313"/>
      <c r="AN920" s="313"/>
      <c r="AO920" s="314"/>
      <c r="AP920" s="424" t="s">
        <v>324</v>
      </c>
      <c r="AQ920" s="425"/>
      <c r="AR920" s="425"/>
      <c r="AS920" s="425"/>
      <c r="AT920" s="425"/>
      <c r="AU920" s="425"/>
      <c r="AV920" s="425"/>
      <c r="AW920" s="425"/>
      <c r="AX920" s="426"/>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258</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258</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258</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258</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258</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5" t="s">
        <v>249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264</v>
      </c>
      <c r="AM1106" s="955"/>
      <c r="AN1106" s="95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88"/>
      <c r="E1109" s="262" t="s">
        <v>214</v>
      </c>
      <c r="F1109" s="888"/>
      <c r="G1109" s="888"/>
      <c r="H1109" s="888"/>
      <c r="I1109" s="888"/>
      <c r="J1109" s="262" t="s">
        <v>221</v>
      </c>
      <c r="K1109" s="262"/>
      <c r="L1109" s="262"/>
      <c r="M1109" s="262"/>
      <c r="N1109" s="262"/>
      <c r="O1109" s="262"/>
      <c r="P1109" s="331" t="s">
        <v>27</v>
      </c>
      <c r="Q1109" s="331"/>
      <c r="R1109" s="331"/>
      <c r="S1109" s="331"/>
      <c r="T1109" s="331"/>
      <c r="U1109" s="331"/>
      <c r="V1109" s="331"/>
      <c r="W1109" s="331"/>
      <c r="X1109" s="331"/>
      <c r="Y1109" s="262" t="s">
        <v>223</v>
      </c>
      <c r="Z1109" s="888"/>
      <c r="AA1109" s="888"/>
      <c r="AB1109" s="888"/>
      <c r="AC1109" s="262" t="s">
        <v>197</v>
      </c>
      <c r="AD1109" s="262"/>
      <c r="AE1109" s="262"/>
      <c r="AF1109" s="262"/>
      <c r="AG1109" s="262"/>
      <c r="AH1109" s="331" t="s">
        <v>210</v>
      </c>
      <c r="AI1109" s="332"/>
      <c r="AJ1109" s="332"/>
      <c r="AK1109" s="332"/>
      <c r="AL1109" s="332" t="s">
        <v>21</v>
      </c>
      <c r="AM1109" s="332"/>
      <c r="AN1109" s="332"/>
      <c r="AO1109" s="891"/>
      <c r="AP1109" s="408" t="s">
        <v>250</v>
      </c>
      <c r="AQ1109" s="408"/>
      <c r="AR1109" s="408"/>
      <c r="AS1109" s="408"/>
      <c r="AT1109" s="408"/>
      <c r="AU1109" s="408"/>
      <c r="AV1109" s="408"/>
      <c r="AW1109" s="408"/>
      <c r="AX1109" s="408"/>
    </row>
    <row r="1110" spans="1:51" ht="30" hidden="1" customHeight="1" x14ac:dyDescent="0.15">
      <c r="A1110" s="387">
        <v>1</v>
      </c>
      <c r="B1110" s="387">
        <v>1</v>
      </c>
      <c r="C1110" s="890"/>
      <c r="D1110" s="890"/>
      <c r="E1110" s="889"/>
      <c r="F1110" s="889"/>
      <c r="G1110" s="889"/>
      <c r="H1110" s="889"/>
      <c r="I1110" s="889"/>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90"/>
      <c r="D1111" s="890"/>
      <c r="E1111" s="889"/>
      <c r="F1111" s="889"/>
      <c r="G1111" s="889"/>
      <c r="H1111" s="889"/>
      <c r="I1111" s="889"/>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90"/>
      <c r="D1112" s="890"/>
      <c r="E1112" s="889"/>
      <c r="F1112" s="889"/>
      <c r="G1112" s="889"/>
      <c r="H1112" s="889"/>
      <c r="I1112" s="889"/>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90"/>
      <c r="D1113" s="890"/>
      <c r="E1113" s="889"/>
      <c r="F1113" s="889"/>
      <c r="G1113" s="889"/>
      <c r="H1113" s="889"/>
      <c r="I1113" s="889"/>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90"/>
      <c r="D1114" s="890"/>
      <c r="E1114" s="889"/>
      <c r="F1114" s="889"/>
      <c r="G1114" s="889"/>
      <c r="H1114" s="889"/>
      <c r="I1114" s="889"/>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90"/>
      <c r="D1115" s="890"/>
      <c r="E1115" s="889"/>
      <c r="F1115" s="889"/>
      <c r="G1115" s="889"/>
      <c r="H1115" s="889"/>
      <c r="I1115" s="889"/>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90"/>
      <c r="D1116" s="890"/>
      <c r="E1116" s="889"/>
      <c r="F1116" s="889"/>
      <c r="G1116" s="889"/>
      <c r="H1116" s="889"/>
      <c r="I1116" s="889"/>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90"/>
      <c r="D1117" s="890"/>
      <c r="E1117" s="889"/>
      <c r="F1117" s="889"/>
      <c r="G1117" s="889"/>
      <c r="H1117" s="889"/>
      <c r="I1117" s="889"/>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90"/>
      <c r="D1118" s="890"/>
      <c r="E1118" s="889"/>
      <c r="F1118" s="889"/>
      <c r="G1118" s="889"/>
      <c r="H1118" s="889"/>
      <c r="I1118" s="889"/>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90"/>
      <c r="D1119" s="890"/>
      <c r="E1119" s="889"/>
      <c r="F1119" s="889"/>
      <c r="G1119" s="889"/>
      <c r="H1119" s="889"/>
      <c r="I1119" s="889"/>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90"/>
      <c r="D1120" s="890"/>
      <c r="E1120" s="889"/>
      <c r="F1120" s="889"/>
      <c r="G1120" s="889"/>
      <c r="H1120" s="889"/>
      <c r="I1120" s="889"/>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90"/>
      <c r="D1121" s="890"/>
      <c r="E1121" s="889"/>
      <c r="F1121" s="889"/>
      <c r="G1121" s="889"/>
      <c r="H1121" s="889"/>
      <c r="I1121" s="889"/>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90"/>
      <c r="D1122" s="890"/>
      <c r="E1122" s="889"/>
      <c r="F1122" s="889"/>
      <c r="G1122" s="889"/>
      <c r="H1122" s="889"/>
      <c r="I1122" s="889"/>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90"/>
      <c r="D1123" s="890"/>
      <c r="E1123" s="889"/>
      <c r="F1123" s="889"/>
      <c r="G1123" s="889"/>
      <c r="H1123" s="889"/>
      <c r="I1123" s="889"/>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90"/>
      <c r="D1124" s="890"/>
      <c r="E1124" s="889"/>
      <c r="F1124" s="889"/>
      <c r="G1124" s="889"/>
      <c r="H1124" s="889"/>
      <c r="I1124" s="889"/>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90"/>
      <c r="D1125" s="890"/>
      <c r="E1125" s="889"/>
      <c r="F1125" s="889"/>
      <c r="G1125" s="889"/>
      <c r="H1125" s="889"/>
      <c r="I1125" s="889"/>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90"/>
      <c r="D1126" s="890"/>
      <c r="E1126" s="889"/>
      <c r="F1126" s="889"/>
      <c r="G1126" s="889"/>
      <c r="H1126" s="889"/>
      <c r="I1126" s="889"/>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90"/>
      <c r="D1127" s="890"/>
      <c r="E1127" s="247"/>
      <c r="F1127" s="889"/>
      <c r="G1127" s="889"/>
      <c r="H1127" s="889"/>
      <c r="I1127" s="889"/>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90"/>
      <c r="D1128" s="890"/>
      <c r="E1128" s="889"/>
      <c r="F1128" s="889"/>
      <c r="G1128" s="889"/>
      <c r="H1128" s="889"/>
      <c r="I1128" s="889"/>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90"/>
      <c r="D1129" s="890"/>
      <c r="E1129" s="889"/>
      <c r="F1129" s="889"/>
      <c r="G1129" s="889"/>
      <c r="H1129" s="889"/>
      <c r="I1129" s="889"/>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90"/>
      <c r="D1130" s="890"/>
      <c r="E1130" s="889"/>
      <c r="F1130" s="889"/>
      <c r="G1130" s="889"/>
      <c r="H1130" s="889"/>
      <c r="I1130" s="889"/>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90"/>
      <c r="D1131" s="890"/>
      <c r="E1131" s="889"/>
      <c r="F1131" s="889"/>
      <c r="G1131" s="889"/>
      <c r="H1131" s="889"/>
      <c r="I1131" s="889"/>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90"/>
      <c r="D1132" s="890"/>
      <c r="E1132" s="889"/>
      <c r="F1132" s="889"/>
      <c r="G1132" s="889"/>
      <c r="H1132" s="889"/>
      <c r="I1132" s="889"/>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90"/>
      <c r="D1133" s="890"/>
      <c r="E1133" s="889"/>
      <c r="F1133" s="889"/>
      <c r="G1133" s="889"/>
      <c r="H1133" s="889"/>
      <c r="I1133" s="889"/>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90"/>
      <c r="D1134" s="890"/>
      <c r="E1134" s="889"/>
      <c r="F1134" s="889"/>
      <c r="G1134" s="889"/>
      <c r="H1134" s="889"/>
      <c r="I1134" s="889"/>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90"/>
      <c r="D1135" s="890"/>
      <c r="E1135" s="889"/>
      <c r="F1135" s="889"/>
      <c r="G1135" s="889"/>
      <c r="H1135" s="889"/>
      <c r="I1135" s="889"/>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90"/>
      <c r="D1136" s="890"/>
      <c r="E1136" s="889"/>
      <c r="F1136" s="889"/>
      <c r="G1136" s="889"/>
      <c r="H1136" s="889"/>
      <c r="I1136" s="889"/>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90"/>
      <c r="D1137" s="890"/>
      <c r="E1137" s="889"/>
      <c r="F1137" s="889"/>
      <c r="G1137" s="889"/>
      <c r="H1137" s="889"/>
      <c r="I1137" s="889"/>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90"/>
      <c r="D1138" s="890"/>
      <c r="E1138" s="889"/>
      <c r="F1138" s="889"/>
      <c r="G1138" s="889"/>
      <c r="H1138" s="889"/>
      <c r="I1138" s="889"/>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90"/>
      <c r="D1139" s="890"/>
      <c r="E1139" s="889"/>
      <c r="F1139" s="889"/>
      <c r="G1139" s="889"/>
      <c r="H1139" s="889"/>
      <c r="I1139" s="889"/>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23">
      <formula>IF(RIGHT(TEXT(P14,"0.#"),1)=".",FALSE,TRUE)</formula>
    </cfRule>
    <cfRule type="expression" dxfId="2116" priority="14024">
      <formula>IF(RIGHT(TEXT(P14,"0.#"),1)=".",TRUE,FALSE)</formula>
    </cfRule>
  </conditionalFormatting>
  <conditionalFormatting sqref="AE32">
    <cfRule type="expression" dxfId="2115" priority="14013">
      <formula>IF(RIGHT(TEXT(AE32,"0.#"),1)=".",FALSE,TRUE)</formula>
    </cfRule>
    <cfRule type="expression" dxfId="2114" priority="14014">
      <formula>IF(RIGHT(TEXT(AE32,"0.#"),1)=".",TRUE,FALSE)</formula>
    </cfRule>
  </conditionalFormatting>
  <conditionalFormatting sqref="P18:AX18">
    <cfRule type="expression" dxfId="2113" priority="13899">
      <formula>IF(RIGHT(TEXT(P18,"0.#"),1)=".",FALSE,TRUE)</formula>
    </cfRule>
    <cfRule type="expression" dxfId="2112" priority="13900">
      <formula>IF(RIGHT(TEXT(P18,"0.#"),1)=".",TRUE,FALSE)</formula>
    </cfRule>
  </conditionalFormatting>
  <conditionalFormatting sqref="Y790">
    <cfRule type="expression" dxfId="2111" priority="13895">
      <formula>IF(RIGHT(TEXT(Y790,"0.#"),1)=".",FALSE,TRUE)</formula>
    </cfRule>
    <cfRule type="expression" dxfId="2110" priority="13896">
      <formula>IF(RIGHT(TEXT(Y790,"0.#"),1)=".",TRUE,FALSE)</formula>
    </cfRule>
  </conditionalFormatting>
  <conditionalFormatting sqref="Y799">
    <cfRule type="expression" dxfId="2109" priority="13891">
      <formula>IF(RIGHT(TEXT(Y799,"0.#"),1)=".",FALSE,TRUE)</formula>
    </cfRule>
    <cfRule type="expression" dxfId="2108" priority="13892">
      <formula>IF(RIGHT(TEXT(Y799,"0.#"),1)=".",TRUE,FALSE)</formula>
    </cfRule>
  </conditionalFormatting>
  <conditionalFormatting sqref="Y830:Y837 Y828 Y817:Y824 Y815 Y804:Y811 Y802">
    <cfRule type="expression" dxfId="2107" priority="13673">
      <formula>IF(RIGHT(TEXT(Y802,"0.#"),1)=".",FALSE,TRUE)</formula>
    </cfRule>
    <cfRule type="expression" dxfId="2106" priority="13674">
      <formula>IF(RIGHT(TEXT(Y802,"0.#"),1)=".",TRUE,FALSE)</formula>
    </cfRule>
  </conditionalFormatting>
  <conditionalFormatting sqref="P16:AQ17 P15:AX15 P13:AX13">
    <cfRule type="expression" dxfId="2105" priority="13721">
      <formula>IF(RIGHT(TEXT(P13,"0.#"),1)=".",FALSE,TRUE)</formula>
    </cfRule>
    <cfRule type="expression" dxfId="2104" priority="13722">
      <formula>IF(RIGHT(TEXT(P13,"0.#"),1)=".",TRUE,FALSE)</formula>
    </cfRule>
  </conditionalFormatting>
  <conditionalFormatting sqref="P19:AJ19">
    <cfRule type="expression" dxfId="2103" priority="13719">
      <formula>IF(RIGHT(TEXT(P19,"0.#"),1)=".",FALSE,TRUE)</formula>
    </cfRule>
    <cfRule type="expression" dxfId="2102" priority="13720">
      <formula>IF(RIGHT(TEXT(P19,"0.#"),1)=".",TRUE,FALSE)</formula>
    </cfRule>
  </conditionalFormatting>
  <conditionalFormatting sqref="AE101 AQ101">
    <cfRule type="expression" dxfId="2101" priority="13711">
      <formula>IF(RIGHT(TEXT(AE101,"0.#"),1)=".",FALSE,TRUE)</formula>
    </cfRule>
    <cfRule type="expression" dxfId="2100" priority="13712">
      <formula>IF(RIGHT(TEXT(AE101,"0.#"),1)=".",TRUE,FALSE)</formula>
    </cfRule>
  </conditionalFormatting>
  <conditionalFormatting sqref="Y791:Y798 Y789">
    <cfRule type="expression" dxfId="2099" priority="13697">
      <formula>IF(RIGHT(TEXT(Y789,"0.#"),1)=".",FALSE,TRUE)</formula>
    </cfRule>
    <cfRule type="expression" dxfId="2098" priority="13698">
      <formula>IF(RIGHT(TEXT(Y789,"0.#"),1)=".",TRUE,FALSE)</formula>
    </cfRule>
  </conditionalFormatting>
  <conditionalFormatting sqref="AU790">
    <cfRule type="expression" dxfId="2097" priority="13695">
      <formula>IF(RIGHT(TEXT(AU790,"0.#"),1)=".",FALSE,TRUE)</formula>
    </cfRule>
    <cfRule type="expression" dxfId="2096" priority="13696">
      <formula>IF(RIGHT(TEXT(AU790,"0.#"),1)=".",TRUE,FALSE)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1:AU798 AU789">
    <cfRule type="expression" dxfId="2093" priority="13691">
      <formula>IF(RIGHT(TEXT(AU789,"0.#"),1)=".",FALSE,TRUE)</formula>
    </cfRule>
    <cfRule type="expression" dxfId="2092" priority="13692">
      <formula>IF(RIGHT(TEXT(AU789,"0.#"),1)=".",TRUE,FALSE)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 RIGHT(TEXT(AL845,"0.#"),1)&lt;&gt;"."),TRUE,FALSE)</formula>
    </cfRule>
    <cfRule type="expression" dxfId="1698" priority="2832">
      <formula>IF(AND(AL845&gt;=0, RIGHT(TEXT(AL845,"0.#"),1)="."),TRUE,FALSE)</formula>
    </cfRule>
    <cfRule type="expression" dxfId="1697" priority="2833">
      <formula>IF(AND(AL845&lt;0, RIGHT(TEXT(AL845,"0.#"),1)&lt;&gt;"."),TRUE,FALSE)</formula>
    </cfRule>
    <cfRule type="expression" dxfId="1696" priority="2834">
      <formula>IF(AND(AL845&lt;0, 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884 Y886: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14 Y921: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14 AL921: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885">
    <cfRule type="expression" dxfId="19" priority="19">
      <formula>IF(RIGHT(TEXT(Y885,"0.#"),1)=".",FALSE,TRUE)</formula>
    </cfRule>
    <cfRule type="expression" dxfId="18" priority="20">
      <formula>IF(RIGHT(TEXT(Y885,"0.#"),1)=".",TRUE,FALSE)</formula>
    </cfRule>
  </conditionalFormatting>
  <conditionalFormatting sqref="Y919:Y920">
    <cfRule type="expression" dxfId="17" priority="13">
      <formula>IF(RIGHT(TEXT(Y919,"0.#"),1)=".",FALSE,TRUE)</formula>
    </cfRule>
    <cfRule type="expression" dxfId="16" priority="14">
      <formula>IF(RIGHT(TEXT(Y919,"0.#"),1)=".",TRUE,FALSE)</formula>
    </cfRule>
  </conditionalFormatting>
  <conditionalFormatting sqref="AL919:AO920">
    <cfRule type="expression" dxfId="15" priority="15">
      <formula>IF(AND(AL919&gt;=0, RIGHT(TEXT(AL919,"0.#"),1)&lt;&gt;"."),TRUE,FALSE)</formula>
    </cfRule>
    <cfRule type="expression" dxfId="14" priority="16">
      <formula>IF(AND(AL919&gt;=0, RIGHT(TEXT(AL919,"0.#"),1)="."),TRUE,FALSE)</formula>
    </cfRule>
    <cfRule type="expression" dxfId="13" priority="17">
      <formula>IF(AND(AL919&lt;0, RIGHT(TEXT(AL919,"0.#"),1)&lt;&gt;"."),TRUE,FALSE)</formula>
    </cfRule>
    <cfRule type="expression" dxfId="12" priority="18">
      <formula>IF(AND(AL919&lt;0, RIGHT(TEXT(AL919,"0.#"),1)="."),TRUE,FALSE)</formula>
    </cfRule>
  </conditionalFormatting>
  <conditionalFormatting sqref="Y917:Y918">
    <cfRule type="expression" dxfId="11" priority="7">
      <formula>IF(RIGHT(TEXT(Y917,"0.#"),1)=".",FALSE,TRUE)</formula>
    </cfRule>
    <cfRule type="expression" dxfId="10" priority="8">
      <formula>IF(RIGHT(TEXT(Y917,"0.#"),1)=".",TRUE,FALSE)</formula>
    </cfRule>
  </conditionalFormatting>
  <conditionalFormatting sqref="AL917:AO918">
    <cfRule type="expression" dxfId="9" priority="9">
      <formula>IF(AND(AL917&gt;=0, RIGHT(TEXT(AL917,"0.#"),1)&lt;&gt;"."),TRUE,FALSE)</formula>
    </cfRule>
    <cfRule type="expression" dxfId="8" priority="10">
      <formula>IF(AND(AL917&gt;=0, RIGHT(TEXT(AL917,"0.#"),1)="."),TRUE,FALSE)</formula>
    </cfRule>
    <cfRule type="expression" dxfId="7" priority="11">
      <formula>IF(AND(AL917&lt;0, RIGHT(TEXT(AL917,"0.#"),1)&lt;&gt;"."),TRUE,FALSE)</formula>
    </cfRule>
    <cfRule type="expression" dxfId="6" priority="12">
      <formula>IF(AND(AL917&lt;0, RIGHT(TEXT(AL917,"0.#"),1)="."),TRUE,FALSE)</formula>
    </cfRule>
  </conditionalFormatting>
  <conditionalFormatting sqref="Y915:Y916">
    <cfRule type="expression" dxfId="5" priority="1">
      <formula>IF(RIGHT(TEXT(Y915,"0.#"),1)=".",FALSE,TRUE)</formula>
    </cfRule>
    <cfRule type="expression" dxfId="4" priority="2">
      <formula>IF(RIGHT(TEXT(Y915,"0.#"),1)=".",TRUE,FALSE)</formula>
    </cfRule>
  </conditionalFormatting>
  <conditionalFormatting sqref="AL915:AO916">
    <cfRule type="expression" dxfId="3" priority="3">
      <formula>IF(AND(AL915&gt;=0, RIGHT(TEXT(AL915,"0.#"),1)&lt;&gt;"."),TRUE,FALSE)</formula>
    </cfRule>
    <cfRule type="expression" dxfId="2" priority="4">
      <formula>IF(AND(AL915&gt;=0, RIGHT(TEXT(AL915,"0.#"),1)="."),TRUE,FALSE)</formula>
    </cfRule>
    <cfRule type="expression" dxfId="1" priority="5">
      <formula>IF(AND(AL915&lt;0, RIGHT(TEXT(AL915,"0.#"),1)&lt;&gt;"."),TRUE,FALSE)</formula>
    </cfRule>
    <cfRule type="expression" dxfId="0" priority="6">
      <formula>IF(AND(AL915&lt;0, RIGHT(TEXT(AL915,"0.#"),1)="."),TRUE,FALSE)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86" max="49" man="1"/>
    <brk id="733"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635</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2021-05-31T08:54:28Z</cp:lastPrinted>
  <dcterms:created xsi:type="dcterms:W3CDTF">2012-03-13T00:50:25Z</dcterms:created>
  <dcterms:modified xsi:type="dcterms:W3CDTF">2021-05-31T08:56:00Z</dcterms:modified>
</cp:coreProperties>
</file>