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_提出（修正したエクセル）\08_公園\"/>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16" i="3"/>
  <c r="AY645" i="3"/>
  <c r="AY134" i="3"/>
  <c r="AY25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877" i="3" l="1"/>
</calcChain>
</file>

<file path=xl/sharedStrings.xml><?xml version="1.0" encoding="utf-8"?>
<sst xmlns="http://schemas.openxmlformats.org/spreadsheetml/2006/main" count="2418" uniqueCount="739">
  <si>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</si>
  <si>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</si>
  <si>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</si>
  <si>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</si>
  <si>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</si>
  <si>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</si>
  <si>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</si>
  <si>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</si>
  <si>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</si>
  <si>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</si>
  <si>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</si>
  <si>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</si>
  <si>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</si>
  <si>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</si>
  <si>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</si>
  <si>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</si>
  <si>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</si>
  <si>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</si>
  <si>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</si>
  <si>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</si>
  <si>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</si>
  <si>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</si>
  <si>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</si>
  <si>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</si>
  <si>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</si>
  <si>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</si>
  <si>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</si>
  <si>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</si>
  <si>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</si>
  <si>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</si>
  <si>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</si>
  <si>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</si>
  <si>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</si>
  <si>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</si>
  <si>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</si>
  <si>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</si>
  <si>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</si>
  <si>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</si>
  <si>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</si>
  <si>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</si>
  <si>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</si>
  <si>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</si>
  <si>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</si>
  <si>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</si>
  <si>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</si>
  <si>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</si>
  <si>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</si>
  <si>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</si>
  <si>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</si>
  <si>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</si>
  <si>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</si>
  <si>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</si>
  <si>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</si>
  <si>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</si>
  <si>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</si>
  <si>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</si>
  <si>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</si>
  <si>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</si>
  <si>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</si>
  <si>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</si>
  <si>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</si>
  <si>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</si>
  <si>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</si>
  <si>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</si>
  <si>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</si>
  <si>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</si>
  <si>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</si>
  <si>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</si>
  <si>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</si>
  <si>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</si>
  <si>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</si>
  <si>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</si>
  <si>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</si>
  <si>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</si>
  <si>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</si>
  <si>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</si>
  <si>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</si>
  <si>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</si>
  <si>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</si>
  <si>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</si>
  <si>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</si>
  <si>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</si>
  <si>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</si>
  <si>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</si>
  <si>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</si>
  <si>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</si>
  <si>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</si>
  <si>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</si>
  <si>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</si>
  <si>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</si>
  <si>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</si>
  <si>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</si>
  <si>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</si>
  <si>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</si>
  <si>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</si>
  <si>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</si>
  <si>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</si>
  <si>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</si>
  <si>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</si>
  <si>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</si>
  <si>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</si>
  <si>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</si>
  <si>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</si>
  <si>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</si>
  <si>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</si>
  <si>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</si>
  <si>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</si>
  <si>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</si>
  <si>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</si>
  <si>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</si>
  <si>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</si>
  <si>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</si>
  <si>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</si>
  <si>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</si>
  <si>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</si>
  <si>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</si>
  <si>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</si>
  <si>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</si>
  <si>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</si>
  <si>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</si>
  <si>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</si>
  <si>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</si>
  <si>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</si>
  <si>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</si>
  <si>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</si>
  <si>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</si>
  <si>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</si>
  <si>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</si>
  <si>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</si>
  <si>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</si>
  <si>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</si>
  <si>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</si>
  <si>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</si>
  <si>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</si>
  <si>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</si>
  <si>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</si>
  <si>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</si>
  <si>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</si>
  <si>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</si>
  <si>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</si>
  <si>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</si>
  <si>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</si>
  <si>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</si>
  <si>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</si>
  <si>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</si>
  <si>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</si>
  <si>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</si>
  <si>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</si>
  <si>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</si>
  <si>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</si>
  <si>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</si>
  <si>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</si>
  <si>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</si>
  <si>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</si>
  <si>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</si>
  <si>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</si>
  <si>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</si>
  <si>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</si>
  <si>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</si>
  <si>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</si>
  <si>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</si>
  <si>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</si>
  <si>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</si>
  <si>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</si>
  <si>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</si>
  <si>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</si>
  <si>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</si>
  <si>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</si>
  <si>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</si>
  <si>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</si>
  <si>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</si>
  <si>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</si>
  <si>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</si>
  <si>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</si>
  <si>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</si>
  <si>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</si>
  <si>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</si>
  <si>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</si>
  <si>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</si>
  <si>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</si>
  <si>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</si>
  <si>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</si>
  <si>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</si>
  <si>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</si>
  <si>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</si>
  <si>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</si>
  <si>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</si>
  <si>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</si>
  <si>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</si>
  <si>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</si>
  <si>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</si>
  <si>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</si>
  <si>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</si>
  <si>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</si>
  <si>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</si>
  <si>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</si>
  <si>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</si>
  <si>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</si>
  <si>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</si>
  <si>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</si>
  <si>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</si>
  <si>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</si>
  <si>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</si>
  <si>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</si>
  <si>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</si>
  <si>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</si>
  <si>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</si>
  <si>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</si>
  <si>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</si>
  <si>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</si>
  <si>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</si>
  <si>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</si>
  <si>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</si>
  <si>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</si>
  <si>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</si>
  <si>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</si>
  <si>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</si>
  <si>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</si>
  <si>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</si>
  <si>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</si>
  <si>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</si>
  <si>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</si>
  <si>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</si>
  <si>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</si>
  <si>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</si>
  <si>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</si>
  <si>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</si>
  <si>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</si>
  <si>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</si>
  <si>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</si>
  <si>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</si>
  <si>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</si>
  <si>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</si>
  <si>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</si>
  <si>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</si>
  <si>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</si>
  <si>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</si>
  <si>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</si>
  <si>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</si>
  <si>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</si>
  <si>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</si>
  <si>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</si>
  <si>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</si>
  <si>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</si>
  <si>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</si>
  <si>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</si>
  <si>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</si>
  <si>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</si>
  <si>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</si>
  <si>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</si>
  <si>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</si>
  <si>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</si>
  <si>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</si>
  <si>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</si>
  <si>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</si>
  <si>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</si>
  <si>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</si>
  <si>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</si>
  <si>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</si>
  <si>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</si>
  <si>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</si>
  <si>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</si>
  <si>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</si>
  <si>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</si>
  <si>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</si>
  <si>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</si>
  <si>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</si>
  <si>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</si>
  <si>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</si>
  <si>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</si>
  <si>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</si>
  <si>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</si>
  <si>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</si>
  <si>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</si>
  <si>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</si>
  <si>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</si>
  <si>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</si>
  <si>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</si>
  <si>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</si>
  <si>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</si>
  <si>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</si>
  <si>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</si>
  <si>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</si>
  <si>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</si>
  <si>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</si>
  <si>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</si>
  <si>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</si>
  <si>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</si>
  <si>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</si>
  <si>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</si>
  <si>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</si>
  <si>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</si>
  <si>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</si>
  <si>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</si>
  <si>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</si>
  <si>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</si>
  <si>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</si>
  <si>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</si>
  <si>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</si>
  <si>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</si>
  <si>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</si>
  <si>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</si>
  <si>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</si>
  <si>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</si>
  <si>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</si>
  <si>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</si>
  <si>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</si>
  <si>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</si>
  <si>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</si>
  <si>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</si>
  <si>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</si>
  <si>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</si>
  <si>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</si>
  <si>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</si>
  <si>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</si>
  <si>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</si>
  <si>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</si>
  <si>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</si>
  <si>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</si>
  <si>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</si>
  <si>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</si>
  <si>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</si>
  <si>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</si>
  <si>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</si>
  <si>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</si>
  <si>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</si>
  <si>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</si>
  <si>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</si>
  <si>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</si>
  <si>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</si>
  <si>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</si>
  <si>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</si>
  <si>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</si>
  <si>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</si>
  <si>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</si>
  <si>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</si>
  <si>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</si>
  <si>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</si>
  <si>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</si>
  <si>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</si>
  <si>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</si>
  <si>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</si>
  <si>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</si>
  <si>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</si>
  <si>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</si>
  <si>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</si>
  <si>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</si>
  <si>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</si>
  <si>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</si>
  <si>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</si>
  <si>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</si>
  <si>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</si>
  <si>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</si>
  <si>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</si>
  <si>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</si>
  <si>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</si>
  <si>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</si>
  <si>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</si>
  <si>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</si>
  <si>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</si>
  <si>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</si>
  <si>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</si>
  <si>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</si>
  <si>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</si>
  <si>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</si>
  <si>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</si>
  <si>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</si>
  <si>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</si>
  <si>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</si>
  <si>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</si>
  <si>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</si>
  <si>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</si>
  <si>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</si>
  <si>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</si>
  <si>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</si>
  <si>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</si>
  <si>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</si>
  <si>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</si>
  <si>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</si>
  <si>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</si>
  <si>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</si>
  <si>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</si>
  <si>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</si>
  <si>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</si>
  <si>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</si>
  <si>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</si>
  <si>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</si>
  <si>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</si>
  <si>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</si>
  <si>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</si>
  <si>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</si>
  <si>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</si>
  <si>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</si>
  <si>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</si>
  <si>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</si>
  <si>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</si>
  <si>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</si>
  <si>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</si>
  <si>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</si>
  <si>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</si>
  <si>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</si>
  <si>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</si>
  <si>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</si>
  <si>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</si>
  <si>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</si>
  <si>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</si>
  <si>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</si>
  <si>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</si>
  <si>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</si>
  <si>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</si>
  <si>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</si>
  <si>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</si>
  <si>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</si>
  <si>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</si>
  <si>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</si>
  <si>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</si>
  <si>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</si>
  <si>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</si>
  <si>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</si>
  <si>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</si>
  <si>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</si>
  <si>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</si>
  <si>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</si>
  <si>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</si>
  <si>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</si>
  <si>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</si>
  <si>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</si>
  <si>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</si>
  <si>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</si>
  <si>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</si>
  <si>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</si>
  <si>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</si>
  <si>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</si>
  <si>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</si>
  <si>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</si>
  <si>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</si>
  <si>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</si>
  <si>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</si>
  <si>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</si>
  <si>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</si>
  <si>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</si>
  <si>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</si>
  <si>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</si>
  <si>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</si>
  <si>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</si>
  <si>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</si>
  <si>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</si>
  <si>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</si>
  <si>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</si>
  <si>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</si>
  <si>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</si>
  <si>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</si>
  <si>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</si>
  <si>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</si>
  <si>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</si>
  <si>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</si>
  <si>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</si>
  <si>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</si>
  <si>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</si>
  <si>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</si>
  <si>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</si>
  <si>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</si>
  <si>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</si>
  <si>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</si>
  <si>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</si>
  <si>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</si>
  <si>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</si>
  <si>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</si>
  <si>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</si>
  <si>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</si>
  <si>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</si>
  <si>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</si>
  <si>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</si>
  <si>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</si>
  <si>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</si>
  <si>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</si>
  <si>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</si>
  <si>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</si>
  <si>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</si>
  <si>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</si>
  <si>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</si>
  <si>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</si>
  <si>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</si>
  <si>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</si>
  <si>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</si>
  <si>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</si>
  <si>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</si>
  <si>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</si>
  <si>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</si>
  <si>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</si>
  <si>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</si>
  <si>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</si>
  <si>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</si>
  <si>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</si>
  <si>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</si>
  <si>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</si>
  <si>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</si>
  <si>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</si>
  <si>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</si>
  <si>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</si>
  <si>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</si>
  <si>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</si>
  <si>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</si>
  <si>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</si>
  <si>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</si>
  <si>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</si>
  <si>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</si>
  <si>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</si>
  <si>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</si>
  <si>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</si>
  <si>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</si>
  <si>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</si>
  <si>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</si>
  <si>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</si>
  <si>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</si>
  <si>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</si>
  <si>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</si>
  <si>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</si>
  <si>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</si>
  <si>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</si>
  <si>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</si>
  <si>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</si>
  <si>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</si>
  <si>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</si>
  <si>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</si>
  <si>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</si>
  <si>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</si>
  <si>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</si>
  <si>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</si>
  <si>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</si>
  <si>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</si>
  <si>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</si>
  <si>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</si>
  <si>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</si>
  <si>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</si>
  <si>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</si>
  <si>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</si>
  <si>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</si>
  <si>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</si>
  <si>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</si>
  <si>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</si>
  <si>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</si>
  <si>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</si>
  <si>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</si>
  <si>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</si>
  <si>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</si>
  <si>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</si>
  <si>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</si>
  <si>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</si>
  <si>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</si>
  <si>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</si>
  <si>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</si>
  <si>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</si>
  <si>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</si>
  <si>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</si>
  <si>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</si>
  <si>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</si>
  <si>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</si>
  <si>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</si>
  <si>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</si>
  <si>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</si>
  <si>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</si>
  <si>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</si>
  <si>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</si>
  <si>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</si>
  <si>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</si>
  <si>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</si>
  <si>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</si>
  <si>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</si>
  <si>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</si>
  <si>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</si>
  <si>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</si>
  <si>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</si>
  <si>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</si>
  <si>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</si>
  <si>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</si>
  <si>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</si>
  <si>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</si>
  <si>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</si>
  <si>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</si>
  <si>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</si>
  <si>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</si>
  <si>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</si>
  <si>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</si>
  <si>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</si>
  <si>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</si>
  <si>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</si>
  <si>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</si>
  <si>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</si>
  <si>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</si>
  <si>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</si>
  <si>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</si>
  <si>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</si>
  <si>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</si>
  <si>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</si>
  <si>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</si>
  <si>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</si>
  <si>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</si>
  <si>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</si>
  <si>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</si>
  <si>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</si>
  <si>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</si>
  <si>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</si>
  <si>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</si>
  <si>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</si>
  <si>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</si>
  <si>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</si>
  <si>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</si>
  <si>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</si>
  <si>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</si>
  <si>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</si>
  <si>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</si>
  <si>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</si>
  <si>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</si>
  <si>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</si>
  <si>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</si>
  <si>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</si>
  <si>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</si>
  <si>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</si>
  <si>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</si>
  <si>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</si>
  <si>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</si>
  <si>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</si>
  <si>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</si>
  <si>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</si>
  <si>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景観まちづくり刷新支援事業</t>
    <phoneticPr fontId="5"/>
  </si>
  <si>
    <t>都市局</t>
    <phoneticPr fontId="5"/>
  </si>
  <si>
    <t>国土交通省</t>
  </si>
  <si>
    <t>公園緑地・景観課</t>
    <phoneticPr fontId="5"/>
  </si>
  <si>
    <t>課長　五十嵐　康之</t>
    <phoneticPr fontId="5"/>
  </si>
  <si>
    <t>○</t>
  </si>
  <si>
    <t>地域における歴史的風致の維持及び向上に関する法律、景観法、都市再生特別措置法</t>
    <phoneticPr fontId="5"/>
  </si>
  <si>
    <t>国土のグランドデザイン2050（H26.7.4)、明日の日本を支える観光ビジョン(H28.3.30)、観光立国推進基本計画(H29.3.28)、都市再生推進事業制度・交付要綱(H30.7.15)</t>
    <phoneticPr fontId="5"/>
  </si>
  <si>
    <t>我が国の総人口が2004年をピークとして減少に転じ、急激な人口の高齢化の進展により、国内市場の縮小など都市を巡る社会経済情勢は大きく変化している。縮小傾向にある国内市場の経済を活性化させるため、本事業により、我が国に存在する地域固有の優れた景観や歴史的な建造物等の景観資源の保全・活用を推進し、都市の魅力向上、地域活性化を図り、観光産業を基幹産業として成長させることで、観光立国を実現する。</t>
    <phoneticPr fontId="5"/>
  </si>
  <si>
    <t>景観の優れた観光資源の保全・活用による観光地の魅力向上を図るため、目に見えるかたちでの景観形成を促進する景観まちづくり刷新モデル地区を指定し、当該地区における景観形成の取組、関連インフラの整備等に対し、総合的な支援を行うことにより、３年間でまちの景観を刷新する。
　【補 助 率】  　１／２
　【実施主体】　地方公共団体、協議会</t>
    <phoneticPr fontId="5"/>
  </si>
  <si>
    <t>-</t>
  </si>
  <si>
    <t>-</t>
    <phoneticPr fontId="5"/>
  </si>
  <si>
    <t>景観まちづくり刷新支援事業を活用した地方自治体における令和2年度の観光入込客数を、平成27年度比10％増加させる。</t>
    <phoneticPr fontId="5"/>
  </si>
  <si>
    <t>景観まちづくり刷新支援事業を活用した地方自治体における観光入込客数の増加割合（平成27年度比増加観光入込客数）/（平成27年度観光入込客数）}×100％</t>
    <phoneticPr fontId="5"/>
  </si>
  <si>
    <t>％</t>
    <phoneticPr fontId="5"/>
  </si>
  <si>
    <t>各地方公共団体の観光入込客数に関する実績調査（国土交通省都市局調べ）</t>
    <phoneticPr fontId="5"/>
  </si>
  <si>
    <t>補助事業実施箇所（地区）数</t>
    <phoneticPr fontId="5"/>
  </si>
  <si>
    <t>執行実績額（百万円）
／補助事業実施箇所（地区）数　　　</t>
    <phoneticPr fontId="5"/>
  </si>
  <si>
    <t>箇所</t>
    <phoneticPr fontId="5"/>
  </si>
  <si>
    <t>百万円</t>
    <phoneticPr fontId="5"/>
  </si>
  <si>
    <t>　百万円
　/箇所数</t>
    <phoneticPr fontId="5"/>
  </si>
  <si>
    <t>2,006/10</t>
    <phoneticPr fontId="5"/>
  </si>
  <si>
    <t>3,022/10</t>
    <phoneticPr fontId="5"/>
  </si>
  <si>
    <t>6　国際競争力、観光交流、広域・地域間連携等の確保・強化</t>
    <phoneticPr fontId="5"/>
  </si>
  <si>
    <t>21　景観に優れた国土・観光地づくりを推進する</t>
    <phoneticPr fontId="5"/>
  </si>
  <si>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phoneticPr fontId="5"/>
  </si>
  <si>
    <t>観光立国の実現のため、地域固有の優れた景観や歴史的な建造物等の景観資源の保全・活用の推進が求められており、国民や社会のニーズを的確に反映している。</t>
    <phoneticPr fontId="5"/>
  </si>
  <si>
    <t>「明日の日本を支える観光ビジョン」において、目に見えるかたちでの景観形成を促進するため、モデル地区を選定し重点支援するとされており、併せて国としての国土づくりの理念や方針を示した「国土のグランドデザイン2050」において国の基本戦略にもなっていることから国が支援すべき事業である。</t>
    <phoneticPr fontId="5"/>
  </si>
  <si>
    <t>目に見える形での景観形成を促進するモデル地区を集中整備することで、地域の魅力を向上させる施策であり、優先度は高い。</t>
    <phoneticPr fontId="5"/>
  </si>
  <si>
    <t>協議会構成員である民間団体が発注する工事で、既発注工事と密接に関連している随意契約であるため妥当である。</t>
    <phoneticPr fontId="5"/>
  </si>
  <si>
    <t>無</t>
  </si>
  <si>
    <t>有</t>
  </si>
  <si>
    <t>本事業は、「明日の日本を支える観光ビジョン」に基づき、観光客を増加させるために行う事業であることに加え、面的な整備を行うことにより施設整備に多額の費用を要することから、事業費の１／２を補助する受益者との負担関係は妥当である。</t>
    <phoneticPr fontId="5"/>
  </si>
  <si>
    <t>申請内容を精査し、真に必要な内容についてのみ補助することとしていることから、単位あたりのコストは妥当である。</t>
    <phoneticPr fontId="5"/>
  </si>
  <si>
    <t>資金の流れの中間段階においても支出先の選定に当たっては、当該自治体が指定した都市景観の形成上重要な建築物等に支出しており、合理的な支出となっている。</t>
    <phoneticPr fontId="5"/>
  </si>
  <si>
    <t>交付対象を、良好な景観資源の保全・活用により都市の魅力向上等を図る事業としており、真に必要なものに限定している。</t>
    <phoneticPr fontId="5"/>
  </si>
  <si>
    <t>年度内に事業完了するよう努めたものの、地域住民及び関係機関との協議に不測の日数を要したこと等の理由による繰越のため、妥当である。なお、繰越となった事業は事業規模が大きかったことから、繰越額が大きくなっている。</t>
    <phoneticPr fontId="5"/>
  </si>
  <si>
    <t>発注先の選定にあたっては、価格競争方式や総合評価方式を採用することを基本としており、コスト削減に努めている。</t>
    <phoneticPr fontId="5"/>
  </si>
  <si>
    <t>整備が完了したものについては、まちの魅力の向上に資する施設として活用されている。</t>
    <phoneticPr fontId="5"/>
  </si>
  <si>
    <t>本事業により景観重要建造物等の保存等、ハード事業を実施する景観まちづくり刷新モデル地区において、同建造物を利活用するためのコーディネート活動等のソフト事業を行う場合、集約促進景観・歴史的風致形成推進事業を活用する。</t>
    <phoneticPr fontId="5"/>
  </si>
  <si>
    <t>集約促進景観・歴史的風致形成推進事業</t>
    <phoneticPr fontId="5"/>
  </si>
  <si>
    <t>・本事業により実施する内容は、地方公共団体が提案し、有識者により構成される委員会にて選定されたものであることから、政策目的に即し、真に必要なものに使途が限定されている。
・地区あたりの事業数が多く、調整事項も地域住民や関係機関等多岐にわたることから、年度内完了に至らなかった事業があり、繰越額も大きくなっている。</t>
    <phoneticPr fontId="5"/>
  </si>
  <si>
    <t>・本事業は令和元年度終了事業であるが、やむを得ず事業を繰り越した地方公共団体に対し、再度、適切な工程管理等の徹底を図るように周知し、早期の事業完了に努める。</t>
    <phoneticPr fontId="5"/>
  </si>
  <si>
    <t>0266</t>
    <phoneticPr fontId="5"/>
  </si>
  <si>
    <t>0271</t>
    <phoneticPr fontId="5"/>
  </si>
  <si>
    <t>-</t>
    <phoneticPr fontId="5"/>
  </si>
  <si>
    <t>‐</t>
  </si>
  <si>
    <t>都市再生推進事業費補助</t>
    <phoneticPr fontId="5"/>
  </si>
  <si>
    <t>景観まちづくり刷新支援事業</t>
    <phoneticPr fontId="5"/>
  </si>
  <si>
    <t>A.高松市</t>
    <rPh sb="2" eb="5">
      <t>タカマツシ</t>
    </rPh>
    <phoneticPr fontId="5"/>
  </si>
  <si>
    <t>C.谷口・籔内特定建設工事共同企業体</t>
    <phoneticPr fontId="5"/>
  </si>
  <si>
    <t>高松市屋島山上拠点施設（仮称）建設工事</t>
    <phoneticPr fontId="5"/>
  </si>
  <si>
    <t>D.日東電気（株）</t>
    <phoneticPr fontId="5"/>
  </si>
  <si>
    <t>人道の港敦賀ムゼウム新築電気工事</t>
    <phoneticPr fontId="5"/>
  </si>
  <si>
    <t>A.地方公共団体</t>
    <phoneticPr fontId="5"/>
  </si>
  <si>
    <t>高松市</t>
    <phoneticPr fontId="5"/>
  </si>
  <si>
    <t>補助金等交付</t>
  </si>
  <si>
    <t>長崎市</t>
    <phoneticPr fontId="5"/>
  </si>
  <si>
    <t>丹波篠山市</t>
    <phoneticPr fontId="5"/>
  </si>
  <si>
    <t>函館市</t>
    <phoneticPr fontId="5"/>
  </si>
  <si>
    <t>Ｂ.協議会</t>
    <rPh sb="2" eb="5">
      <t>キョウギカイ</t>
    </rPh>
    <phoneticPr fontId="34"/>
  </si>
  <si>
    <t>C.民間団体等</t>
    <rPh sb="2" eb="4">
      <t>ミンカン</t>
    </rPh>
    <rPh sb="4" eb="6">
      <t>ダンタイ</t>
    </rPh>
    <rPh sb="6" eb="7">
      <t>トウ</t>
    </rPh>
    <phoneticPr fontId="34"/>
  </si>
  <si>
    <t>谷口・籔内特定建設工事共同企業体</t>
    <phoneticPr fontId="5"/>
  </si>
  <si>
    <t>市道河原町南濠端線舗装復旧工事</t>
    <phoneticPr fontId="5"/>
  </si>
  <si>
    <t>天主公園整備工事（その２）</t>
    <phoneticPr fontId="5"/>
  </si>
  <si>
    <t>市道大手線歩道等整備工事</t>
    <phoneticPr fontId="5"/>
  </si>
  <si>
    <t>市道西部臨港通舗装道新設工事（その２）</t>
    <phoneticPr fontId="5"/>
  </si>
  <si>
    <t>市道浜町伊勢町線道路改良工事</t>
    <phoneticPr fontId="5"/>
  </si>
  <si>
    <t>栗林公園北側遊歩道整備工事</t>
    <phoneticPr fontId="5"/>
  </si>
  <si>
    <t>南新町観光駐車場ほか整備工事</t>
    <phoneticPr fontId="5"/>
  </si>
  <si>
    <t>斜面市街地（大谷エリア）夜間景観整備電気工事</t>
    <phoneticPr fontId="5"/>
  </si>
  <si>
    <t>天主公園便所改修主体工事</t>
    <phoneticPr fontId="5"/>
  </si>
  <si>
    <t>日東電気（株）</t>
    <phoneticPr fontId="5"/>
  </si>
  <si>
    <t>D.民間団体等</t>
    <rPh sb="2" eb="4">
      <t>ミンカン</t>
    </rPh>
    <rPh sb="4" eb="6">
      <t>ダンタイ</t>
    </rPh>
    <rPh sb="6" eb="7">
      <t>トウ</t>
    </rPh>
    <phoneticPr fontId="34"/>
  </si>
  <si>
    <t>宇野重工株式会社　名古屋営業所</t>
    <phoneticPr fontId="5"/>
  </si>
  <si>
    <t>（株）サン設備</t>
    <phoneticPr fontId="5"/>
  </si>
  <si>
    <t>㈱長吉組</t>
    <phoneticPr fontId="5"/>
  </si>
  <si>
    <t>駅前市街地活性化施設建築工事</t>
    <phoneticPr fontId="5"/>
  </si>
  <si>
    <t>市道下三之町本町線（仮称）宮川人道橋上部工工事</t>
    <phoneticPr fontId="5"/>
  </si>
  <si>
    <t>人道の港敦賀ムゼウム新築機械工事</t>
    <phoneticPr fontId="5"/>
  </si>
  <si>
    <t>本町通り道路空間舗装工事（３工区）</t>
    <phoneticPr fontId="5"/>
  </si>
  <si>
    <t>市道下三之町本町線（仮称）宮川人道橋下部工工事</t>
    <phoneticPr fontId="5"/>
  </si>
  <si>
    <t>成果実績の景観まちづくり刷新支援事業を活用した地方自治体における観光入込客数の増加割合については、R2分は現在集計中であるが、R1時点では5.0%増と順調に推移している。</t>
    <phoneticPr fontId="5"/>
  </si>
  <si>
    <t>令和3年度へ繰越となった箇所があったものの、令和2年度の活動実績は当初見込みの7箇所となっており、目標を達成している。</t>
    <phoneticPr fontId="5"/>
  </si>
  <si>
    <t>-</t>
    <phoneticPr fontId="5"/>
  </si>
  <si>
    <t>-</t>
    <phoneticPr fontId="5"/>
  </si>
  <si>
    <t>アウトカムである「景観まちづくり刷新支援事業を活用した地方自治体における観光入込客数の増加割合」のR２年度分は、現在集計中のため空欄にしています。集計結果はR３年度８月中に取りまとめる予定になっています。</t>
    <rPh sb="53" eb="54">
      <t>ブン</t>
    </rPh>
    <rPh sb="73" eb="75">
      <t>シュウケイ</t>
    </rPh>
    <rPh sb="75" eb="77">
      <t>ケッカ</t>
    </rPh>
    <rPh sb="80" eb="82">
      <t>ネンド</t>
    </rPh>
    <rPh sb="83" eb="84">
      <t>ガツ</t>
    </rPh>
    <rPh sb="84" eb="85">
      <t>チュウ</t>
    </rPh>
    <rPh sb="86" eb="87">
      <t>ト</t>
    </rPh>
    <rPh sb="92" eb="94">
      <t>ヨテイ</t>
    </rPh>
    <phoneticPr fontId="5"/>
  </si>
  <si>
    <t>（株）山幸</t>
    <rPh sb="1" eb="2">
      <t>カブ</t>
    </rPh>
    <phoneticPr fontId="5"/>
  </si>
  <si>
    <t>（株）植中組</t>
    <rPh sb="1" eb="2">
      <t>カブ</t>
    </rPh>
    <rPh sb="3" eb="6">
      <t>ウエナカグミ</t>
    </rPh>
    <phoneticPr fontId="3"/>
  </si>
  <si>
    <t>市道湯本礼湯線道路改良舗装工事</t>
  </si>
  <si>
    <t>熊野舗道工業株式会社長門営業所</t>
    <rPh sb="0" eb="2">
      <t>クマノ</t>
    </rPh>
    <rPh sb="2" eb="4">
      <t>ホドウ</t>
    </rPh>
    <rPh sb="4" eb="6">
      <t>コウギョウ</t>
    </rPh>
    <rPh sb="6" eb="10">
      <t>カブシキガイシャ</t>
    </rPh>
    <rPh sb="10" eb="12">
      <t>ナガト</t>
    </rPh>
    <rPh sb="12" eb="15">
      <t>エイギョウショ</t>
    </rPh>
    <phoneticPr fontId="3"/>
  </si>
  <si>
    <t>市道湯本線道路舗装工事</t>
  </si>
  <si>
    <t>市道湯本線電気設備工事</t>
  </si>
  <si>
    <t>（株）垣越組</t>
    <rPh sb="1" eb="2">
      <t>カブ</t>
    </rPh>
    <phoneticPr fontId="5"/>
  </si>
  <si>
    <t>（株）セブンリフォーム</t>
    <rPh sb="1" eb="2">
      <t>カブ</t>
    </rPh>
    <phoneticPr fontId="3"/>
  </si>
  <si>
    <t>大寧寺参道　電気設備工事</t>
  </si>
  <si>
    <t>景観まちづくり刷新支援事業</t>
  </si>
  <si>
    <t>高山市景観まちづくり刷新協議会</t>
  </si>
  <si>
    <t>田辺景観まちづくり刷新協議会</t>
  </si>
  <si>
    <t>敦賀景観まちづくり刷新推進協議会</t>
  </si>
  <si>
    <t>長門景観まちづくり刷新協議会</t>
    <rPh sb="0" eb="2">
      <t>ナガト</t>
    </rPh>
    <phoneticPr fontId="5"/>
  </si>
  <si>
    <t>B.長門景観まちづくり刷新協議会</t>
    <rPh sb="2" eb="4">
      <t>ナガト</t>
    </rPh>
    <phoneticPr fontId="5"/>
  </si>
  <si>
    <t>木村組・三栄ヤマムラ共同企業体</t>
    <phoneticPr fontId="5"/>
  </si>
  <si>
    <t>（株）中電工長門営業所</t>
    <rPh sb="1" eb="2">
      <t>カブ</t>
    </rPh>
    <rPh sb="3" eb="6">
      <t>チュウデンコウ</t>
    </rPh>
    <rPh sb="6" eb="8">
      <t>ナガト</t>
    </rPh>
    <rPh sb="8" eb="11">
      <t>エイギョウショ</t>
    </rPh>
    <phoneticPr fontId="3"/>
  </si>
  <si>
    <t>（株） 岩本組</t>
    <rPh sb="1" eb="2">
      <t>カブ</t>
    </rPh>
    <phoneticPr fontId="5"/>
  </si>
  <si>
    <t>（有）緑清園</t>
    <rPh sb="1" eb="2">
      <t>ユウ</t>
    </rPh>
    <phoneticPr fontId="5"/>
  </si>
  <si>
    <t>（株）竹市建設</t>
    <rPh sb="1" eb="2">
      <t>カブ</t>
    </rPh>
    <phoneticPr fontId="5"/>
  </si>
  <si>
    <t>（株）丸福建設</t>
    <rPh sb="1" eb="2">
      <t>カブ</t>
    </rPh>
    <phoneticPr fontId="5"/>
  </si>
  <si>
    <t>（株） 山本組</t>
    <rPh sb="1" eb="2">
      <t>カブ</t>
    </rPh>
    <phoneticPr fontId="5"/>
  </si>
  <si>
    <t>（株）本多電気商会</t>
    <rPh sb="1" eb="2">
      <t>カブ</t>
    </rPh>
    <phoneticPr fontId="5"/>
  </si>
  <si>
    <t>（株）山口工務店</t>
    <rPh sb="1" eb="2">
      <t>カブ</t>
    </rPh>
    <phoneticPr fontId="5"/>
  </si>
  <si>
    <t>国交</t>
  </si>
  <si>
    <t>815/7</t>
    <phoneticPr fontId="5"/>
  </si>
  <si>
    <t>365/1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</si>
</sst>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5"/>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9" fontId="33" fillId="5" borderId="1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116765</xdr:colOff>
      <xdr:row>753</xdr:row>
      <xdr:rowOff>159043</xdr:rowOff>
    </xdr:from>
    <xdr:to>
      <xdr:col>20</xdr:col>
      <xdr:colOff>134956</xdr:colOff>
      <xdr:row>754</xdr:row>
      <xdr:rowOff>340547</xdr:rowOff>
    </xdr:to>
    <xdr:cxnSp macro="">
      <xdr:nvCxnSpPr>
        <xdr:cNvPr id="19" name="直線矢印コネクタ 18"/>
        <xdr:cNvCxnSpPr/>
      </xdr:nvCxnSpPr>
      <xdr:spPr>
        <a:xfrm>
          <a:off x="4117265" y="43678768"/>
          <a:ext cx="18191" cy="533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125100</xdr:colOff>
      <xdr:row>750</xdr:row>
      <xdr:rowOff>140153</xdr:rowOff>
    </xdr:from>
    <xdr:to>
      <xdr:col>42</xdr:col>
      <xdr:colOff>23297</xdr:colOff>
      <xdr:row>752</xdr:row>
      <xdr:rowOff>279693</xdr:rowOff>
    </xdr:to>
    <xdr:sp macro="" textlink="">
      <xdr:nvSpPr>
        <xdr:cNvPr id="20" name="大かっこ 19"/>
        <xdr:cNvSpPr/>
      </xdr:nvSpPr>
      <xdr:spPr>
        <a:xfrm>
          <a:off x="3325500" y="42602603"/>
          <a:ext cx="5098847" cy="844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15</xdr:col>
      <xdr:colOff>177805</xdr:colOff>
      <xdr:row>756</xdr:row>
      <xdr:rowOff>66808</xdr:rowOff>
    </xdr:from>
    <xdr:to>
      <xdr:col>25</xdr:col>
      <xdr:colOff>163317</xdr:colOff>
      <xdr:row>758</xdr:row>
      <xdr:rowOff>17171</xdr:rowOff>
    </xdr:to>
    <xdr:sp macro="" textlink="">
      <xdr:nvSpPr>
        <xdr:cNvPr id="21" name="正方形/長方形 20"/>
        <xdr:cNvSpPr/>
      </xdr:nvSpPr>
      <xdr:spPr>
        <a:xfrm>
          <a:off x="3178180" y="44643808"/>
          <a:ext cx="1985762" cy="6552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4</a:t>
          </a:r>
          <a:r>
            <a:rPr kumimoji="1" lang="ja-JP" altLang="en-US" sz="1100"/>
            <a:t>市）</a:t>
          </a:r>
          <a:endParaRPr kumimoji="1" lang="en-US" altLang="ja-JP" sz="1100"/>
        </a:p>
        <a:p>
          <a:pPr algn="ctr"/>
          <a:r>
            <a:rPr kumimoji="1" lang="ja-JP" altLang="en-US" sz="1100"/>
            <a:t>　　　</a:t>
          </a:r>
          <a:r>
            <a:rPr kumimoji="1" lang="en-US" altLang="ja-JP" sz="1100"/>
            <a:t>472</a:t>
          </a:r>
          <a:r>
            <a:rPr kumimoji="1" lang="ja-JP" altLang="en-US" sz="1100"/>
            <a:t>百万円</a:t>
          </a:r>
          <a:endParaRPr kumimoji="1" lang="en-US" altLang="ja-JP" sz="1100"/>
        </a:p>
      </xdr:txBody>
    </xdr:sp>
    <xdr:clientData/>
  </xdr:twoCellAnchor>
  <xdr:twoCellAnchor>
    <xdr:from>
      <xdr:col>15</xdr:col>
      <xdr:colOff>195585</xdr:colOff>
      <xdr:row>764</xdr:row>
      <xdr:rowOff>239192</xdr:rowOff>
    </xdr:from>
    <xdr:to>
      <xdr:col>25</xdr:col>
      <xdr:colOff>145810</xdr:colOff>
      <xdr:row>765</xdr:row>
      <xdr:rowOff>283530</xdr:rowOff>
    </xdr:to>
    <xdr:sp macro="" textlink="">
      <xdr:nvSpPr>
        <xdr:cNvPr id="22" name="正方形/長方形 21"/>
        <xdr:cNvSpPr/>
      </xdr:nvSpPr>
      <xdr:spPr>
        <a:xfrm>
          <a:off x="3195960" y="47635592"/>
          <a:ext cx="1950475" cy="7110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．民間団体等（</a:t>
          </a:r>
          <a:r>
            <a:rPr kumimoji="1" lang="en-US" altLang="ja-JP" sz="1100">
              <a:solidFill>
                <a:sysClr val="windowText" lastClr="000000"/>
              </a:solidFill>
            </a:rPr>
            <a:t>26</a:t>
          </a:r>
          <a:r>
            <a:rPr kumimoji="1" lang="ja-JP" altLang="en-US" sz="1100">
              <a:solidFill>
                <a:sysClr val="windowText" lastClr="000000"/>
              </a:solidFill>
            </a:rPr>
            <a:t>社</a:t>
          </a:r>
          <a:r>
            <a:rPr kumimoji="1" lang="ja-JP" altLang="en-US" sz="1100"/>
            <a:t>）</a:t>
          </a:r>
          <a:endParaRPr kumimoji="1" lang="en-US" altLang="ja-JP" sz="1100"/>
        </a:p>
        <a:p>
          <a:pPr algn="ctr"/>
          <a:r>
            <a:rPr kumimoji="1" lang="ja-JP" altLang="en-US" sz="1100"/>
            <a:t>　　　</a:t>
          </a:r>
          <a:r>
            <a:rPr kumimoji="1" lang="en-US" altLang="ja-JP" sz="1100"/>
            <a:t>471</a:t>
          </a:r>
          <a:r>
            <a:rPr kumimoji="1" lang="ja-JP" altLang="en-US" sz="1100"/>
            <a:t>百万円</a:t>
          </a:r>
          <a:endParaRPr kumimoji="1" lang="en-US" altLang="ja-JP" sz="1100"/>
        </a:p>
      </xdr:txBody>
    </xdr:sp>
    <xdr:clientData/>
  </xdr:twoCellAnchor>
  <xdr:twoCellAnchor>
    <xdr:from>
      <xdr:col>18</xdr:col>
      <xdr:colOff>8538</xdr:colOff>
      <xdr:row>755</xdr:row>
      <xdr:rowOff>98612</xdr:rowOff>
    </xdr:from>
    <xdr:to>
      <xdr:col>23</xdr:col>
      <xdr:colOff>87337</xdr:colOff>
      <xdr:row>756</xdr:row>
      <xdr:rowOff>11563</xdr:rowOff>
    </xdr:to>
    <xdr:sp macro="" textlink="">
      <xdr:nvSpPr>
        <xdr:cNvPr id="23" name="テキスト ボックス 22"/>
        <xdr:cNvSpPr txBox="1"/>
      </xdr:nvSpPr>
      <xdr:spPr>
        <a:xfrm>
          <a:off x="3608988" y="44323187"/>
          <a:ext cx="1078924" cy="26537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123286</xdr:colOff>
      <xdr:row>765</xdr:row>
      <xdr:rowOff>576788</xdr:rowOff>
    </xdr:from>
    <xdr:to>
      <xdr:col>44</xdr:col>
      <xdr:colOff>11510</xdr:colOff>
      <xdr:row>767</xdr:row>
      <xdr:rowOff>225201</xdr:rowOff>
    </xdr:to>
    <xdr:sp macro="" textlink="">
      <xdr:nvSpPr>
        <xdr:cNvPr id="24" name="大かっこ 23"/>
        <xdr:cNvSpPr/>
      </xdr:nvSpPr>
      <xdr:spPr>
        <a:xfrm>
          <a:off x="6524086" y="48639938"/>
          <a:ext cx="2288524" cy="981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地域活性化の拠点となる施設</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の整備</a:t>
          </a:r>
          <a:r>
            <a:rPr lang="ja-JP" altLang="en-US" sz="1100">
              <a:solidFill>
                <a:schemeClr val="tx1"/>
              </a:solidFill>
              <a:effectLst/>
              <a:latin typeface="+mn-lt"/>
              <a:ea typeface="+mn-ea"/>
              <a:cs typeface="+mn-cs"/>
            </a:rPr>
            <a:t>及び、建築物の外観修景、駐車場の整備</a:t>
          </a:r>
          <a:r>
            <a:rPr kumimoji="1" lang="ja-JP" altLang="ja-JP" sz="1100">
              <a:solidFill>
                <a:schemeClr val="tx1"/>
              </a:solidFill>
              <a:effectLst/>
              <a:latin typeface="+mn-lt"/>
              <a:ea typeface="+mn-ea"/>
              <a:cs typeface="+mn-cs"/>
            </a:rPr>
            <a:t>を実施</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15</xdr:col>
      <xdr:colOff>104006</xdr:colOff>
      <xdr:row>765</xdr:row>
      <xdr:rowOff>548213</xdr:rowOff>
    </xdr:from>
    <xdr:to>
      <xdr:col>26</xdr:col>
      <xdr:colOff>71242</xdr:colOff>
      <xdr:row>767</xdr:row>
      <xdr:rowOff>194497</xdr:rowOff>
    </xdr:to>
    <xdr:sp macro="" textlink="">
      <xdr:nvSpPr>
        <xdr:cNvPr id="25" name="大かっこ 24"/>
        <xdr:cNvSpPr/>
      </xdr:nvSpPr>
      <xdr:spPr>
        <a:xfrm>
          <a:off x="3104381" y="48611363"/>
          <a:ext cx="2167511" cy="979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電線共同溝の整備やプロムナードの美装化等の</a:t>
          </a:r>
          <a:r>
            <a:rPr lang="ja-JP" altLang="ja-JP" sz="1100">
              <a:solidFill>
                <a:schemeClr val="tx1"/>
              </a:solidFill>
              <a:effectLst/>
              <a:latin typeface="+mn-lt"/>
              <a:ea typeface="+mn-ea"/>
              <a:cs typeface="+mn-cs"/>
            </a:rPr>
            <a:t>整備</a:t>
          </a:r>
          <a:r>
            <a:rPr kumimoji="1" lang="ja-JP" altLang="en-US" sz="1100"/>
            <a:t>を実施。</a:t>
          </a:r>
          <a:endParaRPr kumimoji="1" lang="en-US" altLang="ja-JP" sz="1100"/>
        </a:p>
      </xdr:txBody>
    </xdr:sp>
    <xdr:clientData/>
  </xdr:twoCellAnchor>
  <xdr:twoCellAnchor>
    <xdr:from>
      <xdr:col>15</xdr:col>
      <xdr:colOff>71621</xdr:colOff>
      <xdr:row>763</xdr:row>
      <xdr:rowOff>280467</xdr:rowOff>
    </xdr:from>
    <xdr:to>
      <xdr:col>26</xdr:col>
      <xdr:colOff>62352</xdr:colOff>
      <xdr:row>764</xdr:row>
      <xdr:rowOff>202362</xdr:rowOff>
    </xdr:to>
    <xdr:sp macro="" textlink="">
      <xdr:nvSpPr>
        <xdr:cNvPr id="26" name="テキスト ボックス 25"/>
        <xdr:cNvSpPr txBox="1"/>
      </xdr:nvSpPr>
      <xdr:spPr>
        <a:xfrm>
          <a:off x="3071996" y="47324442"/>
          <a:ext cx="2191006"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14</xdr:col>
      <xdr:colOff>119743</xdr:colOff>
      <xdr:row>758</xdr:row>
      <xdr:rowOff>275563</xdr:rowOff>
    </xdr:from>
    <xdr:to>
      <xdr:col>26</xdr:col>
      <xdr:colOff>117373</xdr:colOff>
      <xdr:row>761</xdr:row>
      <xdr:rowOff>156076</xdr:rowOff>
    </xdr:to>
    <xdr:sp macro="" textlink="">
      <xdr:nvSpPr>
        <xdr:cNvPr id="27" name="大かっこ 26"/>
        <xdr:cNvSpPr/>
      </xdr:nvSpPr>
      <xdr:spPr>
        <a:xfrm>
          <a:off x="2920093" y="45557413"/>
          <a:ext cx="2397930" cy="937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を実施</a:t>
          </a:r>
          <a:r>
            <a:rPr kumimoji="1" lang="ja-JP" altLang="en-US" sz="1100"/>
            <a:t>。</a:t>
          </a:r>
          <a:endParaRPr kumimoji="1" lang="en-US" altLang="ja-JP" sz="1100"/>
        </a:p>
      </xdr:txBody>
    </xdr:sp>
    <xdr:clientData/>
  </xdr:twoCellAnchor>
  <xdr:twoCellAnchor>
    <xdr:from>
      <xdr:col>38</xdr:col>
      <xdr:colOff>17028</xdr:colOff>
      <xdr:row>753</xdr:row>
      <xdr:rowOff>159043</xdr:rowOff>
    </xdr:from>
    <xdr:to>
      <xdr:col>38</xdr:col>
      <xdr:colOff>24013</xdr:colOff>
      <xdr:row>754</xdr:row>
      <xdr:rowOff>340547</xdr:rowOff>
    </xdr:to>
    <xdr:cxnSp macro="">
      <xdr:nvCxnSpPr>
        <xdr:cNvPr id="28" name="直線矢印コネクタ 27"/>
        <xdr:cNvCxnSpPr/>
      </xdr:nvCxnSpPr>
      <xdr:spPr>
        <a:xfrm>
          <a:off x="7617978" y="43678768"/>
          <a:ext cx="6985" cy="533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54433</xdr:colOff>
      <xdr:row>756</xdr:row>
      <xdr:rowOff>66808</xdr:rowOff>
    </xdr:from>
    <xdr:to>
      <xdr:col>43</xdr:col>
      <xdr:colOff>39311</xdr:colOff>
      <xdr:row>758</xdr:row>
      <xdr:rowOff>17171</xdr:rowOff>
    </xdr:to>
    <xdr:sp macro="" textlink="">
      <xdr:nvSpPr>
        <xdr:cNvPr id="29" name="正方形/長方形 28"/>
        <xdr:cNvSpPr/>
      </xdr:nvSpPr>
      <xdr:spPr>
        <a:xfrm>
          <a:off x="6655258" y="44643808"/>
          <a:ext cx="1985128" cy="6552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Ｂ．協議会（</a:t>
          </a:r>
          <a:r>
            <a:rPr kumimoji="1" lang="en-US" altLang="ja-JP" sz="1100"/>
            <a:t>4</a:t>
          </a:r>
          <a:r>
            <a:rPr kumimoji="1" lang="ja-JP" altLang="en-US" sz="1100"/>
            <a:t>団体）</a:t>
          </a:r>
          <a:endParaRPr kumimoji="1" lang="en-US" altLang="ja-JP" sz="1100"/>
        </a:p>
        <a:p>
          <a:pPr algn="ctr"/>
          <a:r>
            <a:rPr kumimoji="1" lang="ja-JP" altLang="en-US" sz="1100"/>
            <a:t>　　　</a:t>
          </a:r>
          <a:r>
            <a:rPr kumimoji="1" lang="en-US" altLang="ja-JP" sz="1100"/>
            <a:t>343</a:t>
          </a:r>
          <a:r>
            <a:rPr kumimoji="1" lang="ja-JP" altLang="en-US" sz="1100"/>
            <a:t>百万円</a:t>
          </a:r>
          <a:endParaRPr kumimoji="1" lang="en-US" altLang="ja-JP" sz="1100"/>
        </a:p>
      </xdr:txBody>
    </xdr:sp>
    <xdr:clientData/>
  </xdr:twoCellAnchor>
  <xdr:twoCellAnchor>
    <xdr:from>
      <xdr:col>35</xdr:col>
      <xdr:colOff>95762</xdr:colOff>
      <xdr:row>755</xdr:row>
      <xdr:rowOff>98612</xdr:rowOff>
    </xdr:from>
    <xdr:to>
      <xdr:col>40</xdr:col>
      <xdr:colOff>186988</xdr:colOff>
      <xdr:row>756</xdr:row>
      <xdr:rowOff>11563</xdr:rowOff>
    </xdr:to>
    <xdr:sp macro="" textlink="">
      <xdr:nvSpPr>
        <xdr:cNvPr id="30" name="テキスト ボックス 29"/>
        <xdr:cNvSpPr txBox="1"/>
      </xdr:nvSpPr>
      <xdr:spPr>
        <a:xfrm>
          <a:off x="7096637" y="44323187"/>
          <a:ext cx="1091351" cy="26537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54930</xdr:colOff>
      <xdr:row>758</xdr:row>
      <xdr:rowOff>275563</xdr:rowOff>
    </xdr:from>
    <xdr:to>
      <xdr:col>44</xdr:col>
      <xdr:colOff>40720</xdr:colOff>
      <xdr:row>762</xdr:row>
      <xdr:rowOff>153483</xdr:rowOff>
    </xdr:to>
    <xdr:sp macro="" textlink="">
      <xdr:nvSpPr>
        <xdr:cNvPr id="31" name="大かっこ 30"/>
        <xdr:cNvSpPr/>
      </xdr:nvSpPr>
      <xdr:spPr>
        <a:xfrm>
          <a:off x="6455730" y="45557413"/>
          <a:ext cx="2386090" cy="1287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整備</a:t>
          </a:r>
          <a:r>
            <a:rPr kumimoji="1" lang="ja-JP" altLang="en-US" sz="1100">
              <a:solidFill>
                <a:schemeClr val="tx1"/>
              </a:solidFill>
              <a:effectLst/>
              <a:latin typeface="+mn-lt"/>
              <a:ea typeface="+mn-ea"/>
              <a:cs typeface="+mn-cs"/>
            </a:rPr>
            <a:t>を実施。</a:t>
          </a:r>
          <a:endParaRPr kumimoji="1" lang="en-US" altLang="ja-JP" sz="1100"/>
        </a:p>
        <a:p>
          <a:r>
            <a:rPr kumimoji="1" lang="ja-JP" altLang="en-US" sz="1100"/>
            <a:t>また、協議会が所有する</a:t>
          </a:r>
          <a:r>
            <a:rPr kumimoji="1" lang="ja-JP" altLang="en-US" sz="1100">
              <a:solidFill>
                <a:schemeClr val="tx1"/>
              </a:solidFill>
              <a:effectLst/>
              <a:latin typeface="+mn-lt"/>
              <a:ea typeface="+mn-ea"/>
              <a:cs typeface="+mn-cs"/>
            </a:rPr>
            <a:t>建造物の外観修景</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を実施。</a:t>
          </a:r>
          <a:endParaRPr kumimoji="1" lang="ja-JP" altLang="en-US" sz="1100"/>
        </a:p>
      </xdr:txBody>
    </xdr:sp>
    <xdr:clientData/>
  </xdr:twoCellAnchor>
  <xdr:twoCellAnchor>
    <xdr:from>
      <xdr:col>33</xdr:col>
      <xdr:colOff>62053</xdr:colOff>
      <xdr:row>764</xdr:row>
      <xdr:rowOff>239192</xdr:rowOff>
    </xdr:from>
    <xdr:to>
      <xdr:col>43</xdr:col>
      <xdr:colOff>24706</xdr:colOff>
      <xdr:row>765</xdr:row>
      <xdr:rowOff>283530</xdr:rowOff>
    </xdr:to>
    <xdr:sp macro="" textlink="">
      <xdr:nvSpPr>
        <xdr:cNvPr id="32" name="正方形/長方形 31"/>
        <xdr:cNvSpPr/>
      </xdr:nvSpPr>
      <xdr:spPr>
        <a:xfrm>
          <a:off x="6662878" y="47635592"/>
          <a:ext cx="1962903" cy="7110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．民間団体等（</a:t>
          </a:r>
          <a:r>
            <a:rPr kumimoji="1" lang="en-US" altLang="ja-JP" sz="1100"/>
            <a:t>25</a:t>
          </a:r>
          <a:r>
            <a:rPr kumimoji="1" lang="ja-JP" altLang="en-US" sz="1100"/>
            <a:t>社）</a:t>
          </a:r>
          <a:endParaRPr kumimoji="1" lang="en-US" altLang="ja-JP" sz="1100"/>
        </a:p>
        <a:p>
          <a:pPr algn="ctr"/>
          <a:r>
            <a:rPr kumimoji="1" lang="en-US" altLang="ja-JP" sz="1100"/>
            <a:t>343</a:t>
          </a:r>
          <a:r>
            <a:rPr kumimoji="1" lang="ja-JP" altLang="en-US" sz="1100"/>
            <a:t>百万円</a:t>
          </a:r>
          <a:endParaRPr kumimoji="1" lang="en-US" altLang="ja-JP" sz="1100"/>
        </a:p>
      </xdr:txBody>
    </xdr:sp>
    <xdr:clientData/>
  </xdr:twoCellAnchor>
  <xdr:twoCellAnchor>
    <xdr:from>
      <xdr:col>32</xdr:col>
      <xdr:colOff>139796</xdr:colOff>
      <xdr:row>763</xdr:row>
      <xdr:rowOff>280467</xdr:rowOff>
    </xdr:from>
    <xdr:to>
      <xdr:col>43</xdr:col>
      <xdr:colOff>134972</xdr:colOff>
      <xdr:row>764</xdr:row>
      <xdr:rowOff>202362</xdr:rowOff>
    </xdr:to>
    <xdr:sp macro="" textlink="">
      <xdr:nvSpPr>
        <xdr:cNvPr id="33" name="テキスト ボックス 32"/>
        <xdr:cNvSpPr txBox="1"/>
      </xdr:nvSpPr>
      <xdr:spPr>
        <a:xfrm>
          <a:off x="6540596" y="47324442"/>
          <a:ext cx="2195451" cy="2743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20</xdr:col>
      <xdr:colOff>116765</xdr:colOff>
      <xdr:row>761</xdr:row>
      <xdr:rowOff>287468</xdr:rowOff>
    </xdr:from>
    <xdr:to>
      <xdr:col>20</xdr:col>
      <xdr:colOff>134956</xdr:colOff>
      <xdr:row>763</xdr:row>
      <xdr:rowOff>126124</xdr:rowOff>
    </xdr:to>
    <xdr:cxnSp macro="">
      <xdr:nvCxnSpPr>
        <xdr:cNvPr id="34" name="直線矢印コネクタ 33"/>
        <xdr:cNvCxnSpPr/>
      </xdr:nvCxnSpPr>
      <xdr:spPr>
        <a:xfrm>
          <a:off x="4117265" y="46626593"/>
          <a:ext cx="18191" cy="5435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26553</xdr:colOff>
      <xdr:row>761</xdr:row>
      <xdr:rowOff>287468</xdr:rowOff>
    </xdr:from>
    <xdr:to>
      <xdr:col>38</xdr:col>
      <xdr:colOff>33538</xdr:colOff>
      <xdr:row>763</xdr:row>
      <xdr:rowOff>126124</xdr:rowOff>
    </xdr:to>
    <xdr:cxnSp macro="">
      <xdr:nvCxnSpPr>
        <xdr:cNvPr id="35" name="直線矢印コネクタ 34"/>
        <xdr:cNvCxnSpPr/>
      </xdr:nvCxnSpPr>
      <xdr:spPr>
        <a:xfrm>
          <a:off x="7627503" y="46626593"/>
          <a:ext cx="6985" cy="5435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10886</xdr:colOff>
      <xdr:row>748</xdr:row>
      <xdr:rowOff>58511</xdr:rowOff>
    </xdr:from>
    <xdr:to>
      <xdr:col>33</xdr:col>
      <xdr:colOff>184993</xdr:colOff>
      <xdr:row>750</xdr:row>
      <xdr:rowOff>10779</xdr:rowOff>
    </xdr:to>
    <xdr:sp macro="" textlink="">
      <xdr:nvSpPr>
        <xdr:cNvPr id="36" name="正方形/長方形 35"/>
        <xdr:cNvSpPr/>
      </xdr:nvSpPr>
      <xdr:spPr>
        <a:xfrm>
          <a:off x="4811486" y="41816111"/>
          <a:ext cx="1974332" cy="6571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815</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3" zoomScaleNormal="75" zoomScaleSheetLayoutView="100" zoomScalePageLayoutView="85" workbookViewId="0">
      <selection activeCell="AM117" sqref="AM117:AP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319</v>
      </c>
      <c r="AJ2" s="941" t="s">
        <v>736</v>
      </c>
      <c r="AK2" s="941"/>
      <c r="AL2" s="941"/>
      <c r="AM2" s="941"/>
      <c r="AN2" s="83" t="s">
        <v>319</v>
      </c>
      <c r="AO2" s="941">
        <v>20</v>
      </c>
      <c r="AP2" s="941"/>
      <c r="AQ2" s="941"/>
      <c r="AR2" s="84" t="s">
        <v>624</v>
      </c>
      <c r="AS2" s="947">
        <v>315</v>
      </c>
      <c r="AT2" s="947"/>
      <c r="AU2" s="947"/>
      <c r="AV2" s="83" t="str">
        <f>IF(AW2="","","-")</f>
        <v/>
      </c>
      <c r="AW2" s="907"/>
      <c r="AX2" s="907"/>
    </row>
    <row r="3" spans="1:50" ht="21" customHeight="1" thickBot="1" x14ac:dyDescent="0.2">
      <c r="A3" s="851" t="s">
        <v>617</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627</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625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626</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420</v>
      </c>
      <c r="H5" s="824"/>
      <c r="I5" s="824"/>
      <c r="J5" s="824"/>
      <c r="K5" s="824"/>
      <c r="L5" s="824"/>
      <c r="M5" s="825" t="s">
        <v>65</v>
      </c>
      <c r="N5" s="826"/>
      <c r="O5" s="826"/>
      <c r="P5" s="826"/>
      <c r="Q5" s="826"/>
      <c r="R5" s="827"/>
      <c r="S5" s="828" t="s">
        <v>324</v>
      </c>
      <c r="T5" s="824"/>
      <c r="U5" s="824"/>
      <c r="V5" s="824"/>
      <c r="W5" s="824"/>
      <c r="X5" s="829"/>
      <c r="Y5" s="685" t="s">
        <v>3</v>
      </c>
      <c r="Z5" s="531"/>
      <c r="AA5" s="531"/>
      <c r="AB5" s="531"/>
      <c r="AC5" s="531"/>
      <c r="AD5" s="532"/>
      <c r="AE5" s="686" t="s">
        <v>628</v>
      </c>
      <c r="AF5" s="686"/>
      <c r="AG5" s="686"/>
      <c r="AH5" s="686"/>
      <c r="AI5" s="686"/>
      <c r="AJ5" s="686"/>
      <c r="AK5" s="686"/>
      <c r="AL5" s="686"/>
      <c r="AM5" s="686"/>
      <c r="AN5" s="686"/>
      <c r="AO5" s="686"/>
      <c r="AP5" s="687"/>
      <c r="AQ5" s="688" t="s">
        <v>629</v>
      </c>
      <c r="AR5" s="689"/>
      <c r="AS5" s="689"/>
      <c r="AT5" s="689"/>
      <c r="AU5" s="689"/>
      <c r="AV5" s="689"/>
      <c r="AW5" s="689"/>
      <c r="AX5" s="690"/>
    </row>
    <row r="6" spans="1:50" ht="27" customHeight="1" x14ac:dyDescent="0.15">
      <c r="A6" s="693" t="s">
        <v>4</v>
      </c>
      <c r="B6" s="694"/>
      <c r="C6" s="694"/>
      <c r="D6" s="694"/>
      <c r="E6" s="694"/>
      <c r="F6" s="694"/>
      <c r="G6" s="378" t="str">
        <f>入力規則等!F39</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631</v>
      </c>
      <c r="H7" s="487"/>
      <c r="I7" s="487"/>
      <c r="J7" s="487"/>
      <c r="K7" s="487"/>
      <c r="L7" s="487"/>
      <c r="M7" s="487"/>
      <c r="N7" s="487"/>
      <c r="O7" s="487"/>
      <c r="P7" s="487"/>
      <c r="Q7" s="487"/>
      <c r="R7" s="487"/>
      <c r="S7" s="487"/>
      <c r="T7" s="487"/>
      <c r="U7" s="487"/>
      <c r="V7" s="487"/>
      <c r="W7" s="487"/>
      <c r="X7" s="488"/>
      <c r="Y7" s="919" t="s">
        <v>302</v>
      </c>
      <c r="Z7" s="428"/>
      <c r="AA7" s="428"/>
      <c r="AB7" s="428"/>
      <c r="AC7" s="428"/>
      <c r="AD7" s="920"/>
      <c r="AE7" s="908" t="s">
        <v>632</v>
      </c>
      <c r="AF7" s="909"/>
      <c r="AG7" s="909"/>
      <c r="AH7" s="909"/>
      <c r="AI7" s="909"/>
      <c r="AJ7" s="909"/>
      <c r="AK7" s="909"/>
      <c r="AL7" s="909"/>
      <c r="AM7" s="909"/>
      <c r="AN7" s="909"/>
      <c r="AO7" s="909"/>
      <c r="AP7" s="909"/>
      <c r="AQ7" s="909"/>
      <c r="AR7" s="909"/>
      <c r="AS7" s="909"/>
      <c r="AT7" s="909"/>
      <c r="AU7" s="909"/>
      <c r="AV7" s="909"/>
      <c r="AW7" s="909"/>
      <c r="AX7" s="910"/>
    </row>
    <row r="8" spans="1:50" ht="30.75" customHeight="1" x14ac:dyDescent="0.15">
      <c r="A8" s="483" t="s">
        <v>206</v>
      </c>
      <c r="B8" s="484"/>
      <c r="C8" s="484"/>
      <c r="D8" s="484"/>
      <c r="E8" s="484"/>
      <c r="F8" s="485"/>
      <c r="G8" s="942" t="str">
        <f>入力規則等!A27</f>
        <v>観光立国</v>
      </c>
      <c r="H8" s="707"/>
      <c r="I8" s="707"/>
      <c r="J8" s="707"/>
      <c r="K8" s="707"/>
      <c r="L8" s="707"/>
      <c r="M8" s="707"/>
      <c r="N8" s="707"/>
      <c r="O8" s="707"/>
      <c r="P8" s="707"/>
      <c r="Q8" s="707"/>
      <c r="R8" s="707"/>
      <c r="S8" s="707"/>
      <c r="T8" s="707"/>
      <c r="U8" s="707"/>
      <c r="V8" s="707"/>
      <c r="W8" s="707"/>
      <c r="X8" s="943"/>
      <c r="Y8" s="830" t="s">
        <v>207</v>
      </c>
      <c r="Z8" s="831"/>
      <c r="AA8" s="831"/>
      <c r="AB8" s="831"/>
      <c r="AC8" s="831"/>
      <c r="AD8" s="832"/>
      <c r="AE8" s="706" t="str">
        <f>入力規則等!K13</f>
        <v>公共事業</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3" t="s">
        <v>23</v>
      </c>
      <c r="B9" s="834"/>
      <c r="C9" s="834"/>
      <c r="D9" s="834"/>
      <c r="E9" s="834"/>
      <c r="F9" s="834"/>
      <c r="G9" s="835" t="s">
        <v>633</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55.5" customHeight="1" x14ac:dyDescent="0.15">
      <c r="A10" s="647" t="s">
        <v>29</v>
      </c>
      <c r="B10" s="648"/>
      <c r="C10" s="648"/>
      <c r="D10" s="648"/>
      <c r="E10" s="648"/>
      <c r="F10" s="648"/>
      <c r="G10" s="741" t="s">
        <v>634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25.5" customHeight="1" x14ac:dyDescent="0.15">
      <c r="A11" s="647" t="s">
        <v>5</v>
      </c>
      <c r="B11" s="648"/>
      <c r="C11" s="648"/>
      <c r="D11" s="648"/>
      <c r="E11" s="648"/>
      <c r="F11" s="649"/>
      <c r="G11" s="682" t="str">
        <f>入力規則等!P10</f>
        <v>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0" t="s">
        <v>24</v>
      </c>
      <c r="B12" s="961"/>
      <c r="C12" s="961"/>
      <c r="D12" s="961"/>
      <c r="E12" s="961"/>
      <c r="F12" s="962"/>
      <c r="G12" s="747"/>
      <c r="H12" s="748"/>
      <c r="I12" s="748"/>
      <c r="J12" s="748"/>
      <c r="K12" s="748"/>
      <c r="L12" s="748"/>
      <c r="M12" s="748"/>
      <c r="N12" s="748"/>
      <c r="O12" s="748"/>
      <c r="P12" s="435" t="s">
        <v>303</v>
      </c>
      <c r="Q12" s="430"/>
      <c r="R12" s="430"/>
      <c r="S12" s="430"/>
      <c r="T12" s="430"/>
      <c r="U12" s="430"/>
      <c r="V12" s="431"/>
      <c r="W12" s="435" t="s">
        <v>325</v>
      </c>
      <c r="X12" s="430"/>
      <c r="Y12" s="430"/>
      <c r="Z12" s="430"/>
      <c r="AA12" s="430"/>
      <c r="AB12" s="430"/>
      <c r="AC12" s="431"/>
      <c r="AD12" s="435" t="s">
        <v>614</v>
      </c>
      <c r="AE12" s="430"/>
      <c r="AF12" s="430"/>
      <c r="AG12" s="430"/>
      <c r="AH12" s="430"/>
      <c r="AI12" s="430"/>
      <c r="AJ12" s="431"/>
      <c r="AK12" s="435" t="s">
        <v>618</v>
      </c>
      <c r="AL12" s="430"/>
      <c r="AM12" s="430"/>
      <c r="AN12" s="430"/>
      <c r="AO12" s="430"/>
      <c r="AP12" s="430"/>
      <c r="AQ12" s="431"/>
      <c r="AR12" s="435" t="s">
        <v>619</v>
      </c>
      <c r="AS12" s="430"/>
      <c r="AT12" s="430"/>
      <c r="AU12" s="430"/>
      <c r="AV12" s="430"/>
      <c r="AW12" s="430"/>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2620</v>
      </c>
      <c r="Q13" s="645"/>
      <c r="R13" s="645"/>
      <c r="S13" s="645"/>
      <c r="T13" s="645"/>
      <c r="U13" s="645"/>
      <c r="V13" s="646"/>
      <c r="W13" s="644">
        <v>2620</v>
      </c>
      <c r="X13" s="645"/>
      <c r="Y13" s="645"/>
      <c r="Z13" s="645"/>
      <c r="AA13" s="645"/>
      <c r="AB13" s="645"/>
      <c r="AC13" s="646"/>
      <c r="AD13" s="644" t="s">
        <v>670</v>
      </c>
      <c r="AE13" s="645"/>
      <c r="AF13" s="645"/>
      <c r="AG13" s="645"/>
      <c r="AH13" s="645"/>
      <c r="AI13" s="645"/>
      <c r="AJ13" s="646"/>
      <c r="AK13" s="644" t="s">
        <v>670</v>
      </c>
      <c r="AL13" s="645"/>
      <c r="AM13" s="645"/>
      <c r="AN13" s="645"/>
      <c r="AO13" s="645"/>
      <c r="AP13" s="645"/>
      <c r="AQ13" s="646"/>
      <c r="AR13" s="916"/>
      <c r="AS13" s="917"/>
      <c r="AT13" s="917"/>
      <c r="AU13" s="917"/>
      <c r="AV13" s="917"/>
      <c r="AW13" s="917"/>
      <c r="AX13" s="918"/>
    </row>
    <row r="14" spans="1:50" ht="21" customHeight="1" x14ac:dyDescent="0.15">
      <c r="A14" s="601"/>
      <c r="B14" s="602"/>
      <c r="C14" s="602"/>
      <c r="D14" s="602"/>
      <c r="E14" s="602"/>
      <c r="F14" s="603"/>
      <c r="G14" s="712"/>
      <c r="H14" s="713"/>
      <c r="I14" s="698" t="s">
        <v>8</v>
      </c>
      <c r="J14" s="749"/>
      <c r="K14" s="749"/>
      <c r="L14" s="749"/>
      <c r="M14" s="749"/>
      <c r="N14" s="749"/>
      <c r="O14" s="750"/>
      <c r="P14" s="644" t="s">
        <v>635</v>
      </c>
      <c r="Q14" s="645"/>
      <c r="R14" s="645"/>
      <c r="S14" s="645"/>
      <c r="T14" s="645"/>
      <c r="U14" s="645"/>
      <c r="V14" s="646"/>
      <c r="W14" s="644" t="s">
        <v>635</v>
      </c>
      <c r="X14" s="645"/>
      <c r="Y14" s="645"/>
      <c r="Z14" s="645"/>
      <c r="AA14" s="645"/>
      <c r="AB14" s="645"/>
      <c r="AC14" s="646"/>
      <c r="AD14" s="644" t="s">
        <v>670</v>
      </c>
      <c r="AE14" s="645"/>
      <c r="AF14" s="645"/>
      <c r="AG14" s="645"/>
      <c r="AH14" s="645"/>
      <c r="AI14" s="645"/>
      <c r="AJ14" s="646"/>
      <c r="AK14" s="644" t="s">
        <v>670</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v>1267</v>
      </c>
      <c r="Q15" s="645"/>
      <c r="R15" s="645"/>
      <c r="S15" s="645"/>
      <c r="T15" s="645"/>
      <c r="U15" s="645"/>
      <c r="V15" s="646"/>
      <c r="W15" s="644">
        <v>1740</v>
      </c>
      <c r="X15" s="645"/>
      <c r="Y15" s="645"/>
      <c r="Z15" s="645"/>
      <c r="AA15" s="645"/>
      <c r="AB15" s="645"/>
      <c r="AC15" s="646"/>
      <c r="AD15" s="644">
        <v>1197</v>
      </c>
      <c r="AE15" s="645"/>
      <c r="AF15" s="645"/>
      <c r="AG15" s="645"/>
      <c r="AH15" s="645"/>
      <c r="AI15" s="645"/>
      <c r="AJ15" s="646"/>
      <c r="AK15" s="644">
        <v>365</v>
      </c>
      <c r="AL15" s="645"/>
      <c r="AM15" s="645"/>
      <c r="AN15" s="645"/>
      <c r="AO15" s="645"/>
      <c r="AP15" s="645"/>
      <c r="AQ15" s="646"/>
      <c r="AR15" s="644"/>
      <c r="AS15" s="645"/>
      <c r="AT15" s="645"/>
      <c r="AU15" s="645"/>
      <c r="AV15" s="645"/>
      <c r="AW15" s="645"/>
      <c r="AX15" s="790"/>
    </row>
    <row r="16" spans="1:50" ht="21" customHeight="1" x14ac:dyDescent="0.15">
      <c r="A16" s="601"/>
      <c r="B16" s="602"/>
      <c r="C16" s="602"/>
      <c r="D16" s="602"/>
      <c r="E16" s="602"/>
      <c r="F16" s="603"/>
      <c r="G16" s="712"/>
      <c r="H16" s="713"/>
      <c r="I16" s="698" t="s">
        <v>51</v>
      </c>
      <c r="J16" s="699"/>
      <c r="K16" s="699"/>
      <c r="L16" s="699"/>
      <c r="M16" s="699"/>
      <c r="N16" s="699"/>
      <c r="O16" s="700"/>
      <c r="P16" s="644">
        <v>-1740</v>
      </c>
      <c r="Q16" s="645"/>
      <c r="R16" s="645"/>
      <c r="S16" s="645"/>
      <c r="T16" s="645"/>
      <c r="U16" s="645"/>
      <c r="V16" s="646"/>
      <c r="W16" s="644">
        <v>-1197</v>
      </c>
      <c r="X16" s="645"/>
      <c r="Y16" s="645"/>
      <c r="Z16" s="645"/>
      <c r="AA16" s="645"/>
      <c r="AB16" s="645"/>
      <c r="AC16" s="646"/>
      <c r="AD16" s="644">
        <v>-365</v>
      </c>
      <c r="AE16" s="645"/>
      <c r="AF16" s="645"/>
      <c r="AG16" s="645"/>
      <c r="AH16" s="645"/>
      <c r="AI16" s="645"/>
      <c r="AJ16" s="646"/>
      <c r="AK16" s="644" t="s">
        <v>670</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635</v>
      </c>
      <c r="Q17" s="645"/>
      <c r="R17" s="645"/>
      <c r="S17" s="645"/>
      <c r="T17" s="645"/>
      <c r="U17" s="645"/>
      <c r="V17" s="646"/>
      <c r="W17" s="644" t="s">
        <v>635</v>
      </c>
      <c r="X17" s="645"/>
      <c r="Y17" s="645"/>
      <c r="Z17" s="645"/>
      <c r="AA17" s="645"/>
      <c r="AB17" s="645"/>
      <c r="AC17" s="646"/>
      <c r="AD17" s="644" t="s">
        <v>670</v>
      </c>
      <c r="AE17" s="645"/>
      <c r="AF17" s="645"/>
      <c r="AG17" s="645"/>
      <c r="AH17" s="645"/>
      <c r="AI17" s="645"/>
      <c r="AJ17" s="646"/>
      <c r="AK17" s="644" t="s">
        <v>670</v>
      </c>
      <c r="AL17" s="645"/>
      <c r="AM17" s="645"/>
      <c r="AN17" s="645"/>
      <c r="AO17" s="645"/>
      <c r="AP17" s="645"/>
      <c r="AQ17" s="646"/>
      <c r="AR17" s="914"/>
      <c r="AS17" s="914"/>
      <c r="AT17" s="914"/>
      <c r="AU17" s="914"/>
      <c r="AV17" s="914"/>
      <c r="AW17" s="914"/>
      <c r="AX17" s="915"/>
    </row>
    <row r="18" spans="1:50" ht="24.75" customHeight="1" x14ac:dyDescent="0.15">
      <c r="A18" s="601"/>
      <c r="B18" s="602"/>
      <c r="C18" s="602"/>
      <c r="D18" s="602"/>
      <c r="E18" s="602"/>
      <c r="F18" s="603"/>
      <c r="G18" s="714"/>
      <c r="H18" s="715"/>
      <c r="I18" s="703" t="s">
        <v>20</v>
      </c>
      <c r="J18" s="704"/>
      <c r="K18" s="704"/>
      <c r="L18" s="704"/>
      <c r="M18" s="704"/>
      <c r="N18" s="704"/>
      <c r="O18" s="705"/>
      <c r="P18" s="862">
        <f>SUM(P13:V17)</f>
        <v>2147</v>
      </c>
      <c r="Q18" s="863"/>
      <c r="R18" s="863"/>
      <c r="S18" s="863"/>
      <c r="T18" s="863"/>
      <c r="U18" s="863"/>
      <c r="V18" s="864"/>
      <c r="W18" s="862">
        <f>SUM(W13:AC17)</f>
        <v>3163</v>
      </c>
      <c r="X18" s="863"/>
      <c r="Y18" s="863"/>
      <c r="Z18" s="863"/>
      <c r="AA18" s="863"/>
      <c r="AB18" s="863"/>
      <c r="AC18" s="864"/>
      <c r="AD18" s="862">
        <f>SUM(AD13:AJ17)</f>
        <v>832</v>
      </c>
      <c r="AE18" s="863"/>
      <c r="AF18" s="863"/>
      <c r="AG18" s="863"/>
      <c r="AH18" s="863"/>
      <c r="AI18" s="863"/>
      <c r="AJ18" s="864"/>
      <c r="AK18" s="862">
        <f>SUM(AK13:AQ17)</f>
        <v>365</v>
      </c>
      <c r="AL18" s="863"/>
      <c r="AM18" s="863"/>
      <c r="AN18" s="863"/>
      <c r="AO18" s="863"/>
      <c r="AP18" s="863"/>
      <c r="AQ18" s="864"/>
      <c r="AR18" s="862">
        <f>SUM(AR13:AX17)</f>
        <v>0</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2006</v>
      </c>
      <c r="Q19" s="645"/>
      <c r="R19" s="645"/>
      <c r="S19" s="645"/>
      <c r="T19" s="645"/>
      <c r="U19" s="645"/>
      <c r="V19" s="646"/>
      <c r="W19" s="644">
        <v>3022</v>
      </c>
      <c r="X19" s="645"/>
      <c r="Y19" s="645"/>
      <c r="Z19" s="645"/>
      <c r="AA19" s="645"/>
      <c r="AB19" s="645"/>
      <c r="AC19" s="646"/>
      <c r="AD19" s="644">
        <v>815</v>
      </c>
      <c r="AE19" s="645"/>
      <c r="AF19" s="645"/>
      <c r="AG19" s="645"/>
      <c r="AH19" s="645"/>
      <c r="AI19" s="645"/>
      <c r="AJ19" s="646"/>
      <c r="AK19" s="310"/>
      <c r="AL19" s="310"/>
      <c r="AM19" s="310"/>
      <c r="AN19" s="310"/>
      <c r="AO19" s="310"/>
      <c r="AP19" s="310"/>
      <c r="AQ19" s="310"/>
      <c r="AR19" s="310"/>
      <c r="AS19" s="310"/>
      <c r="AT19" s="310"/>
      <c r="AU19" s="310"/>
      <c r="AV19" s="310"/>
      <c r="AW19" s="310"/>
      <c r="AX19" s="312"/>
    </row>
    <row r="20" spans="1:50" ht="24.75" customHeight="1" x14ac:dyDescent="0.15">
      <c r="A20" s="601"/>
      <c r="B20" s="602"/>
      <c r="C20" s="602"/>
      <c r="D20" s="602"/>
      <c r="E20" s="602"/>
      <c r="F20" s="603"/>
      <c r="G20" s="860" t="s">
        <v>10</v>
      </c>
      <c r="H20" s="861"/>
      <c r="I20" s="861"/>
      <c r="J20" s="861"/>
      <c r="K20" s="861"/>
      <c r="L20" s="861"/>
      <c r="M20" s="861"/>
      <c r="N20" s="861"/>
      <c r="O20" s="861"/>
      <c r="P20" s="301">
        <f>IF(P18=0, "-", SUM(P19)/P18)</f>
        <v>0.93432696786213321</v>
      </c>
      <c r="Q20" s="301"/>
      <c r="R20" s="301"/>
      <c r="S20" s="301"/>
      <c r="T20" s="301"/>
      <c r="U20" s="301"/>
      <c r="V20" s="301"/>
      <c r="W20" s="301">
        <f t="shared" ref="W20" si="0">IF(W18=0, "-", SUM(W19)/W18)</f>
        <v>0.95542206765728743</v>
      </c>
      <c r="X20" s="301"/>
      <c r="Y20" s="301"/>
      <c r="Z20" s="301"/>
      <c r="AA20" s="301"/>
      <c r="AB20" s="301"/>
      <c r="AC20" s="301"/>
      <c r="AD20" s="301">
        <f t="shared" ref="AD20" si="1">IF(AD18=0, "-", SUM(AD19)/AD18)</f>
        <v>0.97956730769230771</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33"/>
      <c r="B21" s="834"/>
      <c r="C21" s="834"/>
      <c r="D21" s="834"/>
      <c r="E21" s="834"/>
      <c r="F21" s="963"/>
      <c r="G21" s="299" t="s">
        <v>269</v>
      </c>
      <c r="H21" s="300"/>
      <c r="I21" s="300"/>
      <c r="J21" s="300"/>
      <c r="K21" s="300"/>
      <c r="L21" s="300"/>
      <c r="M21" s="300"/>
      <c r="N21" s="300"/>
      <c r="O21" s="300"/>
      <c r="P21" s="301">
        <f>IF(P19=0, "-", SUM(P19)/SUM(P13,P14))</f>
        <v>0.7656488549618321</v>
      </c>
      <c r="Q21" s="301"/>
      <c r="R21" s="301"/>
      <c r="S21" s="301"/>
      <c r="T21" s="301"/>
      <c r="U21" s="301"/>
      <c r="V21" s="301"/>
      <c r="W21" s="301">
        <f t="shared" ref="W21" si="2">IF(W19=0, "-", SUM(W19)/SUM(W13,W14))</f>
        <v>1.1534351145038169</v>
      </c>
      <c r="X21" s="301"/>
      <c r="Y21" s="301"/>
      <c r="Z21" s="301"/>
      <c r="AA21" s="301"/>
      <c r="AB21" s="301"/>
      <c r="AC21" s="301"/>
      <c r="AD21" s="301" t="e">
        <f t="shared" ref="AD21" si="3">IF(AD19=0, "-", SUM(AD19)/SUM(AD13,AD14))</f>
        <v>#DIV/0!</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69" t="s">
        <v>622</v>
      </c>
      <c r="B22" s="970"/>
      <c r="C22" s="970"/>
      <c r="D22" s="970"/>
      <c r="E22" s="970"/>
      <c r="F22" s="971"/>
      <c r="G22" s="965" t="s">
        <v>249</v>
      </c>
      <c r="H22" s="207"/>
      <c r="I22" s="207"/>
      <c r="J22" s="207"/>
      <c r="K22" s="207"/>
      <c r="L22" s="207"/>
      <c r="M22" s="207"/>
      <c r="N22" s="207"/>
      <c r="O22" s="208"/>
      <c r="P22" s="930" t="s">
        <v>620</v>
      </c>
      <c r="Q22" s="207"/>
      <c r="R22" s="207"/>
      <c r="S22" s="207"/>
      <c r="T22" s="207"/>
      <c r="U22" s="207"/>
      <c r="V22" s="208"/>
      <c r="W22" s="930" t="s">
        <v>621</v>
      </c>
      <c r="X22" s="207"/>
      <c r="Y22" s="207"/>
      <c r="Z22" s="207"/>
      <c r="AA22" s="207"/>
      <c r="AB22" s="207"/>
      <c r="AC22" s="208"/>
      <c r="AD22" s="930" t="s">
        <v>248</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25.5" hidden="1" customHeight="1" x14ac:dyDescent="0.15">
      <c r="A23" s="972"/>
      <c r="B23" s="973"/>
      <c r="C23" s="973"/>
      <c r="D23" s="973"/>
      <c r="E23" s="973"/>
      <c r="F23" s="974"/>
      <c r="G23" s="966"/>
      <c r="H23" s="967"/>
      <c r="I23" s="967"/>
      <c r="J23" s="967"/>
      <c r="K23" s="967"/>
      <c r="L23" s="967"/>
      <c r="M23" s="967"/>
      <c r="N23" s="967"/>
      <c r="O23" s="968"/>
      <c r="P23" s="916"/>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44"/>
      <c r="Q24" s="645"/>
      <c r="R24" s="645"/>
      <c r="S24" s="645"/>
      <c r="T24" s="645"/>
      <c r="U24" s="645"/>
      <c r="V24" s="646"/>
      <c r="W24" s="644"/>
      <c r="X24" s="645"/>
      <c r="Y24" s="645"/>
      <c r="Z24" s="645"/>
      <c r="AA24" s="645"/>
      <c r="AB24" s="645"/>
      <c r="AC24" s="64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44"/>
      <c r="Q25" s="645"/>
      <c r="R25" s="645"/>
      <c r="S25" s="645"/>
      <c r="T25" s="645"/>
      <c r="U25" s="645"/>
      <c r="V25" s="646"/>
      <c r="W25" s="644"/>
      <c r="X25" s="645"/>
      <c r="Y25" s="645"/>
      <c r="Z25" s="645"/>
      <c r="AA25" s="645"/>
      <c r="AB25" s="645"/>
      <c r="AC25" s="64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44"/>
      <c r="Q26" s="645"/>
      <c r="R26" s="645"/>
      <c r="S26" s="645"/>
      <c r="T26" s="645"/>
      <c r="U26" s="645"/>
      <c r="V26" s="646"/>
      <c r="W26" s="644"/>
      <c r="X26" s="645"/>
      <c r="Y26" s="645"/>
      <c r="Z26" s="645"/>
      <c r="AA26" s="645"/>
      <c r="AB26" s="645"/>
      <c r="AC26" s="64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44"/>
      <c r="Q27" s="645"/>
      <c r="R27" s="645"/>
      <c r="S27" s="645"/>
      <c r="T27" s="645"/>
      <c r="U27" s="645"/>
      <c r="V27" s="646"/>
      <c r="W27" s="644"/>
      <c r="X27" s="645"/>
      <c r="Y27" s="645"/>
      <c r="Z27" s="645"/>
      <c r="AA27" s="645"/>
      <c r="AB27" s="645"/>
      <c r="AC27" s="64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253</v>
      </c>
      <c r="H28" s="936"/>
      <c r="I28" s="936"/>
      <c r="J28" s="936"/>
      <c r="K28" s="936"/>
      <c r="L28" s="936"/>
      <c r="M28" s="936"/>
      <c r="N28" s="936"/>
      <c r="O28" s="937"/>
      <c r="P28" s="862" t="e">
        <f>P29-SUM(P23:P27)</f>
        <v>#VALUE!</v>
      </c>
      <c r="Q28" s="863"/>
      <c r="R28" s="863"/>
      <c r="S28" s="863"/>
      <c r="T28" s="863"/>
      <c r="U28" s="863"/>
      <c r="V28" s="864"/>
      <c r="W28" s="862" t="e">
        <f>W29-SUM(W23:W27)</f>
        <v>#VALUE!</v>
      </c>
      <c r="X28" s="863"/>
      <c r="Y28" s="863"/>
      <c r="Z28" s="863"/>
      <c r="AA28" s="863"/>
      <c r="AB28" s="863"/>
      <c r="AC28" s="86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250</v>
      </c>
      <c r="H29" s="939"/>
      <c r="I29" s="939"/>
      <c r="J29" s="939"/>
      <c r="K29" s="939"/>
      <c r="L29" s="939"/>
      <c r="M29" s="939"/>
      <c r="N29" s="939"/>
      <c r="O29" s="940"/>
      <c r="P29" s="644" t="str">
        <f>AK13</f>
        <v>-</v>
      </c>
      <c r="Q29" s="645"/>
      <c r="R29" s="645"/>
      <c r="S29" s="645"/>
      <c r="T29" s="645"/>
      <c r="U29" s="645"/>
      <c r="V29" s="646"/>
      <c r="W29" s="948" t="s">
        <v>709</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45" t="s">
        <v>265</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303</v>
      </c>
      <c r="AF30" s="843"/>
      <c r="AG30" s="843"/>
      <c r="AH30" s="844"/>
      <c r="AI30" s="911" t="s">
        <v>325</v>
      </c>
      <c r="AJ30" s="911"/>
      <c r="AK30" s="911"/>
      <c r="AL30" s="842"/>
      <c r="AM30" s="911" t="s">
        <v>422</v>
      </c>
      <c r="AN30" s="911"/>
      <c r="AO30" s="911"/>
      <c r="AP30" s="842"/>
      <c r="AQ30" s="754" t="s">
        <v>182</v>
      </c>
      <c r="AR30" s="755"/>
      <c r="AS30" s="755"/>
      <c r="AT30" s="756"/>
      <c r="AU30" s="761" t="s">
        <v>133</v>
      </c>
      <c r="AV30" s="761"/>
      <c r="AW30" s="761"/>
      <c r="AX30" s="913"/>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12"/>
      <c r="AJ31" s="912"/>
      <c r="AK31" s="912"/>
      <c r="AL31" s="396"/>
      <c r="AM31" s="912"/>
      <c r="AN31" s="912"/>
      <c r="AO31" s="912"/>
      <c r="AP31" s="396"/>
      <c r="AQ31" s="235" t="s">
        <v>670</v>
      </c>
      <c r="AR31" s="186"/>
      <c r="AS31" s="121" t="s">
        <v>183</v>
      </c>
      <c r="AT31" s="122"/>
      <c r="AU31" s="185">
        <v>2</v>
      </c>
      <c r="AV31" s="185"/>
      <c r="AW31" s="381" t="s">
        <v>175</v>
      </c>
      <c r="AX31" s="382"/>
    </row>
    <row r="32" spans="1:50" ht="30" customHeight="1" x14ac:dyDescent="0.15">
      <c r="A32" s="386"/>
      <c r="B32" s="384"/>
      <c r="C32" s="384"/>
      <c r="D32" s="384"/>
      <c r="E32" s="384"/>
      <c r="F32" s="385"/>
      <c r="G32" s="552" t="s">
        <v>637</v>
      </c>
      <c r="H32" s="553"/>
      <c r="I32" s="553"/>
      <c r="J32" s="553"/>
      <c r="K32" s="553"/>
      <c r="L32" s="553"/>
      <c r="M32" s="553"/>
      <c r="N32" s="553"/>
      <c r="O32" s="554"/>
      <c r="P32" s="93" t="s">
        <v>638</v>
      </c>
      <c r="Q32" s="93"/>
      <c r="R32" s="93"/>
      <c r="S32" s="93"/>
      <c r="T32" s="93"/>
      <c r="U32" s="93"/>
      <c r="V32" s="93"/>
      <c r="W32" s="93"/>
      <c r="X32" s="94"/>
      <c r="Y32" s="459" t="s">
        <v>12</v>
      </c>
      <c r="Z32" s="519"/>
      <c r="AA32" s="520"/>
      <c r="AB32" s="449" t="s">
        <v>639</v>
      </c>
      <c r="AC32" s="449"/>
      <c r="AD32" s="449"/>
      <c r="AE32" s="203">
        <v>4</v>
      </c>
      <c r="AF32" s="204"/>
      <c r="AG32" s="204"/>
      <c r="AH32" s="204"/>
      <c r="AI32" s="203">
        <v>5</v>
      </c>
      <c r="AJ32" s="204"/>
      <c r="AK32" s="204"/>
      <c r="AL32" s="204"/>
      <c r="AM32" s="203"/>
      <c r="AN32" s="204"/>
      <c r="AO32" s="204"/>
      <c r="AP32" s="204"/>
      <c r="AQ32" s="322" t="s">
        <v>670</v>
      </c>
      <c r="AR32" s="193"/>
      <c r="AS32" s="193"/>
      <c r="AT32" s="323"/>
      <c r="AU32" s="204"/>
      <c r="AV32" s="204"/>
      <c r="AW32" s="204"/>
      <c r="AX32" s="206"/>
    </row>
    <row r="33" spans="1:51" ht="28.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639</v>
      </c>
      <c r="AC33" s="511"/>
      <c r="AD33" s="511"/>
      <c r="AE33" s="203" t="s">
        <v>636</v>
      </c>
      <c r="AF33" s="204"/>
      <c r="AG33" s="204"/>
      <c r="AH33" s="204"/>
      <c r="AI33" s="203" t="s">
        <v>636</v>
      </c>
      <c r="AJ33" s="204"/>
      <c r="AK33" s="204"/>
      <c r="AL33" s="204"/>
      <c r="AM33" s="203">
        <v>10</v>
      </c>
      <c r="AN33" s="204"/>
      <c r="AO33" s="204"/>
      <c r="AP33" s="204"/>
      <c r="AQ33" s="322" t="s">
        <v>670</v>
      </c>
      <c r="AR33" s="193"/>
      <c r="AS33" s="193"/>
      <c r="AT33" s="323"/>
      <c r="AU33" s="204">
        <v>10</v>
      </c>
      <c r="AV33" s="204"/>
      <c r="AW33" s="204"/>
      <c r="AX33" s="206"/>
    </row>
    <row r="34" spans="1:51" ht="51.7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40</v>
      </c>
      <c r="AF34" s="204"/>
      <c r="AG34" s="204"/>
      <c r="AH34" s="204"/>
      <c r="AI34" s="203">
        <v>50</v>
      </c>
      <c r="AJ34" s="204"/>
      <c r="AK34" s="204"/>
      <c r="AL34" s="204"/>
      <c r="AM34" s="203"/>
      <c r="AN34" s="204"/>
      <c r="AO34" s="204"/>
      <c r="AP34" s="204"/>
      <c r="AQ34" s="322" t="s">
        <v>670</v>
      </c>
      <c r="AR34" s="193"/>
      <c r="AS34" s="193"/>
      <c r="AT34" s="323"/>
      <c r="AU34" s="204"/>
      <c r="AV34" s="204"/>
      <c r="AW34" s="204"/>
      <c r="AX34" s="206"/>
    </row>
    <row r="35" spans="1:51" ht="23.25" customHeight="1" x14ac:dyDescent="0.15">
      <c r="A35" s="213" t="s">
        <v>293</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265</v>
      </c>
      <c r="B37" s="758"/>
      <c r="C37" s="758"/>
      <c r="D37" s="758"/>
      <c r="E37" s="758"/>
      <c r="F37" s="759"/>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303</v>
      </c>
      <c r="AF37" s="232"/>
      <c r="AG37" s="232"/>
      <c r="AH37" s="232"/>
      <c r="AI37" s="232" t="s">
        <v>325</v>
      </c>
      <c r="AJ37" s="232"/>
      <c r="AK37" s="232"/>
      <c r="AL37" s="232"/>
      <c r="AM37" s="232" t="s">
        <v>422</v>
      </c>
      <c r="AN37" s="232"/>
      <c r="AO37" s="232"/>
      <c r="AP37" s="232"/>
      <c r="AQ37" s="139" t="s">
        <v>182</v>
      </c>
      <c r="AR37" s="140"/>
      <c r="AS37" s="140"/>
      <c r="AT37" s="141"/>
      <c r="AU37" s="400" t="s">
        <v>133</v>
      </c>
      <c r="AV37" s="400"/>
      <c r="AW37" s="400"/>
      <c r="AX37" s="906"/>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183</v>
      </c>
      <c r="AT38" s="122"/>
      <c r="AU38" s="185"/>
      <c r="AV38" s="185"/>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265</v>
      </c>
      <c r="B44" s="758"/>
      <c r="C44" s="758"/>
      <c r="D44" s="758"/>
      <c r="E44" s="758"/>
      <c r="F44" s="759"/>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303</v>
      </c>
      <c r="AF44" s="232"/>
      <c r="AG44" s="232"/>
      <c r="AH44" s="232"/>
      <c r="AI44" s="232" t="s">
        <v>325</v>
      </c>
      <c r="AJ44" s="232"/>
      <c r="AK44" s="232"/>
      <c r="AL44" s="232"/>
      <c r="AM44" s="232" t="s">
        <v>422</v>
      </c>
      <c r="AN44" s="232"/>
      <c r="AO44" s="232"/>
      <c r="AP44" s="232"/>
      <c r="AQ44" s="139" t="s">
        <v>182</v>
      </c>
      <c r="AR44" s="140"/>
      <c r="AS44" s="140"/>
      <c r="AT44" s="141"/>
      <c r="AU44" s="400" t="s">
        <v>133</v>
      </c>
      <c r="AV44" s="400"/>
      <c r="AW44" s="400"/>
      <c r="AX44" s="906"/>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183</v>
      </c>
      <c r="AT45" s="122"/>
      <c r="AU45" s="185"/>
      <c r="AV45" s="185"/>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3" t="s">
        <v>265</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303</v>
      </c>
      <c r="AF51" s="232"/>
      <c r="AG51" s="232"/>
      <c r="AH51" s="232"/>
      <c r="AI51" s="232" t="s">
        <v>325</v>
      </c>
      <c r="AJ51" s="232"/>
      <c r="AK51" s="232"/>
      <c r="AL51" s="232"/>
      <c r="AM51" s="232" t="s">
        <v>422</v>
      </c>
      <c r="AN51" s="232"/>
      <c r="AO51" s="232"/>
      <c r="AP51" s="232"/>
      <c r="AQ51" s="139" t="s">
        <v>182</v>
      </c>
      <c r="AR51" s="140"/>
      <c r="AS51" s="140"/>
      <c r="AT51" s="141"/>
      <c r="AU51" s="921" t="s">
        <v>133</v>
      </c>
      <c r="AV51" s="921"/>
      <c r="AW51" s="921"/>
      <c r="AX51" s="922"/>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183</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265</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303</v>
      </c>
      <c r="AF58" s="232"/>
      <c r="AG58" s="232"/>
      <c r="AH58" s="232"/>
      <c r="AI58" s="232" t="s">
        <v>325</v>
      </c>
      <c r="AJ58" s="232"/>
      <c r="AK58" s="232"/>
      <c r="AL58" s="232"/>
      <c r="AM58" s="232" t="s">
        <v>422</v>
      </c>
      <c r="AN58" s="232"/>
      <c r="AO58" s="232"/>
      <c r="AP58" s="232"/>
      <c r="AQ58" s="139" t="s">
        <v>182</v>
      </c>
      <c r="AR58" s="140"/>
      <c r="AS58" s="140"/>
      <c r="AT58" s="141"/>
      <c r="AU58" s="921" t="s">
        <v>133</v>
      </c>
      <c r="AV58" s="921"/>
      <c r="AW58" s="921"/>
      <c r="AX58" s="922"/>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183</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266</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261</v>
      </c>
      <c r="X65" s="476"/>
      <c r="Y65" s="479"/>
      <c r="Z65" s="479"/>
      <c r="AA65" s="480"/>
      <c r="AB65" s="226" t="s">
        <v>11</v>
      </c>
      <c r="AC65" s="227"/>
      <c r="AD65" s="228"/>
      <c r="AE65" s="232" t="s">
        <v>303</v>
      </c>
      <c r="AF65" s="232"/>
      <c r="AG65" s="232"/>
      <c r="AH65" s="232"/>
      <c r="AI65" s="232" t="s">
        <v>325</v>
      </c>
      <c r="AJ65" s="232"/>
      <c r="AK65" s="232"/>
      <c r="AL65" s="232"/>
      <c r="AM65" s="232" t="s">
        <v>422</v>
      </c>
      <c r="AN65" s="232"/>
      <c r="AO65" s="232"/>
      <c r="AP65" s="232"/>
      <c r="AQ65" s="143" t="s">
        <v>182</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183</v>
      </c>
      <c r="AT66" s="122"/>
      <c r="AU66" s="185"/>
      <c r="AV66" s="185"/>
      <c r="AW66" s="230" t="s">
        <v>264</v>
      </c>
      <c r="AX66" s="236"/>
      <c r="AY66">
        <f>$AY$65</f>
        <v>0</v>
      </c>
    </row>
    <row r="67" spans="1:51" ht="23.25" hidden="1" customHeight="1" x14ac:dyDescent="0.15">
      <c r="A67" s="463"/>
      <c r="B67" s="464"/>
      <c r="C67" s="464"/>
      <c r="D67" s="464"/>
      <c r="E67" s="464"/>
      <c r="F67" s="465"/>
      <c r="G67" s="237" t="s">
        <v>184</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270</v>
      </c>
      <c r="B70" s="464"/>
      <c r="C70" s="464"/>
      <c r="D70" s="464"/>
      <c r="E70" s="464"/>
      <c r="F70" s="465"/>
      <c r="G70" s="238" t="s">
        <v>185</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266</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303</v>
      </c>
      <c r="AF73" s="232"/>
      <c r="AG73" s="232"/>
      <c r="AH73" s="232"/>
      <c r="AI73" s="232" t="s">
        <v>325</v>
      </c>
      <c r="AJ73" s="232"/>
      <c r="AK73" s="232"/>
      <c r="AL73" s="232"/>
      <c r="AM73" s="232" t="s">
        <v>422</v>
      </c>
      <c r="AN73" s="232"/>
      <c r="AO73" s="232"/>
      <c r="AP73" s="232"/>
      <c r="AQ73" s="143" t="s">
        <v>182</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183</v>
      </c>
      <c r="AT74" s="122"/>
      <c r="AU74" s="235"/>
      <c r="AV74" s="186"/>
      <c r="AW74" s="121" t="s">
        <v>175</v>
      </c>
      <c r="AX74" s="181"/>
      <c r="AY74">
        <f>$AY$73</f>
        <v>0</v>
      </c>
    </row>
    <row r="75" spans="1:51" ht="23.25" hidden="1" customHeight="1" x14ac:dyDescent="0.15">
      <c r="A75" s="497"/>
      <c r="B75" s="498"/>
      <c r="C75" s="498"/>
      <c r="D75" s="498"/>
      <c r="E75" s="498"/>
      <c r="F75" s="499"/>
      <c r="G75" s="596" t="s">
        <v>184</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4"/>
      <c r="AF77" s="875"/>
      <c r="AG77" s="875"/>
      <c r="AH77" s="875"/>
      <c r="AI77" s="874"/>
      <c r="AJ77" s="875"/>
      <c r="AK77" s="875"/>
      <c r="AL77" s="875"/>
      <c r="AM77" s="874"/>
      <c r="AN77" s="875"/>
      <c r="AO77" s="875"/>
      <c r="AP77" s="875"/>
      <c r="AQ77" s="322"/>
      <c r="AR77" s="193"/>
      <c r="AS77" s="193"/>
      <c r="AT77" s="323"/>
      <c r="AU77" s="204"/>
      <c r="AV77" s="204"/>
      <c r="AW77" s="204"/>
      <c r="AX77" s="206"/>
      <c r="AY77">
        <f t="shared" si="9"/>
        <v>0</v>
      </c>
    </row>
    <row r="78" spans="1:51" ht="69.75" hidden="1" customHeight="1" x14ac:dyDescent="0.15">
      <c r="A78" s="315" t="s">
        <v>296</v>
      </c>
      <c r="B78" s="316"/>
      <c r="C78" s="316"/>
      <c r="D78" s="316"/>
      <c r="E78" s="313" t="s">
        <v>244</v>
      </c>
      <c r="F78" s="314"/>
      <c r="G78" s="45" t="s">
        <v>185</v>
      </c>
      <c r="H78" s="575"/>
      <c r="I78" s="576"/>
      <c r="J78" s="576"/>
      <c r="K78" s="576"/>
      <c r="L78" s="576"/>
      <c r="M78" s="576"/>
      <c r="N78" s="576"/>
      <c r="O78" s="577"/>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260</v>
      </c>
      <c r="AP79" s="259"/>
      <c r="AQ79" s="259"/>
      <c r="AR79" s="62"/>
      <c r="AS79" s="258"/>
      <c r="AT79" s="259"/>
      <c r="AU79" s="259"/>
      <c r="AV79" s="259"/>
      <c r="AW79" s="259"/>
      <c r="AX79" s="964"/>
      <c r="AY79">
        <f>COUNTIF($AR$79,"☑")</f>
        <v>0</v>
      </c>
    </row>
    <row r="80" spans="1:51" ht="18.75" hidden="1" customHeight="1" x14ac:dyDescent="0.15">
      <c r="A80" s="848" t="s">
        <v>146</v>
      </c>
      <c r="B80" s="512" t="s">
        <v>257</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615</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49"/>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49"/>
      <c r="B82" s="515"/>
      <c r="C82" s="413"/>
      <c r="D82" s="413"/>
      <c r="E82" s="413"/>
      <c r="F82" s="414"/>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x14ac:dyDescent="0.15">
      <c r="A83" s="849"/>
      <c r="B83" s="515"/>
      <c r="C83" s="413"/>
      <c r="D83" s="413"/>
      <c r="E83" s="413"/>
      <c r="F83" s="414"/>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x14ac:dyDescent="0.15">
      <c r="A84" s="849"/>
      <c r="B84" s="516"/>
      <c r="C84" s="517"/>
      <c r="D84" s="517"/>
      <c r="E84" s="517"/>
      <c r="F84" s="518"/>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x14ac:dyDescent="0.15">
      <c r="A85" s="849"/>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303</v>
      </c>
      <c r="AF85" s="232"/>
      <c r="AG85" s="232"/>
      <c r="AH85" s="232"/>
      <c r="AI85" s="232" t="s">
        <v>325</v>
      </c>
      <c r="AJ85" s="232"/>
      <c r="AK85" s="232"/>
      <c r="AL85" s="232"/>
      <c r="AM85" s="232" t="s">
        <v>422</v>
      </c>
      <c r="AN85" s="232"/>
      <c r="AO85" s="232"/>
      <c r="AP85" s="232"/>
      <c r="AQ85" s="143" t="s">
        <v>182</v>
      </c>
      <c r="AR85" s="118"/>
      <c r="AS85" s="118"/>
      <c r="AT85" s="119"/>
      <c r="AU85" s="521" t="s">
        <v>133</v>
      </c>
      <c r="AV85" s="521"/>
      <c r="AW85" s="521"/>
      <c r="AX85" s="522"/>
      <c r="AY85">
        <f t="shared" si="10"/>
        <v>0</v>
      </c>
      <c r="AZ85" s="10"/>
      <c r="BA85" s="10"/>
      <c r="BB85" s="10"/>
      <c r="BC85" s="10"/>
    </row>
    <row r="86" spans="1:60" ht="18.75" hidden="1" customHeight="1" x14ac:dyDescent="0.15">
      <c r="A86" s="849"/>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183</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49"/>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0</v>
      </c>
    </row>
    <row r="88" spans="1:60" ht="23.25" hidden="1" customHeight="1" x14ac:dyDescent="0.15">
      <c r="A88" s="849"/>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0</v>
      </c>
      <c r="AZ88" s="10"/>
      <c r="BA88" s="10"/>
      <c r="BB88" s="10"/>
      <c r="BC88" s="10"/>
    </row>
    <row r="89" spans="1:60" ht="23.25" hidden="1" customHeight="1" x14ac:dyDescent="0.15">
      <c r="A89" s="849"/>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0</v>
      </c>
      <c r="AZ89" s="10"/>
      <c r="BA89" s="10"/>
      <c r="BB89" s="10"/>
      <c r="BC89" s="10"/>
      <c r="BD89" s="10"/>
      <c r="BE89" s="10"/>
      <c r="BF89" s="10"/>
      <c r="BG89" s="10"/>
      <c r="BH89" s="10"/>
    </row>
    <row r="90" spans="1:60" ht="18.75" hidden="1" customHeight="1" x14ac:dyDescent="0.15">
      <c r="A90" s="849"/>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303</v>
      </c>
      <c r="AF90" s="232"/>
      <c r="AG90" s="232"/>
      <c r="AH90" s="232"/>
      <c r="AI90" s="232" t="s">
        <v>325</v>
      </c>
      <c r="AJ90" s="232"/>
      <c r="AK90" s="232"/>
      <c r="AL90" s="232"/>
      <c r="AM90" s="232" t="s">
        <v>422</v>
      </c>
      <c r="AN90" s="232"/>
      <c r="AO90" s="232"/>
      <c r="AP90" s="232"/>
      <c r="AQ90" s="143" t="s">
        <v>182</v>
      </c>
      <c r="AR90" s="118"/>
      <c r="AS90" s="118"/>
      <c r="AT90" s="119"/>
      <c r="AU90" s="521" t="s">
        <v>133</v>
      </c>
      <c r="AV90" s="521"/>
      <c r="AW90" s="521"/>
      <c r="AX90" s="522"/>
      <c r="AY90">
        <f>COUNTA($G$92)</f>
        <v>0</v>
      </c>
    </row>
    <row r="91" spans="1:60" ht="18.75" hidden="1" customHeight="1" x14ac:dyDescent="0.15">
      <c r="A91" s="849"/>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183</v>
      </c>
      <c r="AT91" s="122"/>
      <c r="AU91" s="185"/>
      <c r="AV91" s="185"/>
      <c r="AW91" s="381" t="s">
        <v>175</v>
      </c>
      <c r="AX91" s="382"/>
      <c r="AY91">
        <f>$AY$90</f>
        <v>0</v>
      </c>
      <c r="AZ91" s="10"/>
      <c r="BA91" s="10"/>
      <c r="BB91" s="10"/>
      <c r="BC91" s="10"/>
    </row>
    <row r="92" spans="1:60" ht="23.25" hidden="1" customHeight="1" x14ac:dyDescent="0.15">
      <c r="A92" s="849"/>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49"/>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49"/>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303</v>
      </c>
      <c r="AF95" s="232"/>
      <c r="AG95" s="232"/>
      <c r="AH95" s="232"/>
      <c r="AI95" s="232" t="s">
        <v>325</v>
      </c>
      <c r="AJ95" s="232"/>
      <c r="AK95" s="232"/>
      <c r="AL95" s="232"/>
      <c r="AM95" s="232" t="s">
        <v>422</v>
      </c>
      <c r="AN95" s="232"/>
      <c r="AO95" s="232"/>
      <c r="AP95" s="232"/>
      <c r="AQ95" s="143" t="s">
        <v>182</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49"/>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183</v>
      </c>
      <c r="AT96" s="122"/>
      <c r="AU96" s="185"/>
      <c r="AV96" s="185"/>
      <c r="AW96" s="381" t="s">
        <v>175</v>
      </c>
      <c r="AX96" s="382"/>
      <c r="AY96">
        <f>$AY$95</f>
        <v>0</v>
      </c>
    </row>
    <row r="97" spans="1:60" ht="23.25" hidden="1" customHeight="1" x14ac:dyDescent="0.15">
      <c r="A97" s="849"/>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49"/>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79" t="s">
        <v>13</v>
      </c>
      <c r="Z99" s="880"/>
      <c r="AA99" s="881"/>
      <c r="AB99" s="876" t="s">
        <v>14</v>
      </c>
      <c r="AC99" s="877"/>
      <c r="AD99" s="878"/>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267</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8"/>
      <c r="Z100" s="839"/>
      <c r="AA100" s="840"/>
      <c r="AB100" s="469" t="s">
        <v>11</v>
      </c>
      <c r="AC100" s="469"/>
      <c r="AD100" s="469"/>
      <c r="AE100" s="527" t="s">
        <v>303</v>
      </c>
      <c r="AF100" s="528"/>
      <c r="AG100" s="528"/>
      <c r="AH100" s="529"/>
      <c r="AI100" s="527" t="s">
        <v>325</v>
      </c>
      <c r="AJ100" s="528"/>
      <c r="AK100" s="528"/>
      <c r="AL100" s="529"/>
      <c r="AM100" s="527" t="s">
        <v>422</v>
      </c>
      <c r="AN100" s="528"/>
      <c r="AO100" s="528"/>
      <c r="AP100" s="529"/>
      <c r="AQ100" s="302" t="s">
        <v>330</v>
      </c>
      <c r="AR100" s="303"/>
      <c r="AS100" s="303"/>
      <c r="AT100" s="304"/>
      <c r="AU100" s="302" t="s">
        <v>456</v>
      </c>
      <c r="AV100" s="303"/>
      <c r="AW100" s="303"/>
      <c r="AX100" s="305"/>
    </row>
    <row r="101" spans="1:60" ht="23.25" customHeight="1" x14ac:dyDescent="0.15">
      <c r="A101" s="407"/>
      <c r="B101" s="408"/>
      <c r="C101" s="408"/>
      <c r="D101" s="408"/>
      <c r="E101" s="408"/>
      <c r="F101" s="409"/>
      <c r="G101" s="93" t="s">
        <v>641</v>
      </c>
      <c r="H101" s="93"/>
      <c r="I101" s="93"/>
      <c r="J101" s="93"/>
      <c r="K101" s="93"/>
      <c r="L101" s="93"/>
      <c r="M101" s="93"/>
      <c r="N101" s="93"/>
      <c r="O101" s="93"/>
      <c r="P101" s="93"/>
      <c r="Q101" s="93"/>
      <c r="R101" s="93"/>
      <c r="S101" s="93"/>
      <c r="T101" s="93"/>
      <c r="U101" s="93"/>
      <c r="V101" s="93"/>
      <c r="W101" s="93"/>
      <c r="X101" s="94"/>
      <c r="Y101" s="530" t="s">
        <v>54</v>
      </c>
      <c r="Z101" s="531"/>
      <c r="AA101" s="532"/>
      <c r="AB101" s="449" t="s">
        <v>643</v>
      </c>
      <c r="AC101" s="449"/>
      <c r="AD101" s="449"/>
      <c r="AE101" s="267">
        <v>10</v>
      </c>
      <c r="AF101" s="267"/>
      <c r="AG101" s="267"/>
      <c r="AH101" s="267"/>
      <c r="AI101" s="267">
        <v>10</v>
      </c>
      <c r="AJ101" s="267"/>
      <c r="AK101" s="267"/>
      <c r="AL101" s="267"/>
      <c r="AM101" s="267">
        <v>7</v>
      </c>
      <c r="AN101" s="267"/>
      <c r="AO101" s="267"/>
      <c r="AP101" s="267"/>
      <c r="AQ101" s="267" t="s">
        <v>710</v>
      </c>
      <c r="AR101" s="267"/>
      <c r="AS101" s="267"/>
      <c r="AT101" s="267"/>
      <c r="AU101" s="203"/>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643</v>
      </c>
      <c r="AC102" s="449"/>
      <c r="AD102" s="449"/>
      <c r="AE102" s="267">
        <v>10</v>
      </c>
      <c r="AF102" s="267"/>
      <c r="AG102" s="267"/>
      <c r="AH102" s="267"/>
      <c r="AI102" s="267">
        <v>10</v>
      </c>
      <c r="AJ102" s="267"/>
      <c r="AK102" s="267"/>
      <c r="AL102" s="267"/>
      <c r="AM102" s="267">
        <v>8</v>
      </c>
      <c r="AN102" s="267"/>
      <c r="AO102" s="267"/>
      <c r="AP102" s="267"/>
      <c r="AQ102" s="267">
        <v>1</v>
      </c>
      <c r="AR102" s="267"/>
      <c r="AS102" s="267"/>
      <c r="AT102" s="267"/>
      <c r="AU102" s="210"/>
      <c r="AV102" s="211"/>
      <c r="AW102" s="211"/>
      <c r="AX102" s="306"/>
    </row>
    <row r="103" spans="1:60" ht="31.5" hidden="1" customHeight="1" x14ac:dyDescent="0.15">
      <c r="A103" s="404" t="s">
        <v>267</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456</v>
      </c>
      <c r="AV103" s="265"/>
      <c r="AW103" s="265"/>
      <c r="AX103" s="266"/>
      <c r="AY103">
        <f>COUNTA($G$104)</f>
        <v>0</v>
      </c>
    </row>
    <row r="104" spans="1:60" ht="23.25" hidden="1" customHeight="1" x14ac:dyDescent="0.15">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4" t="s">
        <v>267</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456</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267</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456</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267</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456</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303</v>
      </c>
      <c r="AF115" s="232"/>
      <c r="AG115" s="232"/>
      <c r="AH115" s="232"/>
      <c r="AI115" s="232" t="s">
        <v>325</v>
      </c>
      <c r="AJ115" s="232"/>
      <c r="AK115" s="232"/>
      <c r="AL115" s="232"/>
      <c r="AM115" s="232" t="s">
        <v>422</v>
      </c>
      <c r="AN115" s="232"/>
      <c r="AO115" s="232"/>
      <c r="AP115" s="232"/>
      <c r="AQ115" s="578" t="s">
        <v>457</v>
      </c>
      <c r="AR115" s="579"/>
      <c r="AS115" s="579"/>
      <c r="AT115" s="579"/>
      <c r="AU115" s="579"/>
      <c r="AV115" s="579"/>
      <c r="AW115" s="579"/>
      <c r="AX115" s="580"/>
    </row>
    <row r="116" spans="1:51" ht="23.25" customHeight="1" x14ac:dyDescent="0.15">
      <c r="A116" s="424"/>
      <c r="B116" s="425"/>
      <c r="C116" s="425"/>
      <c r="D116" s="425"/>
      <c r="E116" s="425"/>
      <c r="F116" s="426"/>
      <c r="G116" s="376" t="s">
        <v>642</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644</v>
      </c>
      <c r="AC116" s="451"/>
      <c r="AD116" s="452"/>
      <c r="AE116" s="267">
        <v>201</v>
      </c>
      <c r="AF116" s="267"/>
      <c r="AG116" s="267"/>
      <c r="AH116" s="267"/>
      <c r="AI116" s="267">
        <v>302</v>
      </c>
      <c r="AJ116" s="267"/>
      <c r="AK116" s="267"/>
      <c r="AL116" s="267"/>
      <c r="AM116" s="267">
        <v>116</v>
      </c>
      <c r="AN116" s="267"/>
      <c r="AO116" s="267"/>
      <c r="AP116" s="267"/>
      <c r="AQ116" s="203">
        <v>365</v>
      </c>
      <c r="AR116" s="204"/>
      <c r="AS116" s="204"/>
      <c r="AT116" s="204"/>
      <c r="AU116" s="204"/>
      <c r="AV116" s="204"/>
      <c r="AW116" s="204"/>
      <c r="AX116" s="206"/>
    </row>
    <row r="117" spans="1:51" ht="33"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645</v>
      </c>
      <c r="AC117" s="461"/>
      <c r="AD117" s="462"/>
      <c r="AE117" s="539" t="s">
        <v>646</v>
      </c>
      <c r="AF117" s="539"/>
      <c r="AG117" s="539"/>
      <c r="AH117" s="539"/>
      <c r="AI117" s="539" t="s">
        <v>647</v>
      </c>
      <c r="AJ117" s="539"/>
      <c r="AK117" s="539"/>
      <c r="AL117" s="539"/>
      <c r="AM117" s="539" t="s">
        <v>737</v>
      </c>
      <c r="AN117" s="539"/>
      <c r="AO117" s="539"/>
      <c r="AP117" s="539"/>
      <c r="AQ117" s="539" t="s">
        <v>738</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303</v>
      </c>
      <c r="AF118" s="232"/>
      <c r="AG118" s="232"/>
      <c r="AH118" s="232"/>
      <c r="AI118" s="232" t="s">
        <v>325</v>
      </c>
      <c r="AJ118" s="232"/>
      <c r="AK118" s="232"/>
      <c r="AL118" s="232"/>
      <c r="AM118" s="232" t="s">
        <v>422</v>
      </c>
      <c r="AN118" s="232"/>
      <c r="AO118" s="232"/>
      <c r="AP118" s="232"/>
      <c r="AQ118" s="578" t="s">
        <v>457</v>
      </c>
      <c r="AR118" s="579"/>
      <c r="AS118" s="579"/>
      <c r="AT118" s="579"/>
      <c r="AU118" s="579"/>
      <c r="AV118" s="579"/>
      <c r="AW118" s="579"/>
      <c r="AX118" s="580"/>
      <c r="AY118" s="77">
        <f>IF(SUBSTITUTE(SUBSTITUTE($G$119,"／",""),"　","")="",0,1)</f>
        <v>0</v>
      </c>
    </row>
    <row r="119" spans="1:51" ht="23.25" hidden="1" customHeight="1" x14ac:dyDescent="0.15">
      <c r="A119" s="424"/>
      <c r="B119" s="425"/>
      <c r="C119" s="425"/>
      <c r="D119" s="425"/>
      <c r="E119" s="425"/>
      <c r="F119" s="426"/>
      <c r="G119" s="376" t="s">
        <v>274</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273</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303</v>
      </c>
      <c r="AF121" s="232"/>
      <c r="AG121" s="232"/>
      <c r="AH121" s="232"/>
      <c r="AI121" s="232" t="s">
        <v>325</v>
      </c>
      <c r="AJ121" s="232"/>
      <c r="AK121" s="232"/>
      <c r="AL121" s="232"/>
      <c r="AM121" s="232" t="s">
        <v>422</v>
      </c>
      <c r="AN121" s="232"/>
      <c r="AO121" s="232"/>
      <c r="AP121" s="232"/>
      <c r="AQ121" s="578" t="s">
        <v>457</v>
      </c>
      <c r="AR121" s="579"/>
      <c r="AS121" s="579"/>
      <c r="AT121" s="579"/>
      <c r="AU121" s="579"/>
      <c r="AV121" s="579"/>
      <c r="AW121" s="579"/>
      <c r="AX121" s="580"/>
      <c r="AY121" s="77">
        <f>IF(SUBSTITUTE(SUBSTITUTE($G$122,"／",""),"　","")="",0,1)</f>
        <v>0</v>
      </c>
    </row>
    <row r="122" spans="1:51" ht="23.25" hidden="1" customHeight="1" x14ac:dyDescent="0.15">
      <c r="A122" s="424"/>
      <c r="B122" s="425"/>
      <c r="C122" s="425"/>
      <c r="D122" s="425"/>
      <c r="E122" s="425"/>
      <c r="F122" s="426"/>
      <c r="G122" s="376" t="s">
        <v>275</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276</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303</v>
      </c>
      <c r="AF124" s="232"/>
      <c r="AG124" s="232"/>
      <c r="AH124" s="232"/>
      <c r="AI124" s="232" t="s">
        <v>325</v>
      </c>
      <c r="AJ124" s="232"/>
      <c r="AK124" s="232"/>
      <c r="AL124" s="232"/>
      <c r="AM124" s="232" t="s">
        <v>422</v>
      </c>
      <c r="AN124" s="232"/>
      <c r="AO124" s="232"/>
      <c r="AP124" s="232"/>
      <c r="AQ124" s="578" t="s">
        <v>457</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453</v>
      </c>
      <c r="H125" s="376"/>
      <c r="I125" s="376"/>
      <c r="J125" s="376"/>
      <c r="K125" s="376"/>
      <c r="L125" s="376"/>
      <c r="M125" s="376"/>
      <c r="N125" s="376"/>
      <c r="O125" s="376"/>
      <c r="P125" s="376"/>
      <c r="Q125" s="376"/>
      <c r="R125" s="376"/>
      <c r="S125" s="376"/>
      <c r="T125" s="376"/>
      <c r="U125" s="376"/>
      <c r="V125" s="376"/>
      <c r="W125" s="376"/>
      <c r="X125" s="926"/>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7"/>
      <c r="Y126" s="459" t="s">
        <v>48</v>
      </c>
      <c r="Z126" s="433"/>
      <c r="AA126" s="434"/>
      <c r="AB126" s="460" t="s">
        <v>273</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23"/>
      <c r="Z127" s="924"/>
      <c r="AA127" s="925"/>
      <c r="AB127" s="396" t="s">
        <v>11</v>
      </c>
      <c r="AC127" s="397"/>
      <c r="AD127" s="398"/>
      <c r="AE127" s="232" t="s">
        <v>303</v>
      </c>
      <c r="AF127" s="232"/>
      <c r="AG127" s="232"/>
      <c r="AH127" s="232"/>
      <c r="AI127" s="232" t="s">
        <v>325</v>
      </c>
      <c r="AJ127" s="232"/>
      <c r="AK127" s="232"/>
      <c r="AL127" s="232"/>
      <c r="AM127" s="232" t="s">
        <v>422</v>
      </c>
      <c r="AN127" s="232"/>
      <c r="AO127" s="232"/>
      <c r="AP127" s="232"/>
      <c r="AQ127" s="578" t="s">
        <v>457</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454</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273</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27.75" customHeight="1" x14ac:dyDescent="0.15">
      <c r="A130" s="174" t="s">
        <v>318</v>
      </c>
      <c r="B130" s="171"/>
      <c r="C130" s="170" t="s">
        <v>186</v>
      </c>
      <c r="D130" s="171"/>
      <c r="E130" s="155" t="s">
        <v>215</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27.75" customHeight="1" x14ac:dyDescent="0.15">
      <c r="A131" s="175"/>
      <c r="B131" s="172"/>
      <c r="C131" s="166"/>
      <c r="D131" s="172"/>
      <c r="E131" s="160" t="s">
        <v>214</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187</v>
      </c>
      <c r="F132" s="165"/>
      <c r="G132" s="146" t="s">
        <v>196</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614</v>
      </c>
      <c r="AN132" s="118"/>
      <c r="AO132" s="118"/>
      <c r="AP132" s="119"/>
      <c r="AQ132" s="139" t="s">
        <v>182</v>
      </c>
      <c r="AR132" s="140"/>
      <c r="AS132" s="140"/>
      <c r="AT132" s="141"/>
      <c r="AU132" s="182" t="s">
        <v>198</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183</v>
      </c>
      <c r="AT133" s="122"/>
      <c r="AU133" s="186"/>
      <c r="AV133" s="186"/>
      <c r="AW133" s="121" t="s">
        <v>175</v>
      </c>
      <c r="AX133" s="181"/>
      <c r="AY133">
        <f>$AY$132</f>
        <v>1</v>
      </c>
    </row>
    <row r="134" spans="1:51" ht="27"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197</v>
      </c>
      <c r="Z134" s="188"/>
      <c r="AA134" s="189"/>
      <c r="AB134" s="190" t="s">
        <v>636</v>
      </c>
      <c r="AC134" s="191"/>
      <c r="AD134" s="191"/>
      <c r="AE134" s="192" t="s">
        <v>636</v>
      </c>
      <c r="AF134" s="193"/>
      <c r="AG134" s="193"/>
      <c r="AH134" s="193"/>
      <c r="AI134" s="192" t="s">
        <v>636</v>
      </c>
      <c r="AJ134" s="193"/>
      <c r="AK134" s="193"/>
      <c r="AL134" s="193"/>
      <c r="AM134" s="192" t="s">
        <v>636</v>
      </c>
      <c r="AN134" s="193"/>
      <c r="AO134" s="193"/>
      <c r="AP134" s="193"/>
      <c r="AQ134" s="192" t="s">
        <v>636</v>
      </c>
      <c r="AR134" s="193"/>
      <c r="AS134" s="193"/>
      <c r="AT134" s="193"/>
      <c r="AU134" s="192" t="s">
        <v>636</v>
      </c>
      <c r="AV134" s="193"/>
      <c r="AW134" s="193"/>
      <c r="AX134" s="194"/>
      <c r="AY134">
        <f t="shared" ref="AY134:AY135" si="13">$AY$132</f>
        <v>1</v>
      </c>
    </row>
    <row r="135" spans="1:51" ht="27"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636</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196</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614</v>
      </c>
      <c r="AN136" s="118"/>
      <c r="AO136" s="118"/>
      <c r="AP136" s="119"/>
      <c r="AQ136" s="139" t="s">
        <v>182</v>
      </c>
      <c r="AR136" s="140"/>
      <c r="AS136" s="140"/>
      <c r="AT136" s="141"/>
      <c r="AU136" s="182" t="s">
        <v>198</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183</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197</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196</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614</v>
      </c>
      <c r="AN140" s="118"/>
      <c r="AO140" s="118"/>
      <c r="AP140" s="119"/>
      <c r="AQ140" s="139" t="s">
        <v>182</v>
      </c>
      <c r="AR140" s="140"/>
      <c r="AS140" s="140"/>
      <c r="AT140" s="141"/>
      <c r="AU140" s="182" t="s">
        <v>198</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183</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197</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196</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614</v>
      </c>
      <c r="AN144" s="118"/>
      <c r="AO144" s="118"/>
      <c r="AP144" s="119"/>
      <c r="AQ144" s="139" t="s">
        <v>182</v>
      </c>
      <c r="AR144" s="140"/>
      <c r="AS144" s="140"/>
      <c r="AT144" s="141"/>
      <c r="AU144" s="182" t="s">
        <v>198</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183</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197</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196</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614</v>
      </c>
      <c r="AN148" s="118"/>
      <c r="AO148" s="118"/>
      <c r="AP148" s="119"/>
      <c r="AQ148" s="139" t="s">
        <v>182</v>
      </c>
      <c r="AR148" s="140"/>
      <c r="AS148" s="140"/>
      <c r="AT148" s="141"/>
      <c r="AU148" s="182" t="s">
        <v>198</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183</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197</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199</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200</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201</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199</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200</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201</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199</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200</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201</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199</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200</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201</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199</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200</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201</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18.75" customHeight="1" x14ac:dyDescent="0.15">
      <c r="A188" s="175"/>
      <c r="B188" s="172"/>
      <c r="C188" s="166"/>
      <c r="D188" s="172"/>
      <c r="E188" s="113" t="s">
        <v>650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18.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215</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214</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187</v>
      </c>
      <c r="F192" s="165"/>
      <c r="G192" s="146" t="s">
        <v>196</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614</v>
      </c>
      <c r="AN192" s="118"/>
      <c r="AO192" s="118"/>
      <c r="AP192" s="119"/>
      <c r="AQ192" s="139" t="s">
        <v>182</v>
      </c>
      <c r="AR192" s="140"/>
      <c r="AS192" s="140"/>
      <c r="AT192" s="141"/>
      <c r="AU192" s="182" t="s">
        <v>198</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183</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197</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196</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614</v>
      </c>
      <c r="AN196" s="118"/>
      <c r="AO196" s="118"/>
      <c r="AP196" s="119"/>
      <c r="AQ196" s="139" t="s">
        <v>182</v>
      </c>
      <c r="AR196" s="140"/>
      <c r="AS196" s="140"/>
      <c r="AT196" s="141"/>
      <c r="AU196" s="182" t="s">
        <v>198</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183</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197</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196</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614</v>
      </c>
      <c r="AN200" s="118"/>
      <c r="AO200" s="118"/>
      <c r="AP200" s="119"/>
      <c r="AQ200" s="139" t="s">
        <v>182</v>
      </c>
      <c r="AR200" s="140"/>
      <c r="AS200" s="140"/>
      <c r="AT200" s="141"/>
      <c r="AU200" s="182" t="s">
        <v>198</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183</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197</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196</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614</v>
      </c>
      <c r="AN204" s="118"/>
      <c r="AO204" s="118"/>
      <c r="AP204" s="119"/>
      <c r="AQ204" s="139" t="s">
        <v>182</v>
      </c>
      <c r="AR204" s="140"/>
      <c r="AS204" s="140"/>
      <c r="AT204" s="141"/>
      <c r="AU204" s="182" t="s">
        <v>198</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183</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197</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196</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614</v>
      </c>
      <c r="AN208" s="118"/>
      <c r="AO208" s="118"/>
      <c r="AP208" s="119"/>
      <c r="AQ208" s="139" t="s">
        <v>182</v>
      </c>
      <c r="AR208" s="140"/>
      <c r="AS208" s="140"/>
      <c r="AT208" s="141"/>
      <c r="AU208" s="182" t="s">
        <v>198</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183</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197</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199</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200</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201</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199</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200</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201</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199</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200</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201</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199</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200</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201</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199</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200</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201</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215</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214</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187</v>
      </c>
      <c r="F252" s="165"/>
      <c r="G252" s="146" t="s">
        <v>196</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614</v>
      </c>
      <c r="AN252" s="118"/>
      <c r="AO252" s="118"/>
      <c r="AP252" s="119"/>
      <c r="AQ252" s="139" t="s">
        <v>182</v>
      </c>
      <c r="AR252" s="140"/>
      <c r="AS252" s="140"/>
      <c r="AT252" s="141"/>
      <c r="AU252" s="182" t="s">
        <v>198</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183</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197</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196</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614</v>
      </c>
      <c r="AN256" s="118"/>
      <c r="AO256" s="118"/>
      <c r="AP256" s="119"/>
      <c r="AQ256" s="139" t="s">
        <v>182</v>
      </c>
      <c r="AR256" s="140"/>
      <c r="AS256" s="140"/>
      <c r="AT256" s="141"/>
      <c r="AU256" s="182" t="s">
        <v>198</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183</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197</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196</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614</v>
      </c>
      <c r="AN260" s="118"/>
      <c r="AO260" s="118"/>
      <c r="AP260" s="119"/>
      <c r="AQ260" s="139" t="s">
        <v>182</v>
      </c>
      <c r="AR260" s="140"/>
      <c r="AS260" s="140"/>
      <c r="AT260" s="141"/>
      <c r="AU260" s="182" t="s">
        <v>198</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183</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197</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196</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614</v>
      </c>
      <c r="AN264" s="118"/>
      <c r="AO264" s="118"/>
      <c r="AP264" s="119"/>
      <c r="AQ264" s="143" t="s">
        <v>182</v>
      </c>
      <c r="AR264" s="118"/>
      <c r="AS264" s="118"/>
      <c r="AT264" s="119"/>
      <c r="AU264" s="124" t="s">
        <v>198</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183</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197</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196</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614</v>
      </c>
      <c r="AN268" s="118"/>
      <c r="AO268" s="118"/>
      <c r="AP268" s="119"/>
      <c r="AQ268" s="139" t="s">
        <v>182</v>
      </c>
      <c r="AR268" s="140"/>
      <c r="AS268" s="140"/>
      <c r="AT268" s="141"/>
      <c r="AU268" s="182" t="s">
        <v>198</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183</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197</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199</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200</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201</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199</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200</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201</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199</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200</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201</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199</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200</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201</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199</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200</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201</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215</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214</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187</v>
      </c>
      <c r="F312" s="165"/>
      <c r="G312" s="146" t="s">
        <v>196</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614</v>
      </c>
      <c r="AN312" s="118"/>
      <c r="AO312" s="118"/>
      <c r="AP312" s="119"/>
      <c r="AQ312" s="139" t="s">
        <v>182</v>
      </c>
      <c r="AR312" s="140"/>
      <c r="AS312" s="140"/>
      <c r="AT312" s="141"/>
      <c r="AU312" s="182" t="s">
        <v>198</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183</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197</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196</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614</v>
      </c>
      <c r="AN316" s="118"/>
      <c r="AO316" s="118"/>
      <c r="AP316" s="119"/>
      <c r="AQ316" s="139" t="s">
        <v>182</v>
      </c>
      <c r="AR316" s="140"/>
      <c r="AS316" s="140"/>
      <c r="AT316" s="141"/>
      <c r="AU316" s="182" t="s">
        <v>198</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183</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197</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196</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614</v>
      </c>
      <c r="AN320" s="118"/>
      <c r="AO320" s="118"/>
      <c r="AP320" s="119"/>
      <c r="AQ320" s="139" t="s">
        <v>182</v>
      </c>
      <c r="AR320" s="140"/>
      <c r="AS320" s="140"/>
      <c r="AT320" s="141"/>
      <c r="AU320" s="182" t="s">
        <v>198</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183</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197</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196</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614</v>
      </c>
      <c r="AN324" s="118"/>
      <c r="AO324" s="118"/>
      <c r="AP324" s="119"/>
      <c r="AQ324" s="139" t="s">
        <v>182</v>
      </c>
      <c r="AR324" s="140"/>
      <c r="AS324" s="140"/>
      <c r="AT324" s="141"/>
      <c r="AU324" s="182" t="s">
        <v>198</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183</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197</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196</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614</v>
      </c>
      <c r="AN328" s="118"/>
      <c r="AO328" s="118"/>
      <c r="AP328" s="119"/>
      <c r="AQ328" s="139" t="s">
        <v>182</v>
      </c>
      <c r="AR328" s="140"/>
      <c r="AS328" s="140"/>
      <c r="AT328" s="141"/>
      <c r="AU328" s="182" t="s">
        <v>198</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183</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197</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199</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200</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201</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199</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200</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201</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199</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200</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201</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199</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200</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201</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199</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200</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201</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215</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214</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187</v>
      </c>
      <c r="F372" s="165"/>
      <c r="G372" s="146" t="s">
        <v>196</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614</v>
      </c>
      <c r="AN372" s="118"/>
      <c r="AO372" s="118"/>
      <c r="AP372" s="119"/>
      <c r="AQ372" s="139" t="s">
        <v>182</v>
      </c>
      <c r="AR372" s="140"/>
      <c r="AS372" s="140"/>
      <c r="AT372" s="141"/>
      <c r="AU372" s="182" t="s">
        <v>198</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183</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197</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196</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614</v>
      </c>
      <c r="AN376" s="118"/>
      <c r="AO376" s="118"/>
      <c r="AP376" s="119"/>
      <c r="AQ376" s="139" t="s">
        <v>182</v>
      </c>
      <c r="AR376" s="140"/>
      <c r="AS376" s="140"/>
      <c r="AT376" s="141"/>
      <c r="AU376" s="182" t="s">
        <v>198</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183</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197</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196</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614</v>
      </c>
      <c r="AN380" s="118"/>
      <c r="AO380" s="118"/>
      <c r="AP380" s="119"/>
      <c r="AQ380" s="139" t="s">
        <v>182</v>
      </c>
      <c r="AR380" s="140"/>
      <c r="AS380" s="140"/>
      <c r="AT380" s="141"/>
      <c r="AU380" s="182" t="s">
        <v>198</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183</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197</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196</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614</v>
      </c>
      <c r="AN384" s="118"/>
      <c r="AO384" s="118"/>
      <c r="AP384" s="119"/>
      <c r="AQ384" s="139" t="s">
        <v>182</v>
      </c>
      <c r="AR384" s="140"/>
      <c r="AS384" s="140"/>
      <c r="AT384" s="141"/>
      <c r="AU384" s="182" t="s">
        <v>198</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183</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197</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196</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614</v>
      </c>
      <c r="AN388" s="118"/>
      <c r="AO388" s="118"/>
      <c r="AP388" s="119"/>
      <c r="AQ388" s="139" t="s">
        <v>182</v>
      </c>
      <c r="AR388" s="140"/>
      <c r="AS388" s="140"/>
      <c r="AT388" s="141"/>
      <c r="AU388" s="182" t="s">
        <v>198</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183</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197</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199</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200</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201</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199</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200</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201</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199</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200</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201</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199</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200</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201</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199</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200</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201</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28"/>
      <c r="E430" s="160" t="s">
        <v>312</v>
      </c>
      <c r="F430" s="882"/>
      <c r="G430" s="883" t="s">
        <v>202</v>
      </c>
      <c r="H430" s="111"/>
      <c r="I430" s="111"/>
      <c r="J430" s="884"/>
      <c r="K430" s="885"/>
      <c r="L430" s="885"/>
      <c r="M430" s="885"/>
      <c r="N430" s="885"/>
      <c r="O430" s="885"/>
      <c r="P430" s="885"/>
      <c r="Q430" s="885"/>
      <c r="R430" s="885"/>
      <c r="S430" s="885"/>
      <c r="T430" s="886"/>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7"/>
      <c r="AY430" s="78" t="str">
        <f>IF(SUBSTITUTE($J$430,"-","")="","0","1")</f>
        <v>0</v>
      </c>
    </row>
    <row r="431" spans="1:51" ht="18.75" customHeight="1" x14ac:dyDescent="0.15">
      <c r="A431" s="175"/>
      <c r="B431" s="172"/>
      <c r="C431" s="166"/>
      <c r="D431" s="172"/>
      <c r="E431" s="324" t="s">
        <v>191</v>
      </c>
      <c r="F431" s="325"/>
      <c r="G431" s="326" t="s">
        <v>188</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190</v>
      </c>
      <c r="AF431" s="318"/>
      <c r="AG431" s="318"/>
      <c r="AH431" s="319"/>
      <c r="AI431" s="320" t="s">
        <v>458</v>
      </c>
      <c r="AJ431" s="320"/>
      <c r="AK431" s="320"/>
      <c r="AL431" s="143"/>
      <c r="AM431" s="320" t="s">
        <v>459</v>
      </c>
      <c r="AN431" s="320"/>
      <c r="AO431" s="320"/>
      <c r="AP431" s="143"/>
      <c r="AQ431" s="143" t="s">
        <v>182</v>
      </c>
      <c r="AR431" s="118"/>
      <c r="AS431" s="118"/>
      <c r="AT431" s="119"/>
      <c r="AU431" s="124" t="s">
        <v>133</v>
      </c>
      <c r="AV431" s="124"/>
      <c r="AW431" s="124"/>
      <c r="AX431" s="125"/>
      <c r="AY431">
        <f>COUNTA($G$433)</f>
        <v>0</v>
      </c>
    </row>
    <row r="432" spans="1:51" ht="18.75"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670</v>
      </c>
      <c r="AF432" s="186"/>
      <c r="AG432" s="121" t="s">
        <v>183</v>
      </c>
      <c r="AH432" s="122"/>
      <c r="AI432" s="321"/>
      <c r="AJ432" s="321"/>
      <c r="AK432" s="321"/>
      <c r="AL432" s="142"/>
      <c r="AM432" s="321"/>
      <c r="AN432" s="321"/>
      <c r="AO432" s="321"/>
      <c r="AP432" s="142"/>
      <c r="AQ432" s="235" t="s">
        <v>670</v>
      </c>
      <c r="AR432" s="186"/>
      <c r="AS432" s="121" t="s">
        <v>183</v>
      </c>
      <c r="AT432" s="122"/>
      <c r="AU432" s="186" t="s">
        <v>670</v>
      </c>
      <c r="AV432" s="186"/>
      <c r="AW432" s="121" t="s">
        <v>175</v>
      </c>
      <c r="AX432" s="181"/>
      <c r="AY432">
        <f>$AY$431</f>
        <v>0</v>
      </c>
    </row>
    <row r="433" spans="1:51" ht="17.25" customHeight="1" x14ac:dyDescent="0.15">
      <c r="A433" s="175"/>
      <c r="B433" s="172"/>
      <c r="C433" s="166"/>
      <c r="D433" s="172"/>
      <c r="E433" s="324"/>
      <c r="F433" s="325"/>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t="s">
        <v>670</v>
      </c>
      <c r="AC433" s="199"/>
      <c r="AD433" s="199"/>
      <c r="AE433" s="322" t="s">
        <v>670</v>
      </c>
      <c r="AF433" s="193"/>
      <c r="AG433" s="193"/>
      <c r="AH433" s="193"/>
      <c r="AI433" s="322" t="s">
        <v>670</v>
      </c>
      <c r="AJ433" s="193"/>
      <c r="AK433" s="193"/>
      <c r="AL433" s="193"/>
      <c r="AM433" s="322" t="s">
        <v>670</v>
      </c>
      <c r="AN433" s="193"/>
      <c r="AO433" s="193"/>
      <c r="AP433" s="323"/>
      <c r="AQ433" s="322" t="s">
        <v>670</v>
      </c>
      <c r="AR433" s="193"/>
      <c r="AS433" s="193"/>
      <c r="AT433" s="323"/>
      <c r="AU433" s="193" t="s">
        <v>670</v>
      </c>
      <c r="AV433" s="193"/>
      <c r="AW433" s="193"/>
      <c r="AX433" s="194"/>
      <c r="AY433">
        <f t="shared" ref="AY433:AY435" si="63">$AY$431</f>
        <v>0</v>
      </c>
    </row>
    <row r="434" spans="1:51" ht="17.25"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670</v>
      </c>
      <c r="AC434" s="191"/>
      <c r="AD434" s="191"/>
      <c r="AE434" s="322" t="s">
        <v>670</v>
      </c>
      <c r="AF434" s="193"/>
      <c r="AG434" s="193"/>
      <c r="AH434" s="323"/>
      <c r="AI434" s="322" t="s">
        <v>670</v>
      </c>
      <c r="AJ434" s="193"/>
      <c r="AK434" s="193"/>
      <c r="AL434" s="193"/>
      <c r="AM434" s="322" t="s">
        <v>670</v>
      </c>
      <c r="AN434" s="193"/>
      <c r="AO434" s="193"/>
      <c r="AP434" s="323"/>
      <c r="AQ434" s="322" t="s">
        <v>670</v>
      </c>
      <c r="AR434" s="193"/>
      <c r="AS434" s="193"/>
      <c r="AT434" s="323"/>
      <c r="AU434" s="193" t="s">
        <v>670</v>
      </c>
      <c r="AV434" s="193"/>
      <c r="AW434" s="193"/>
      <c r="AX434" s="194"/>
      <c r="AY434">
        <f t="shared" si="63"/>
        <v>0</v>
      </c>
    </row>
    <row r="435" spans="1:51" ht="17.25"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2" t="s">
        <v>670</v>
      </c>
      <c r="AF435" s="193"/>
      <c r="AG435" s="193"/>
      <c r="AH435" s="323"/>
      <c r="AI435" s="322" t="s">
        <v>670</v>
      </c>
      <c r="AJ435" s="193"/>
      <c r="AK435" s="193"/>
      <c r="AL435" s="193"/>
      <c r="AM435" s="322" t="s">
        <v>670</v>
      </c>
      <c r="AN435" s="193"/>
      <c r="AO435" s="193"/>
      <c r="AP435" s="323"/>
      <c r="AQ435" s="322" t="s">
        <v>670</v>
      </c>
      <c r="AR435" s="193"/>
      <c r="AS435" s="193"/>
      <c r="AT435" s="323"/>
      <c r="AU435" s="193" t="s">
        <v>670</v>
      </c>
      <c r="AV435" s="193"/>
      <c r="AW435" s="193"/>
      <c r="AX435" s="194"/>
      <c r="AY435">
        <f t="shared" si="63"/>
        <v>0</v>
      </c>
    </row>
    <row r="436" spans="1:51" ht="18.75" hidden="1" customHeight="1" x14ac:dyDescent="0.15">
      <c r="A436" s="175"/>
      <c r="B436" s="172"/>
      <c r="C436" s="166"/>
      <c r="D436" s="172"/>
      <c r="E436" s="324" t="s">
        <v>191</v>
      </c>
      <c r="F436" s="325"/>
      <c r="G436" s="326" t="s">
        <v>188</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190</v>
      </c>
      <c r="AF436" s="318"/>
      <c r="AG436" s="318"/>
      <c r="AH436" s="319"/>
      <c r="AI436" s="320" t="s">
        <v>458</v>
      </c>
      <c r="AJ436" s="320"/>
      <c r="AK436" s="320"/>
      <c r="AL436" s="143"/>
      <c r="AM436" s="320" t="s">
        <v>459</v>
      </c>
      <c r="AN436" s="320"/>
      <c r="AO436" s="320"/>
      <c r="AP436" s="143"/>
      <c r="AQ436" s="143" t="s">
        <v>182</v>
      </c>
      <c r="AR436" s="118"/>
      <c r="AS436" s="118"/>
      <c r="AT436" s="119"/>
      <c r="AU436" s="124" t="s">
        <v>133</v>
      </c>
      <c r="AV436" s="124"/>
      <c r="AW436" s="124"/>
      <c r="AX436" s="125"/>
      <c r="AY436">
        <f>COUNTA($G$438)</f>
        <v>0</v>
      </c>
    </row>
    <row r="437" spans="1:51" ht="18.75" hidden="1"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183</v>
      </c>
      <c r="AH437" s="122"/>
      <c r="AI437" s="321"/>
      <c r="AJ437" s="321"/>
      <c r="AK437" s="321"/>
      <c r="AL437" s="142"/>
      <c r="AM437" s="321"/>
      <c r="AN437" s="321"/>
      <c r="AO437" s="321"/>
      <c r="AP437" s="142"/>
      <c r="AQ437" s="235"/>
      <c r="AR437" s="186"/>
      <c r="AS437" s="121" t="s">
        <v>183</v>
      </c>
      <c r="AT437" s="122"/>
      <c r="AU437" s="186"/>
      <c r="AV437" s="186"/>
      <c r="AW437" s="121" t="s">
        <v>175</v>
      </c>
      <c r="AX437" s="181"/>
      <c r="AY437">
        <f>$AY$436</f>
        <v>0</v>
      </c>
    </row>
    <row r="438" spans="1:51" ht="23.25" hidden="1" customHeight="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t="23.25" hidden="1"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t="23.25" hidden="1"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t="18.75" hidden="1" customHeight="1" x14ac:dyDescent="0.15">
      <c r="A441" s="175"/>
      <c r="B441" s="172"/>
      <c r="C441" s="166"/>
      <c r="D441" s="172"/>
      <c r="E441" s="324" t="s">
        <v>191</v>
      </c>
      <c r="F441" s="325"/>
      <c r="G441" s="326" t="s">
        <v>188</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190</v>
      </c>
      <c r="AF441" s="318"/>
      <c r="AG441" s="318"/>
      <c r="AH441" s="319"/>
      <c r="AI441" s="320" t="s">
        <v>458</v>
      </c>
      <c r="AJ441" s="320"/>
      <c r="AK441" s="320"/>
      <c r="AL441" s="143"/>
      <c r="AM441" s="320" t="s">
        <v>459</v>
      </c>
      <c r="AN441" s="320"/>
      <c r="AO441" s="320"/>
      <c r="AP441" s="143"/>
      <c r="AQ441" s="143" t="s">
        <v>182</v>
      </c>
      <c r="AR441" s="118"/>
      <c r="AS441" s="118"/>
      <c r="AT441" s="119"/>
      <c r="AU441" s="124" t="s">
        <v>133</v>
      </c>
      <c r="AV441" s="124"/>
      <c r="AW441" s="124"/>
      <c r="AX441" s="125"/>
      <c r="AY441">
        <f>COUNTA($G$443)</f>
        <v>0</v>
      </c>
    </row>
    <row r="442" spans="1:51" ht="18.75"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183</v>
      </c>
      <c r="AH442" s="122"/>
      <c r="AI442" s="321"/>
      <c r="AJ442" s="321"/>
      <c r="AK442" s="321"/>
      <c r="AL442" s="142"/>
      <c r="AM442" s="321"/>
      <c r="AN442" s="321"/>
      <c r="AO442" s="321"/>
      <c r="AP442" s="142"/>
      <c r="AQ442" s="235"/>
      <c r="AR442" s="186"/>
      <c r="AS442" s="121" t="s">
        <v>183</v>
      </c>
      <c r="AT442" s="122"/>
      <c r="AU442" s="186"/>
      <c r="AV442" s="186"/>
      <c r="AW442" s="121" t="s">
        <v>175</v>
      </c>
      <c r="AX442" s="181"/>
      <c r="AY442">
        <f>$AY$441</f>
        <v>0</v>
      </c>
    </row>
    <row r="443" spans="1:51" ht="23.25"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3.25"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3.25"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18.75" hidden="1" customHeight="1" x14ac:dyDescent="0.15">
      <c r="A446" s="175"/>
      <c r="B446" s="172"/>
      <c r="C446" s="166"/>
      <c r="D446" s="172"/>
      <c r="E446" s="324" t="s">
        <v>191</v>
      </c>
      <c r="F446" s="325"/>
      <c r="G446" s="326" t="s">
        <v>188</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190</v>
      </c>
      <c r="AF446" s="318"/>
      <c r="AG446" s="318"/>
      <c r="AH446" s="319"/>
      <c r="AI446" s="320" t="s">
        <v>458</v>
      </c>
      <c r="AJ446" s="320"/>
      <c r="AK446" s="320"/>
      <c r="AL446" s="143"/>
      <c r="AM446" s="320" t="s">
        <v>459</v>
      </c>
      <c r="AN446" s="320"/>
      <c r="AO446" s="320"/>
      <c r="AP446" s="143"/>
      <c r="AQ446" s="143" t="s">
        <v>182</v>
      </c>
      <c r="AR446" s="118"/>
      <c r="AS446" s="118"/>
      <c r="AT446" s="119"/>
      <c r="AU446" s="124" t="s">
        <v>133</v>
      </c>
      <c r="AV446" s="124"/>
      <c r="AW446" s="124"/>
      <c r="AX446" s="125"/>
      <c r="AY446">
        <f>COUNTA($G$448)</f>
        <v>0</v>
      </c>
    </row>
    <row r="447" spans="1:51" ht="18.75"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183</v>
      </c>
      <c r="AH447" s="122"/>
      <c r="AI447" s="321"/>
      <c r="AJ447" s="321"/>
      <c r="AK447" s="321"/>
      <c r="AL447" s="142"/>
      <c r="AM447" s="321"/>
      <c r="AN447" s="321"/>
      <c r="AO447" s="321"/>
      <c r="AP447" s="142"/>
      <c r="AQ447" s="235"/>
      <c r="AR447" s="186"/>
      <c r="AS447" s="121" t="s">
        <v>183</v>
      </c>
      <c r="AT447" s="122"/>
      <c r="AU447" s="186"/>
      <c r="AV447" s="186"/>
      <c r="AW447" s="121" t="s">
        <v>175</v>
      </c>
      <c r="AX447" s="181"/>
      <c r="AY447">
        <f>$AY$446</f>
        <v>0</v>
      </c>
    </row>
    <row r="448" spans="1:51" ht="23.25"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3.25"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3.25"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18.75" hidden="1" customHeight="1" x14ac:dyDescent="0.15">
      <c r="A451" s="175"/>
      <c r="B451" s="172"/>
      <c r="C451" s="166"/>
      <c r="D451" s="172"/>
      <c r="E451" s="324" t="s">
        <v>191</v>
      </c>
      <c r="F451" s="325"/>
      <c r="G451" s="326" t="s">
        <v>188</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190</v>
      </c>
      <c r="AF451" s="318"/>
      <c r="AG451" s="318"/>
      <c r="AH451" s="319"/>
      <c r="AI451" s="320" t="s">
        <v>458</v>
      </c>
      <c r="AJ451" s="320"/>
      <c r="AK451" s="320"/>
      <c r="AL451" s="143"/>
      <c r="AM451" s="320" t="s">
        <v>459</v>
      </c>
      <c r="AN451" s="320"/>
      <c r="AO451" s="320"/>
      <c r="AP451" s="143"/>
      <c r="AQ451" s="143" t="s">
        <v>182</v>
      </c>
      <c r="AR451" s="118"/>
      <c r="AS451" s="118"/>
      <c r="AT451" s="119"/>
      <c r="AU451" s="124" t="s">
        <v>133</v>
      </c>
      <c r="AV451" s="124"/>
      <c r="AW451" s="124"/>
      <c r="AX451" s="125"/>
      <c r="AY451">
        <f>COUNTA($G$453)</f>
        <v>0</v>
      </c>
    </row>
    <row r="452" spans="1:51" ht="18.75"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183</v>
      </c>
      <c r="AH452" s="122"/>
      <c r="AI452" s="321"/>
      <c r="AJ452" s="321"/>
      <c r="AK452" s="321"/>
      <c r="AL452" s="142"/>
      <c r="AM452" s="321"/>
      <c r="AN452" s="321"/>
      <c r="AO452" s="321"/>
      <c r="AP452" s="142"/>
      <c r="AQ452" s="235"/>
      <c r="AR452" s="186"/>
      <c r="AS452" s="121" t="s">
        <v>183</v>
      </c>
      <c r="AT452" s="122"/>
      <c r="AU452" s="186"/>
      <c r="AV452" s="186"/>
      <c r="AW452" s="121" t="s">
        <v>175</v>
      </c>
      <c r="AX452" s="181"/>
      <c r="AY452">
        <f>$AY$451</f>
        <v>0</v>
      </c>
    </row>
    <row r="453" spans="1:51" ht="23.25"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3.25"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3.25"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customHeight="1" x14ac:dyDescent="0.15">
      <c r="A456" s="175"/>
      <c r="B456" s="172"/>
      <c r="C456" s="166"/>
      <c r="D456" s="172"/>
      <c r="E456" s="324" t="s">
        <v>192</v>
      </c>
      <c r="F456" s="325"/>
      <c r="G456" s="326" t="s">
        <v>189</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190</v>
      </c>
      <c r="AF456" s="318"/>
      <c r="AG456" s="318"/>
      <c r="AH456" s="319"/>
      <c r="AI456" s="320" t="s">
        <v>458</v>
      </c>
      <c r="AJ456" s="320"/>
      <c r="AK456" s="320"/>
      <c r="AL456" s="143"/>
      <c r="AM456" s="320" t="s">
        <v>459</v>
      </c>
      <c r="AN456" s="320"/>
      <c r="AO456" s="320"/>
      <c r="AP456" s="143"/>
      <c r="AQ456" s="143" t="s">
        <v>182</v>
      </c>
      <c r="AR456" s="118"/>
      <c r="AS456" s="118"/>
      <c r="AT456" s="119"/>
      <c r="AU456" s="124" t="s">
        <v>133</v>
      </c>
      <c r="AV456" s="124"/>
      <c r="AW456" s="124"/>
      <c r="AX456" s="125"/>
      <c r="AY456">
        <f>COUNTA($G$458)</f>
        <v>0</v>
      </c>
    </row>
    <row r="457" spans="1:51" ht="18.75"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670</v>
      </c>
      <c r="AF457" s="186"/>
      <c r="AG457" s="121" t="s">
        <v>183</v>
      </c>
      <c r="AH457" s="122"/>
      <c r="AI457" s="321"/>
      <c r="AJ457" s="321"/>
      <c r="AK457" s="321"/>
      <c r="AL457" s="142"/>
      <c r="AM457" s="321"/>
      <c r="AN457" s="321"/>
      <c r="AO457" s="321"/>
      <c r="AP457" s="142"/>
      <c r="AQ457" s="235" t="s">
        <v>670</v>
      </c>
      <c r="AR457" s="186"/>
      <c r="AS457" s="121" t="s">
        <v>183</v>
      </c>
      <c r="AT457" s="122"/>
      <c r="AU457" s="186" t="s">
        <v>670</v>
      </c>
      <c r="AV457" s="186"/>
      <c r="AW457" s="121" t="s">
        <v>175</v>
      </c>
      <c r="AX457" s="181"/>
      <c r="AY457">
        <f>$AY$456</f>
        <v>0</v>
      </c>
    </row>
    <row r="458" spans="1:51" ht="20.25" customHeight="1" x14ac:dyDescent="0.15">
      <c r="A458" s="175"/>
      <c r="B458" s="172"/>
      <c r="C458" s="166"/>
      <c r="D458" s="172"/>
      <c r="E458" s="324"/>
      <c r="F458" s="325"/>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t="s">
        <v>670</v>
      </c>
      <c r="AC458" s="199"/>
      <c r="AD458" s="199"/>
      <c r="AE458" s="322" t="s">
        <v>670</v>
      </c>
      <c r="AF458" s="193"/>
      <c r="AG458" s="193"/>
      <c r="AH458" s="193"/>
      <c r="AI458" s="322" t="s">
        <v>670</v>
      </c>
      <c r="AJ458" s="193"/>
      <c r="AK458" s="193"/>
      <c r="AL458" s="193"/>
      <c r="AM458" s="322" t="s">
        <v>670</v>
      </c>
      <c r="AN458" s="193"/>
      <c r="AO458" s="193"/>
      <c r="AP458" s="323"/>
      <c r="AQ458" s="322" t="s">
        <v>670</v>
      </c>
      <c r="AR458" s="193"/>
      <c r="AS458" s="193"/>
      <c r="AT458" s="323"/>
      <c r="AU458" s="193" t="s">
        <v>670</v>
      </c>
      <c r="AV458" s="193"/>
      <c r="AW458" s="193"/>
      <c r="AX458" s="194"/>
      <c r="AY458">
        <f t="shared" ref="AY458:AY460" si="68">$AY$456</f>
        <v>0</v>
      </c>
    </row>
    <row r="459" spans="1:51" ht="20.25"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670</v>
      </c>
      <c r="AC459" s="191"/>
      <c r="AD459" s="191"/>
      <c r="AE459" s="322" t="s">
        <v>670</v>
      </c>
      <c r="AF459" s="193"/>
      <c r="AG459" s="193"/>
      <c r="AH459" s="323"/>
      <c r="AI459" s="322" t="s">
        <v>670</v>
      </c>
      <c r="AJ459" s="193"/>
      <c r="AK459" s="193"/>
      <c r="AL459" s="193"/>
      <c r="AM459" s="322" t="s">
        <v>670</v>
      </c>
      <c r="AN459" s="193"/>
      <c r="AO459" s="193"/>
      <c r="AP459" s="323"/>
      <c r="AQ459" s="322" t="s">
        <v>670</v>
      </c>
      <c r="AR459" s="193"/>
      <c r="AS459" s="193"/>
      <c r="AT459" s="323"/>
      <c r="AU459" s="193" t="s">
        <v>670</v>
      </c>
      <c r="AV459" s="193"/>
      <c r="AW459" s="193"/>
      <c r="AX459" s="194"/>
      <c r="AY459">
        <f t="shared" si="68"/>
        <v>0</v>
      </c>
    </row>
    <row r="460" spans="1:51" ht="20.25"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2" t="s">
        <v>670</v>
      </c>
      <c r="AF460" s="193"/>
      <c r="AG460" s="193"/>
      <c r="AH460" s="323"/>
      <c r="AI460" s="322" t="s">
        <v>670</v>
      </c>
      <c r="AJ460" s="193"/>
      <c r="AK460" s="193"/>
      <c r="AL460" s="193"/>
      <c r="AM460" s="322" t="s">
        <v>670</v>
      </c>
      <c r="AN460" s="193"/>
      <c r="AO460" s="193"/>
      <c r="AP460" s="323"/>
      <c r="AQ460" s="322" t="s">
        <v>670</v>
      </c>
      <c r="AR460" s="193"/>
      <c r="AS460" s="193"/>
      <c r="AT460" s="323"/>
      <c r="AU460" s="193" t="s">
        <v>670</v>
      </c>
      <c r="AV460" s="193"/>
      <c r="AW460" s="193"/>
      <c r="AX460" s="194"/>
      <c r="AY460">
        <f t="shared" si="68"/>
        <v>0</v>
      </c>
    </row>
    <row r="461" spans="1:51" ht="18.75" hidden="1" customHeight="1" x14ac:dyDescent="0.15">
      <c r="A461" s="175"/>
      <c r="B461" s="172"/>
      <c r="C461" s="166"/>
      <c r="D461" s="172"/>
      <c r="E461" s="324" t="s">
        <v>192</v>
      </c>
      <c r="F461" s="325"/>
      <c r="G461" s="326" t="s">
        <v>189</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190</v>
      </c>
      <c r="AF461" s="318"/>
      <c r="AG461" s="318"/>
      <c r="AH461" s="319"/>
      <c r="AI461" s="320" t="s">
        <v>458</v>
      </c>
      <c r="AJ461" s="320"/>
      <c r="AK461" s="320"/>
      <c r="AL461" s="143"/>
      <c r="AM461" s="320" t="s">
        <v>459</v>
      </c>
      <c r="AN461" s="320"/>
      <c r="AO461" s="320"/>
      <c r="AP461" s="143"/>
      <c r="AQ461" s="143" t="s">
        <v>182</v>
      </c>
      <c r="AR461" s="118"/>
      <c r="AS461" s="118"/>
      <c r="AT461" s="119"/>
      <c r="AU461" s="124" t="s">
        <v>133</v>
      </c>
      <c r="AV461" s="124"/>
      <c r="AW461" s="124"/>
      <c r="AX461" s="125"/>
      <c r="AY461">
        <f>COUNTA($G$463)</f>
        <v>0</v>
      </c>
    </row>
    <row r="462" spans="1:51" ht="18.75"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183</v>
      </c>
      <c r="AH462" s="122"/>
      <c r="AI462" s="321"/>
      <c r="AJ462" s="321"/>
      <c r="AK462" s="321"/>
      <c r="AL462" s="142"/>
      <c r="AM462" s="321"/>
      <c r="AN462" s="321"/>
      <c r="AO462" s="321"/>
      <c r="AP462" s="142"/>
      <c r="AQ462" s="235"/>
      <c r="AR462" s="186"/>
      <c r="AS462" s="121" t="s">
        <v>183</v>
      </c>
      <c r="AT462" s="122"/>
      <c r="AU462" s="186"/>
      <c r="AV462" s="186"/>
      <c r="AW462" s="121" t="s">
        <v>175</v>
      </c>
      <c r="AX462" s="181"/>
      <c r="AY462">
        <f>$AY$461</f>
        <v>0</v>
      </c>
    </row>
    <row r="463" spans="1:51" ht="23.25"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3.25"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3.25"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18.75" hidden="1" customHeight="1" x14ac:dyDescent="0.15">
      <c r="A466" s="175"/>
      <c r="B466" s="172"/>
      <c r="C466" s="166"/>
      <c r="D466" s="172"/>
      <c r="E466" s="324" t="s">
        <v>192</v>
      </c>
      <c r="F466" s="325"/>
      <c r="G466" s="326" t="s">
        <v>189</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190</v>
      </c>
      <c r="AF466" s="318"/>
      <c r="AG466" s="318"/>
      <c r="AH466" s="319"/>
      <c r="AI466" s="320" t="s">
        <v>458</v>
      </c>
      <c r="AJ466" s="320"/>
      <c r="AK466" s="320"/>
      <c r="AL466" s="143"/>
      <c r="AM466" s="320" t="s">
        <v>459</v>
      </c>
      <c r="AN466" s="320"/>
      <c r="AO466" s="320"/>
      <c r="AP466" s="143"/>
      <c r="AQ466" s="143" t="s">
        <v>182</v>
      </c>
      <c r="AR466" s="118"/>
      <c r="AS466" s="118"/>
      <c r="AT466" s="119"/>
      <c r="AU466" s="124" t="s">
        <v>133</v>
      </c>
      <c r="AV466" s="124"/>
      <c r="AW466" s="124"/>
      <c r="AX466" s="125"/>
      <c r="AY466">
        <f>COUNTA($G$468)</f>
        <v>0</v>
      </c>
    </row>
    <row r="467" spans="1:51" ht="18.75"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183</v>
      </c>
      <c r="AH467" s="122"/>
      <c r="AI467" s="321"/>
      <c r="AJ467" s="321"/>
      <c r="AK467" s="321"/>
      <c r="AL467" s="142"/>
      <c r="AM467" s="321"/>
      <c r="AN467" s="321"/>
      <c r="AO467" s="321"/>
      <c r="AP467" s="142"/>
      <c r="AQ467" s="235"/>
      <c r="AR467" s="186"/>
      <c r="AS467" s="121" t="s">
        <v>183</v>
      </c>
      <c r="AT467" s="122"/>
      <c r="AU467" s="186"/>
      <c r="AV467" s="186"/>
      <c r="AW467" s="121" t="s">
        <v>175</v>
      </c>
      <c r="AX467" s="181"/>
      <c r="AY467">
        <f>$AY$466</f>
        <v>0</v>
      </c>
    </row>
    <row r="468" spans="1:51" ht="23.25"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3.25"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3.25"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18.75" hidden="1" customHeight="1" x14ac:dyDescent="0.15">
      <c r="A471" s="175"/>
      <c r="B471" s="172"/>
      <c r="C471" s="166"/>
      <c r="D471" s="172"/>
      <c r="E471" s="324" t="s">
        <v>192</v>
      </c>
      <c r="F471" s="325"/>
      <c r="G471" s="326" t="s">
        <v>189</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190</v>
      </c>
      <c r="AF471" s="318"/>
      <c r="AG471" s="318"/>
      <c r="AH471" s="319"/>
      <c r="AI471" s="320" t="s">
        <v>458</v>
      </c>
      <c r="AJ471" s="320"/>
      <c r="AK471" s="320"/>
      <c r="AL471" s="143"/>
      <c r="AM471" s="320" t="s">
        <v>459</v>
      </c>
      <c r="AN471" s="320"/>
      <c r="AO471" s="320"/>
      <c r="AP471" s="143"/>
      <c r="AQ471" s="143" t="s">
        <v>182</v>
      </c>
      <c r="AR471" s="118"/>
      <c r="AS471" s="118"/>
      <c r="AT471" s="119"/>
      <c r="AU471" s="124" t="s">
        <v>133</v>
      </c>
      <c r="AV471" s="124"/>
      <c r="AW471" s="124"/>
      <c r="AX471" s="125"/>
      <c r="AY471">
        <f>COUNTA($G$473)</f>
        <v>0</v>
      </c>
    </row>
    <row r="472" spans="1:51" ht="18.75"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183</v>
      </c>
      <c r="AH472" s="122"/>
      <c r="AI472" s="321"/>
      <c r="AJ472" s="321"/>
      <c r="AK472" s="321"/>
      <c r="AL472" s="142"/>
      <c r="AM472" s="321"/>
      <c r="AN472" s="321"/>
      <c r="AO472" s="321"/>
      <c r="AP472" s="142"/>
      <c r="AQ472" s="235"/>
      <c r="AR472" s="186"/>
      <c r="AS472" s="121" t="s">
        <v>183</v>
      </c>
      <c r="AT472" s="122"/>
      <c r="AU472" s="186"/>
      <c r="AV472" s="186"/>
      <c r="AW472" s="121" t="s">
        <v>175</v>
      </c>
      <c r="AX472" s="181"/>
      <c r="AY472">
        <f>$AY$471</f>
        <v>0</v>
      </c>
    </row>
    <row r="473" spans="1:51" ht="23.25"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3.25"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3.25"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18.75" hidden="1" customHeight="1" x14ac:dyDescent="0.15">
      <c r="A476" s="175"/>
      <c r="B476" s="172"/>
      <c r="C476" s="166"/>
      <c r="D476" s="172"/>
      <c r="E476" s="324" t="s">
        <v>192</v>
      </c>
      <c r="F476" s="325"/>
      <c r="G476" s="326" t="s">
        <v>189</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190</v>
      </c>
      <c r="AF476" s="318"/>
      <c r="AG476" s="318"/>
      <c r="AH476" s="319"/>
      <c r="AI476" s="320" t="s">
        <v>458</v>
      </c>
      <c r="AJ476" s="320"/>
      <c r="AK476" s="320"/>
      <c r="AL476" s="143"/>
      <c r="AM476" s="320" t="s">
        <v>459</v>
      </c>
      <c r="AN476" s="320"/>
      <c r="AO476" s="320"/>
      <c r="AP476" s="143"/>
      <c r="AQ476" s="143" t="s">
        <v>182</v>
      </c>
      <c r="AR476" s="118"/>
      <c r="AS476" s="118"/>
      <c r="AT476" s="119"/>
      <c r="AU476" s="124" t="s">
        <v>133</v>
      </c>
      <c r="AV476" s="124"/>
      <c r="AW476" s="124"/>
      <c r="AX476" s="125"/>
      <c r="AY476">
        <f>COUNTA($G$478)</f>
        <v>0</v>
      </c>
    </row>
    <row r="477" spans="1:51" ht="18.75"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183</v>
      </c>
      <c r="AH477" s="122"/>
      <c r="AI477" s="321"/>
      <c r="AJ477" s="321"/>
      <c r="AK477" s="321"/>
      <c r="AL477" s="142"/>
      <c r="AM477" s="321"/>
      <c r="AN477" s="321"/>
      <c r="AO477" s="321"/>
      <c r="AP477" s="142"/>
      <c r="AQ477" s="235"/>
      <c r="AR477" s="186"/>
      <c r="AS477" s="121" t="s">
        <v>183</v>
      </c>
      <c r="AT477" s="122"/>
      <c r="AU477" s="186"/>
      <c r="AV477" s="186"/>
      <c r="AW477" s="121" t="s">
        <v>175</v>
      </c>
      <c r="AX477" s="181"/>
      <c r="AY477">
        <f>$AY$476</f>
        <v>0</v>
      </c>
    </row>
    <row r="478" spans="1:51" ht="23.25"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3.25"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3.25"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3.85"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13.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13.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83" t="s">
        <v>202</v>
      </c>
      <c r="H484" s="111"/>
      <c r="I484" s="111"/>
      <c r="J484" s="884"/>
      <c r="K484" s="885"/>
      <c r="L484" s="885"/>
      <c r="M484" s="885"/>
      <c r="N484" s="885"/>
      <c r="O484" s="885"/>
      <c r="P484" s="885"/>
      <c r="Q484" s="885"/>
      <c r="R484" s="885"/>
      <c r="S484" s="885"/>
      <c r="T484" s="886"/>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7"/>
      <c r="AY484" s="78" t="str">
        <f>IF(SUBSTITUTE($J$484,"-","")="","0","1")</f>
        <v>0</v>
      </c>
    </row>
    <row r="485" spans="1:51" ht="18.75" hidden="1" customHeight="1" x14ac:dyDescent="0.15">
      <c r="A485" s="175"/>
      <c r="B485" s="172"/>
      <c r="C485" s="166"/>
      <c r="D485" s="172"/>
      <c r="E485" s="324" t="s">
        <v>191</v>
      </c>
      <c r="F485" s="325"/>
      <c r="G485" s="326" t="s">
        <v>188</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190</v>
      </c>
      <c r="AF485" s="318"/>
      <c r="AG485" s="318"/>
      <c r="AH485" s="319"/>
      <c r="AI485" s="320" t="s">
        <v>458</v>
      </c>
      <c r="AJ485" s="320"/>
      <c r="AK485" s="320"/>
      <c r="AL485" s="143"/>
      <c r="AM485" s="320" t="s">
        <v>459</v>
      </c>
      <c r="AN485" s="320"/>
      <c r="AO485" s="320"/>
      <c r="AP485" s="143"/>
      <c r="AQ485" s="143" t="s">
        <v>182</v>
      </c>
      <c r="AR485" s="118"/>
      <c r="AS485" s="118"/>
      <c r="AT485" s="119"/>
      <c r="AU485" s="124" t="s">
        <v>133</v>
      </c>
      <c r="AV485" s="124"/>
      <c r="AW485" s="124"/>
      <c r="AX485" s="125"/>
      <c r="AY485">
        <f>COUNTA($G$487)</f>
        <v>0</v>
      </c>
    </row>
    <row r="486" spans="1:51" ht="18.75"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183</v>
      </c>
      <c r="AH486" s="122"/>
      <c r="AI486" s="321"/>
      <c r="AJ486" s="321"/>
      <c r="AK486" s="321"/>
      <c r="AL486" s="142"/>
      <c r="AM486" s="321"/>
      <c r="AN486" s="321"/>
      <c r="AO486" s="321"/>
      <c r="AP486" s="142"/>
      <c r="AQ486" s="235"/>
      <c r="AR486" s="186"/>
      <c r="AS486" s="121" t="s">
        <v>183</v>
      </c>
      <c r="AT486" s="122"/>
      <c r="AU486" s="186"/>
      <c r="AV486" s="186"/>
      <c r="AW486" s="121" t="s">
        <v>175</v>
      </c>
      <c r="AX486" s="181"/>
      <c r="AY486">
        <f>$AY$485</f>
        <v>0</v>
      </c>
    </row>
    <row r="487" spans="1:51" ht="23.25"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3.25"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23.25"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18.75" hidden="1" customHeight="1" x14ac:dyDescent="0.15">
      <c r="A490" s="175"/>
      <c r="B490" s="172"/>
      <c r="C490" s="166"/>
      <c r="D490" s="172"/>
      <c r="E490" s="324" t="s">
        <v>191</v>
      </c>
      <c r="F490" s="325"/>
      <c r="G490" s="326" t="s">
        <v>188</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190</v>
      </c>
      <c r="AF490" s="318"/>
      <c r="AG490" s="318"/>
      <c r="AH490" s="319"/>
      <c r="AI490" s="320" t="s">
        <v>458</v>
      </c>
      <c r="AJ490" s="320"/>
      <c r="AK490" s="320"/>
      <c r="AL490" s="143"/>
      <c r="AM490" s="320" t="s">
        <v>459</v>
      </c>
      <c r="AN490" s="320"/>
      <c r="AO490" s="320"/>
      <c r="AP490" s="143"/>
      <c r="AQ490" s="143" t="s">
        <v>182</v>
      </c>
      <c r="AR490" s="118"/>
      <c r="AS490" s="118"/>
      <c r="AT490" s="119"/>
      <c r="AU490" s="124" t="s">
        <v>133</v>
      </c>
      <c r="AV490" s="124"/>
      <c r="AW490" s="124"/>
      <c r="AX490" s="125"/>
      <c r="AY490">
        <f>COUNTA($G$492)</f>
        <v>0</v>
      </c>
    </row>
    <row r="491" spans="1:51" ht="18.75"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183</v>
      </c>
      <c r="AH491" s="122"/>
      <c r="AI491" s="321"/>
      <c r="AJ491" s="321"/>
      <c r="AK491" s="321"/>
      <c r="AL491" s="142"/>
      <c r="AM491" s="321"/>
      <c r="AN491" s="321"/>
      <c r="AO491" s="321"/>
      <c r="AP491" s="142"/>
      <c r="AQ491" s="235"/>
      <c r="AR491" s="186"/>
      <c r="AS491" s="121" t="s">
        <v>183</v>
      </c>
      <c r="AT491" s="122"/>
      <c r="AU491" s="186"/>
      <c r="AV491" s="186"/>
      <c r="AW491" s="121" t="s">
        <v>175</v>
      </c>
      <c r="AX491" s="181"/>
      <c r="AY491">
        <f>$AY$490</f>
        <v>0</v>
      </c>
    </row>
    <row r="492" spans="1:51" ht="23.25"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3.25"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3.25"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18.75" hidden="1" customHeight="1" x14ac:dyDescent="0.15">
      <c r="A495" s="175"/>
      <c r="B495" s="172"/>
      <c r="C495" s="166"/>
      <c r="D495" s="172"/>
      <c r="E495" s="324" t="s">
        <v>191</v>
      </c>
      <c r="F495" s="325"/>
      <c r="G495" s="326" t="s">
        <v>188</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190</v>
      </c>
      <c r="AF495" s="318"/>
      <c r="AG495" s="318"/>
      <c r="AH495" s="319"/>
      <c r="AI495" s="320" t="s">
        <v>458</v>
      </c>
      <c r="AJ495" s="320"/>
      <c r="AK495" s="320"/>
      <c r="AL495" s="143"/>
      <c r="AM495" s="320" t="s">
        <v>459</v>
      </c>
      <c r="AN495" s="320"/>
      <c r="AO495" s="320"/>
      <c r="AP495" s="143"/>
      <c r="AQ495" s="143" t="s">
        <v>182</v>
      </c>
      <c r="AR495" s="118"/>
      <c r="AS495" s="118"/>
      <c r="AT495" s="119"/>
      <c r="AU495" s="124" t="s">
        <v>133</v>
      </c>
      <c r="AV495" s="124"/>
      <c r="AW495" s="124"/>
      <c r="AX495" s="125"/>
      <c r="AY495">
        <f>COUNTA($G$497)</f>
        <v>0</v>
      </c>
    </row>
    <row r="496" spans="1:51" ht="18.75"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183</v>
      </c>
      <c r="AH496" s="122"/>
      <c r="AI496" s="321"/>
      <c r="AJ496" s="321"/>
      <c r="AK496" s="321"/>
      <c r="AL496" s="142"/>
      <c r="AM496" s="321"/>
      <c r="AN496" s="321"/>
      <c r="AO496" s="321"/>
      <c r="AP496" s="142"/>
      <c r="AQ496" s="235"/>
      <c r="AR496" s="186"/>
      <c r="AS496" s="121" t="s">
        <v>183</v>
      </c>
      <c r="AT496" s="122"/>
      <c r="AU496" s="186"/>
      <c r="AV496" s="186"/>
      <c r="AW496" s="121" t="s">
        <v>175</v>
      </c>
      <c r="AX496" s="181"/>
      <c r="AY496">
        <f>$AY$495</f>
        <v>0</v>
      </c>
    </row>
    <row r="497" spans="1:51" ht="23.25"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3.25"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3.25"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18.75" hidden="1" customHeight="1" x14ac:dyDescent="0.15">
      <c r="A500" s="175"/>
      <c r="B500" s="172"/>
      <c r="C500" s="166"/>
      <c r="D500" s="172"/>
      <c r="E500" s="324" t="s">
        <v>191</v>
      </c>
      <c r="F500" s="325"/>
      <c r="G500" s="326" t="s">
        <v>188</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190</v>
      </c>
      <c r="AF500" s="318"/>
      <c r="AG500" s="318"/>
      <c r="AH500" s="319"/>
      <c r="AI500" s="320" t="s">
        <v>458</v>
      </c>
      <c r="AJ500" s="320"/>
      <c r="AK500" s="320"/>
      <c r="AL500" s="143"/>
      <c r="AM500" s="320" t="s">
        <v>459</v>
      </c>
      <c r="AN500" s="320"/>
      <c r="AO500" s="320"/>
      <c r="AP500" s="143"/>
      <c r="AQ500" s="143" t="s">
        <v>182</v>
      </c>
      <c r="AR500" s="118"/>
      <c r="AS500" s="118"/>
      <c r="AT500" s="119"/>
      <c r="AU500" s="124" t="s">
        <v>133</v>
      </c>
      <c r="AV500" s="124"/>
      <c r="AW500" s="124"/>
      <c r="AX500" s="125"/>
      <c r="AY500">
        <f>COUNTA($G$502)</f>
        <v>0</v>
      </c>
    </row>
    <row r="501" spans="1:51" ht="18.75"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183</v>
      </c>
      <c r="AH501" s="122"/>
      <c r="AI501" s="321"/>
      <c r="AJ501" s="321"/>
      <c r="AK501" s="321"/>
      <c r="AL501" s="142"/>
      <c r="AM501" s="321"/>
      <c r="AN501" s="321"/>
      <c r="AO501" s="321"/>
      <c r="AP501" s="142"/>
      <c r="AQ501" s="235"/>
      <c r="AR501" s="186"/>
      <c r="AS501" s="121" t="s">
        <v>183</v>
      </c>
      <c r="AT501" s="122"/>
      <c r="AU501" s="186"/>
      <c r="AV501" s="186"/>
      <c r="AW501" s="121" t="s">
        <v>175</v>
      </c>
      <c r="AX501" s="181"/>
      <c r="AY501">
        <f>$AY$500</f>
        <v>0</v>
      </c>
    </row>
    <row r="502" spans="1:51" ht="23.25"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3.25"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3.25"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18.75" hidden="1" customHeight="1" x14ac:dyDescent="0.15">
      <c r="A505" s="175"/>
      <c r="B505" s="172"/>
      <c r="C505" s="166"/>
      <c r="D505" s="172"/>
      <c r="E505" s="324" t="s">
        <v>191</v>
      </c>
      <c r="F505" s="325"/>
      <c r="G505" s="326" t="s">
        <v>188</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190</v>
      </c>
      <c r="AF505" s="318"/>
      <c r="AG505" s="318"/>
      <c r="AH505" s="319"/>
      <c r="AI505" s="320" t="s">
        <v>458</v>
      </c>
      <c r="AJ505" s="320"/>
      <c r="AK505" s="320"/>
      <c r="AL505" s="143"/>
      <c r="AM505" s="320" t="s">
        <v>459</v>
      </c>
      <c r="AN505" s="320"/>
      <c r="AO505" s="320"/>
      <c r="AP505" s="143"/>
      <c r="AQ505" s="143" t="s">
        <v>182</v>
      </c>
      <c r="AR505" s="118"/>
      <c r="AS505" s="118"/>
      <c r="AT505" s="119"/>
      <c r="AU505" s="124" t="s">
        <v>133</v>
      </c>
      <c r="AV505" s="124"/>
      <c r="AW505" s="124"/>
      <c r="AX505" s="125"/>
      <c r="AY505">
        <f>COUNTA($G$507)</f>
        <v>0</v>
      </c>
    </row>
    <row r="506" spans="1:51" ht="18.75"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183</v>
      </c>
      <c r="AH506" s="122"/>
      <c r="AI506" s="321"/>
      <c r="AJ506" s="321"/>
      <c r="AK506" s="321"/>
      <c r="AL506" s="142"/>
      <c r="AM506" s="321"/>
      <c r="AN506" s="321"/>
      <c r="AO506" s="321"/>
      <c r="AP506" s="142"/>
      <c r="AQ506" s="235"/>
      <c r="AR506" s="186"/>
      <c r="AS506" s="121" t="s">
        <v>183</v>
      </c>
      <c r="AT506" s="122"/>
      <c r="AU506" s="186"/>
      <c r="AV506" s="186"/>
      <c r="AW506" s="121" t="s">
        <v>175</v>
      </c>
      <c r="AX506" s="181"/>
      <c r="AY506">
        <f>$AY$505</f>
        <v>0</v>
      </c>
    </row>
    <row r="507" spans="1:51" ht="23.25"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3.25"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3.25"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18.75" hidden="1" customHeight="1" x14ac:dyDescent="0.15">
      <c r="A510" s="175"/>
      <c r="B510" s="172"/>
      <c r="C510" s="166"/>
      <c r="D510" s="172"/>
      <c r="E510" s="324" t="s">
        <v>192</v>
      </c>
      <c r="F510" s="325"/>
      <c r="G510" s="326" t="s">
        <v>189</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190</v>
      </c>
      <c r="AF510" s="318"/>
      <c r="AG510" s="318"/>
      <c r="AH510" s="319"/>
      <c r="AI510" s="320" t="s">
        <v>458</v>
      </c>
      <c r="AJ510" s="320"/>
      <c r="AK510" s="320"/>
      <c r="AL510" s="143"/>
      <c r="AM510" s="320" t="s">
        <v>459</v>
      </c>
      <c r="AN510" s="320"/>
      <c r="AO510" s="320"/>
      <c r="AP510" s="143"/>
      <c r="AQ510" s="143" t="s">
        <v>182</v>
      </c>
      <c r="AR510" s="118"/>
      <c r="AS510" s="118"/>
      <c r="AT510" s="119"/>
      <c r="AU510" s="124" t="s">
        <v>133</v>
      </c>
      <c r="AV510" s="124"/>
      <c r="AW510" s="124"/>
      <c r="AX510" s="125"/>
      <c r="AY510">
        <f>COUNTA($G$512)</f>
        <v>0</v>
      </c>
    </row>
    <row r="511" spans="1:51" ht="18.75"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183</v>
      </c>
      <c r="AH511" s="122"/>
      <c r="AI511" s="321"/>
      <c r="AJ511" s="321"/>
      <c r="AK511" s="321"/>
      <c r="AL511" s="142"/>
      <c r="AM511" s="321"/>
      <c r="AN511" s="321"/>
      <c r="AO511" s="321"/>
      <c r="AP511" s="142"/>
      <c r="AQ511" s="235"/>
      <c r="AR511" s="186"/>
      <c r="AS511" s="121" t="s">
        <v>183</v>
      </c>
      <c r="AT511" s="122"/>
      <c r="AU511" s="186"/>
      <c r="AV511" s="186"/>
      <c r="AW511" s="121" t="s">
        <v>175</v>
      </c>
      <c r="AX511" s="181"/>
      <c r="AY511">
        <f>$AY$510</f>
        <v>0</v>
      </c>
    </row>
    <row r="512" spans="1:51" ht="23.25"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3.25"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3.25"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18.75" hidden="1" customHeight="1" x14ac:dyDescent="0.15">
      <c r="A515" s="175"/>
      <c r="B515" s="172"/>
      <c r="C515" s="166"/>
      <c r="D515" s="172"/>
      <c r="E515" s="324" t="s">
        <v>192</v>
      </c>
      <c r="F515" s="325"/>
      <c r="G515" s="326" t="s">
        <v>189</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190</v>
      </c>
      <c r="AF515" s="318"/>
      <c r="AG515" s="318"/>
      <c r="AH515" s="319"/>
      <c r="AI515" s="320" t="s">
        <v>458</v>
      </c>
      <c r="AJ515" s="320"/>
      <c r="AK515" s="320"/>
      <c r="AL515" s="143"/>
      <c r="AM515" s="320" t="s">
        <v>459</v>
      </c>
      <c r="AN515" s="320"/>
      <c r="AO515" s="320"/>
      <c r="AP515" s="143"/>
      <c r="AQ515" s="143" t="s">
        <v>182</v>
      </c>
      <c r="AR515" s="118"/>
      <c r="AS515" s="118"/>
      <c r="AT515" s="119"/>
      <c r="AU515" s="124" t="s">
        <v>133</v>
      </c>
      <c r="AV515" s="124"/>
      <c r="AW515" s="124"/>
      <c r="AX515" s="125"/>
      <c r="AY515">
        <f>COUNTA($G$517)</f>
        <v>0</v>
      </c>
    </row>
    <row r="516" spans="1:51" ht="18.75"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183</v>
      </c>
      <c r="AH516" s="122"/>
      <c r="AI516" s="321"/>
      <c r="AJ516" s="321"/>
      <c r="AK516" s="321"/>
      <c r="AL516" s="142"/>
      <c r="AM516" s="321"/>
      <c r="AN516" s="321"/>
      <c r="AO516" s="321"/>
      <c r="AP516" s="142"/>
      <c r="AQ516" s="235"/>
      <c r="AR516" s="186"/>
      <c r="AS516" s="121" t="s">
        <v>183</v>
      </c>
      <c r="AT516" s="122"/>
      <c r="AU516" s="186"/>
      <c r="AV516" s="186"/>
      <c r="AW516" s="121" t="s">
        <v>175</v>
      </c>
      <c r="AX516" s="181"/>
      <c r="AY516">
        <f>$AY$515</f>
        <v>0</v>
      </c>
    </row>
    <row r="517" spans="1:51" ht="23.25"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3.25"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3.25"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18.75" hidden="1" customHeight="1" x14ac:dyDescent="0.15">
      <c r="A520" s="175"/>
      <c r="B520" s="172"/>
      <c r="C520" s="166"/>
      <c r="D520" s="172"/>
      <c r="E520" s="324" t="s">
        <v>192</v>
      </c>
      <c r="F520" s="325"/>
      <c r="G520" s="326" t="s">
        <v>189</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190</v>
      </c>
      <c r="AF520" s="318"/>
      <c r="AG520" s="318"/>
      <c r="AH520" s="319"/>
      <c r="AI520" s="320" t="s">
        <v>458</v>
      </c>
      <c r="AJ520" s="320"/>
      <c r="AK520" s="320"/>
      <c r="AL520" s="143"/>
      <c r="AM520" s="320" t="s">
        <v>459</v>
      </c>
      <c r="AN520" s="320"/>
      <c r="AO520" s="320"/>
      <c r="AP520" s="143"/>
      <c r="AQ520" s="143" t="s">
        <v>182</v>
      </c>
      <c r="AR520" s="118"/>
      <c r="AS520" s="118"/>
      <c r="AT520" s="119"/>
      <c r="AU520" s="124" t="s">
        <v>133</v>
      </c>
      <c r="AV520" s="124"/>
      <c r="AW520" s="124"/>
      <c r="AX520" s="125"/>
      <c r="AY520">
        <f>COUNTA($G$522)</f>
        <v>0</v>
      </c>
    </row>
    <row r="521" spans="1:51" ht="18.75"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183</v>
      </c>
      <c r="AH521" s="122"/>
      <c r="AI521" s="321"/>
      <c r="AJ521" s="321"/>
      <c r="AK521" s="321"/>
      <c r="AL521" s="142"/>
      <c r="AM521" s="321"/>
      <c r="AN521" s="321"/>
      <c r="AO521" s="321"/>
      <c r="AP521" s="142"/>
      <c r="AQ521" s="235"/>
      <c r="AR521" s="186"/>
      <c r="AS521" s="121" t="s">
        <v>183</v>
      </c>
      <c r="AT521" s="122"/>
      <c r="AU521" s="186"/>
      <c r="AV521" s="186"/>
      <c r="AW521" s="121" t="s">
        <v>175</v>
      </c>
      <c r="AX521" s="181"/>
      <c r="AY521">
        <f>$AY$520</f>
        <v>0</v>
      </c>
    </row>
    <row r="522" spans="1:51" ht="23.25"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3.25"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3.25"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18.75" hidden="1" customHeight="1" x14ac:dyDescent="0.15">
      <c r="A525" s="175"/>
      <c r="B525" s="172"/>
      <c r="C525" s="166"/>
      <c r="D525" s="172"/>
      <c r="E525" s="324" t="s">
        <v>192</v>
      </c>
      <c r="F525" s="325"/>
      <c r="G525" s="326" t="s">
        <v>189</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190</v>
      </c>
      <c r="AF525" s="318"/>
      <c r="AG525" s="318"/>
      <c r="AH525" s="319"/>
      <c r="AI525" s="320" t="s">
        <v>458</v>
      </c>
      <c r="AJ525" s="320"/>
      <c r="AK525" s="320"/>
      <c r="AL525" s="143"/>
      <c r="AM525" s="320" t="s">
        <v>459</v>
      </c>
      <c r="AN525" s="320"/>
      <c r="AO525" s="320"/>
      <c r="AP525" s="143"/>
      <c r="AQ525" s="143" t="s">
        <v>182</v>
      </c>
      <c r="AR525" s="118"/>
      <c r="AS525" s="118"/>
      <c r="AT525" s="119"/>
      <c r="AU525" s="124" t="s">
        <v>133</v>
      </c>
      <c r="AV525" s="124"/>
      <c r="AW525" s="124"/>
      <c r="AX525" s="125"/>
      <c r="AY525">
        <f>COUNTA($G$527)</f>
        <v>0</v>
      </c>
    </row>
    <row r="526" spans="1:51" ht="18.75"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183</v>
      </c>
      <c r="AH526" s="122"/>
      <c r="AI526" s="321"/>
      <c r="AJ526" s="321"/>
      <c r="AK526" s="321"/>
      <c r="AL526" s="142"/>
      <c r="AM526" s="321"/>
      <c r="AN526" s="321"/>
      <c r="AO526" s="321"/>
      <c r="AP526" s="142"/>
      <c r="AQ526" s="235"/>
      <c r="AR526" s="186"/>
      <c r="AS526" s="121" t="s">
        <v>183</v>
      </c>
      <c r="AT526" s="122"/>
      <c r="AU526" s="186"/>
      <c r="AV526" s="186"/>
      <c r="AW526" s="121" t="s">
        <v>175</v>
      </c>
      <c r="AX526" s="181"/>
      <c r="AY526">
        <f>$AY$525</f>
        <v>0</v>
      </c>
    </row>
    <row r="527" spans="1:51" ht="23.25"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3.25"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3.25"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18.75" hidden="1" customHeight="1" x14ac:dyDescent="0.15">
      <c r="A530" s="175"/>
      <c r="B530" s="172"/>
      <c r="C530" s="166"/>
      <c r="D530" s="172"/>
      <c r="E530" s="324" t="s">
        <v>192</v>
      </c>
      <c r="F530" s="325"/>
      <c r="G530" s="326" t="s">
        <v>189</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190</v>
      </c>
      <c r="AF530" s="318"/>
      <c r="AG530" s="318"/>
      <c r="AH530" s="319"/>
      <c r="AI530" s="320" t="s">
        <v>458</v>
      </c>
      <c r="AJ530" s="320"/>
      <c r="AK530" s="320"/>
      <c r="AL530" s="143"/>
      <c r="AM530" s="320" t="s">
        <v>459</v>
      </c>
      <c r="AN530" s="320"/>
      <c r="AO530" s="320"/>
      <c r="AP530" s="143"/>
      <c r="AQ530" s="143" t="s">
        <v>182</v>
      </c>
      <c r="AR530" s="118"/>
      <c r="AS530" s="118"/>
      <c r="AT530" s="119"/>
      <c r="AU530" s="124" t="s">
        <v>133</v>
      </c>
      <c r="AV530" s="124"/>
      <c r="AW530" s="124"/>
      <c r="AX530" s="125"/>
      <c r="AY530">
        <f>COUNTA($G$532)</f>
        <v>0</v>
      </c>
    </row>
    <row r="531" spans="1:51" ht="18.75"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183</v>
      </c>
      <c r="AH531" s="122"/>
      <c r="AI531" s="321"/>
      <c r="AJ531" s="321"/>
      <c r="AK531" s="321"/>
      <c r="AL531" s="142"/>
      <c r="AM531" s="321"/>
      <c r="AN531" s="321"/>
      <c r="AO531" s="321"/>
      <c r="AP531" s="142"/>
      <c r="AQ531" s="235"/>
      <c r="AR531" s="186"/>
      <c r="AS531" s="121" t="s">
        <v>183</v>
      </c>
      <c r="AT531" s="122"/>
      <c r="AU531" s="186"/>
      <c r="AV531" s="186"/>
      <c r="AW531" s="121" t="s">
        <v>175</v>
      </c>
      <c r="AX531" s="181"/>
      <c r="AY531">
        <f>$AY$530</f>
        <v>0</v>
      </c>
    </row>
    <row r="532" spans="1:51" ht="23.25"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3.25"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3.25"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3" t="s">
        <v>202</v>
      </c>
      <c r="H538" s="111"/>
      <c r="I538" s="111"/>
      <c r="J538" s="884"/>
      <c r="K538" s="885"/>
      <c r="L538" s="885"/>
      <c r="M538" s="885"/>
      <c r="N538" s="885"/>
      <c r="O538" s="885"/>
      <c r="P538" s="885"/>
      <c r="Q538" s="885"/>
      <c r="R538" s="885"/>
      <c r="S538" s="885"/>
      <c r="T538" s="886"/>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7"/>
      <c r="AY538" s="78" t="str">
        <f>IF(SUBSTITUTE($J$538,"-","")="","0","1")</f>
        <v>0</v>
      </c>
    </row>
    <row r="539" spans="1:51" ht="18.75" hidden="1" customHeight="1" x14ac:dyDescent="0.15">
      <c r="A539" s="175"/>
      <c r="B539" s="172"/>
      <c r="C539" s="166"/>
      <c r="D539" s="172"/>
      <c r="E539" s="324" t="s">
        <v>191</v>
      </c>
      <c r="F539" s="325"/>
      <c r="G539" s="326" t="s">
        <v>188</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190</v>
      </c>
      <c r="AF539" s="318"/>
      <c r="AG539" s="318"/>
      <c r="AH539" s="319"/>
      <c r="AI539" s="320" t="s">
        <v>458</v>
      </c>
      <c r="AJ539" s="320"/>
      <c r="AK539" s="320"/>
      <c r="AL539" s="143"/>
      <c r="AM539" s="320" t="s">
        <v>459</v>
      </c>
      <c r="AN539" s="320"/>
      <c r="AO539" s="320"/>
      <c r="AP539" s="143"/>
      <c r="AQ539" s="143" t="s">
        <v>182</v>
      </c>
      <c r="AR539" s="118"/>
      <c r="AS539" s="118"/>
      <c r="AT539" s="119"/>
      <c r="AU539" s="124" t="s">
        <v>133</v>
      </c>
      <c r="AV539" s="124"/>
      <c r="AW539" s="124"/>
      <c r="AX539" s="125"/>
      <c r="AY539">
        <f>COUNTA($G$541)</f>
        <v>0</v>
      </c>
    </row>
    <row r="540" spans="1:51" ht="18.75"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183</v>
      </c>
      <c r="AH540" s="122"/>
      <c r="AI540" s="321"/>
      <c r="AJ540" s="321"/>
      <c r="AK540" s="321"/>
      <c r="AL540" s="142"/>
      <c r="AM540" s="321"/>
      <c r="AN540" s="321"/>
      <c r="AO540" s="321"/>
      <c r="AP540" s="142"/>
      <c r="AQ540" s="235"/>
      <c r="AR540" s="186"/>
      <c r="AS540" s="121" t="s">
        <v>183</v>
      </c>
      <c r="AT540" s="122"/>
      <c r="AU540" s="186"/>
      <c r="AV540" s="186"/>
      <c r="AW540" s="121" t="s">
        <v>175</v>
      </c>
      <c r="AX540" s="181"/>
      <c r="AY540">
        <f>$AY$539</f>
        <v>0</v>
      </c>
    </row>
    <row r="541" spans="1:51" ht="23.25"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3.25"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3.25"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18.75" hidden="1" customHeight="1" x14ac:dyDescent="0.15">
      <c r="A544" s="175"/>
      <c r="B544" s="172"/>
      <c r="C544" s="166"/>
      <c r="D544" s="172"/>
      <c r="E544" s="324" t="s">
        <v>191</v>
      </c>
      <c r="F544" s="325"/>
      <c r="G544" s="326" t="s">
        <v>188</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190</v>
      </c>
      <c r="AF544" s="318"/>
      <c r="AG544" s="318"/>
      <c r="AH544" s="319"/>
      <c r="AI544" s="320" t="s">
        <v>458</v>
      </c>
      <c r="AJ544" s="320"/>
      <c r="AK544" s="320"/>
      <c r="AL544" s="143"/>
      <c r="AM544" s="320" t="s">
        <v>459</v>
      </c>
      <c r="AN544" s="320"/>
      <c r="AO544" s="320"/>
      <c r="AP544" s="143"/>
      <c r="AQ544" s="143" t="s">
        <v>182</v>
      </c>
      <c r="AR544" s="118"/>
      <c r="AS544" s="118"/>
      <c r="AT544" s="119"/>
      <c r="AU544" s="124" t="s">
        <v>133</v>
      </c>
      <c r="AV544" s="124"/>
      <c r="AW544" s="124"/>
      <c r="AX544" s="125"/>
      <c r="AY544">
        <f>COUNTA($G$546)</f>
        <v>0</v>
      </c>
    </row>
    <row r="545" spans="1:51" ht="18.75"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183</v>
      </c>
      <c r="AH545" s="122"/>
      <c r="AI545" s="321"/>
      <c r="AJ545" s="321"/>
      <c r="AK545" s="321"/>
      <c r="AL545" s="142"/>
      <c r="AM545" s="321"/>
      <c r="AN545" s="321"/>
      <c r="AO545" s="321"/>
      <c r="AP545" s="142"/>
      <c r="AQ545" s="235"/>
      <c r="AR545" s="186"/>
      <c r="AS545" s="121" t="s">
        <v>183</v>
      </c>
      <c r="AT545" s="122"/>
      <c r="AU545" s="186"/>
      <c r="AV545" s="186"/>
      <c r="AW545" s="121" t="s">
        <v>175</v>
      </c>
      <c r="AX545" s="181"/>
      <c r="AY545">
        <f>$AY$544</f>
        <v>0</v>
      </c>
    </row>
    <row r="546" spans="1:51" ht="23.25"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3.25"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3.25"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18.75" hidden="1" customHeight="1" x14ac:dyDescent="0.15">
      <c r="A549" s="175"/>
      <c r="B549" s="172"/>
      <c r="C549" s="166"/>
      <c r="D549" s="172"/>
      <c r="E549" s="324" t="s">
        <v>191</v>
      </c>
      <c r="F549" s="325"/>
      <c r="G549" s="326" t="s">
        <v>188</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190</v>
      </c>
      <c r="AF549" s="318"/>
      <c r="AG549" s="318"/>
      <c r="AH549" s="319"/>
      <c r="AI549" s="320" t="s">
        <v>458</v>
      </c>
      <c r="AJ549" s="320"/>
      <c r="AK549" s="320"/>
      <c r="AL549" s="143"/>
      <c r="AM549" s="320" t="s">
        <v>459</v>
      </c>
      <c r="AN549" s="320"/>
      <c r="AO549" s="320"/>
      <c r="AP549" s="143"/>
      <c r="AQ549" s="143" t="s">
        <v>182</v>
      </c>
      <c r="AR549" s="118"/>
      <c r="AS549" s="118"/>
      <c r="AT549" s="119"/>
      <c r="AU549" s="124" t="s">
        <v>133</v>
      </c>
      <c r="AV549" s="124"/>
      <c r="AW549" s="124"/>
      <c r="AX549" s="125"/>
      <c r="AY549">
        <f>COUNTA($G$551)</f>
        <v>0</v>
      </c>
    </row>
    <row r="550" spans="1:51" ht="18.75"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183</v>
      </c>
      <c r="AH550" s="122"/>
      <c r="AI550" s="321"/>
      <c r="AJ550" s="321"/>
      <c r="AK550" s="321"/>
      <c r="AL550" s="142"/>
      <c r="AM550" s="321"/>
      <c r="AN550" s="321"/>
      <c r="AO550" s="321"/>
      <c r="AP550" s="142"/>
      <c r="AQ550" s="235"/>
      <c r="AR550" s="186"/>
      <c r="AS550" s="121" t="s">
        <v>183</v>
      </c>
      <c r="AT550" s="122"/>
      <c r="AU550" s="186"/>
      <c r="AV550" s="186"/>
      <c r="AW550" s="121" t="s">
        <v>175</v>
      </c>
      <c r="AX550" s="181"/>
      <c r="AY550">
        <f>$AY$549</f>
        <v>0</v>
      </c>
    </row>
    <row r="551" spans="1:51" ht="23.25"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3.25"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23.25"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18.75" hidden="1" customHeight="1" x14ac:dyDescent="0.15">
      <c r="A554" s="175"/>
      <c r="B554" s="172"/>
      <c r="C554" s="166"/>
      <c r="D554" s="172"/>
      <c r="E554" s="324" t="s">
        <v>191</v>
      </c>
      <c r="F554" s="325"/>
      <c r="G554" s="326" t="s">
        <v>188</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190</v>
      </c>
      <c r="AF554" s="318"/>
      <c r="AG554" s="318"/>
      <c r="AH554" s="319"/>
      <c r="AI554" s="320" t="s">
        <v>458</v>
      </c>
      <c r="AJ554" s="320"/>
      <c r="AK554" s="320"/>
      <c r="AL554" s="143"/>
      <c r="AM554" s="320" t="s">
        <v>459</v>
      </c>
      <c r="AN554" s="320"/>
      <c r="AO554" s="320"/>
      <c r="AP554" s="143"/>
      <c r="AQ554" s="143" t="s">
        <v>182</v>
      </c>
      <c r="AR554" s="118"/>
      <c r="AS554" s="118"/>
      <c r="AT554" s="119"/>
      <c r="AU554" s="124" t="s">
        <v>133</v>
      </c>
      <c r="AV554" s="124"/>
      <c r="AW554" s="124"/>
      <c r="AX554" s="125"/>
      <c r="AY554">
        <f>COUNTA($G$556)</f>
        <v>0</v>
      </c>
    </row>
    <row r="555" spans="1:51" ht="18.75"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183</v>
      </c>
      <c r="AH555" s="122"/>
      <c r="AI555" s="321"/>
      <c r="AJ555" s="321"/>
      <c r="AK555" s="321"/>
      <c r="AL555" s="142"/>
      <c r="AM555" s="321"/>
      <c r="AN555" s="321"/>
      <c r="AO555" s="321"/>
      <c r="AP555" s="142"/>
      <c r="AQ555" s="235"/>
      <c r="AR555" s="186"/>
      <c r="AS555" s="121" t="s">
        <v>183</v>
      </c>
      <c r="AT555" s="122"/>
      <c r="AU555" s="186"/>
      <c r="AV555" s="186"/>
      <c r="AW555" s="121" t="s">
        <v>175</v>
      </c>
      <c r="AX555" s="181"/>
      <c r="AY555">
        <f>$AY$554</f>
        <v>0</v>
      </c>
    </row>
    <row r="556" spans="1:51" ht="23.25"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3.25"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3.25"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18.75" hidden="1" customHeight="1" x14ac:dyDescent="0.15">
      <c r="A559" s="175"/>
      <c r="B559" s="172"/>
      <c r="C559" s="166"/>
      <c r="D559" s="172"/>
      <c r="E559" s="324" t="s">
        <v>191</v>
      </c>
      <c r="F559" s="325"/>
      <c r="G559" s="326" t="s">
        <v>188</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190</v>
      </c>
      <c r="AF559" s="318"/>
      <c r="AG559" s="318"/>
      <c r="AH559" s="319"/>
      <c r="AI559" s="320" t="s">
        <v>458</v>
      </c>
      <c r="AJ559" s="320"/>
      <c r="AK559" s="320"/>
      <c r="AL559" s="143"/>
      <c r="AM559" s="320" t="s">
        <v>459</v>
      </c>
      <c r="AN559" s="320"/>
      <c r="AO559" s="320"/>
      <c r="AP559" s="143"/>
      <c r="AQ559" s="143" t="s">
        <v>182</v>
      </c>
      <c r="AR559" s="118"/>
      <c r="AS559" s="118"/>
      <c r="AT559" s="119"/>
      <c r="AU559" s="124" t="s">
        <v>133</v>
      </c>
      <c r="AV559" s="124"/>
      <c r="AW559" s="124"/>
      <c r="AX559" s="125"/>
      <c r="AY559">
        <f>COUNTA($G$561)</f>
        <v>0</v>
      </c>
    </row>
    <row r="560" spans="1:51" ht="18.75"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183</v>
      </c>
      <c r="AH560" s="122"/>
      <c r="AI560" s="321"/>
      <c r="AJ560" s="321"/>
      <c r="AK560" s="321"/>
      <c r="AL560" s="142"/>
      <c r="AM560" s="321"/>
      <c r="AN560" s="321"/>
      <c r="AO560" s="321"/>
      <c r="AP560" s="142"/>
      <c r="AQ560" s="235"/>
      <c r="AR560" s="186"/>
      <c r="AS560" s="121" t="s">
        <v>183</v>
      </c>
      <c r="AT560" s="122"/>
      <c r="AU560" s="186"/>
      <c r="AV560" s="186"/>
      <c r="AW560" s="121" t="s">
        <v>175</v>
      </c>
      <c r="AX560" s="181"/>
      <c r="AY560">
        <f>$AY$559</f>
        <v>0</v>
      </c>
    </row>
    <row r="561" spans="1:51" ht="23.25"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3.25"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3.25"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18.75" hidden="1" customHeight="1" x14ac:dyDescent="0.15">
      <c r="A564" s="175"/>
      <c r="B564" s="172"/>
      <c r="C564" s="166"/>
      <c r="D564" s="172"/>
      <c r="E564" s="324" t="s">
        <v>192</v>
      </c>
      <c r="F564" s="325"/>
      <c r="G564" s="326" t="s">
        <v>189</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190</v>
      </c>
      <c r="AF564" s="318"/>
      <c r="AG564" s="318"/>
      <c r="AH564" s="319"/>
      <c r="AI564" s="320" t="s">
        <v>458</v>
      </c>
      <c r="AJ564" s="320"/>
      <c r="AK564" s="320"/>
      <c r="AL564" s="143"/>
      <c r="AM564" s="320" t="s">
        <v>459</v>
      </c>
      <c r="AN564" s="320"/>
      <c r="AO564" s="320"/>
      <c r="AP564" s="143"/>
      <c r="AQ564" s="143" t="s">
        <v>182</v>
      </c>
      <c r="AR564" s="118"/>
      <c r="AS564" s="118"/>
      <c r="AT564" s="119"/>
      <c r="AU564" s="124" t="s">
        <v>133</v>
      </c>
      <c r="AV564" s="124"/>
      <c r="AW564" s="124"/>
      <c r="AX564" s="125"/>
      <c r="AY564">
        <f>COUNTA($G$566)</f>
        <v>0</v>
      </c>
    </row>
    <row r="565" spans="1:51" ht="18.75"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183</v>
      </c>
      <c r="AH565" s="122"/>
      <c r="AI565" s="321"/>
      <c r="AJ565" s="321"/>
      <c r="AK565" s="321"/>
      <c r="AL565" s="142"/>
      <c r="AM565" s="321"/>
      <c r="AN565" s="321"/>
      <c r="AO565" s="321"/>
      <c r="AP565" s="142"/>
      <c r="AQ565" s="235"/>
      <c r="AR565" s="186"/>
      <c r="AS565" s="121" t="s">
        <v>183</v>
      </c>
      <c r="AT565" s="122"/>
      <c r="AU565" s="186"/>
      <c r="AV565" s="186"/>
      <c r="AW565" s="121" t="s">
        <v>175</v>
      </c>
      <c r="AX565" s="181"/>
      <c r="AY565">
        <f>$AY$564</f>
        <v>0</v>
      </c>
    </row>
    <row r="566" spans="1:51" ht="23.25"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3.25"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3.25"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18.75" hidden="1" customHeight="1" x14ac:dyDescent="0.15">
      <c r="A569" s="175"/>
      <c r="B569" s="172"/>
      <c r="C569" s="166"/>
      <c r="D569" s="172"/>
      <c r="E569" s="324" t="s">
        <v>192</v>
      </c>
      <c r="F569" s="325"/>
      <c r="G569" s="326" t="s">
        <v>189</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190</v>
      </c>
      <c r="AF569" s="318"/>
      <c r="AG569" s="318"/>
      <c r="AH569" s="319"/>
      <c r="AI569" s="320" t="s">
        <v>458</v>
      </c>
      <c r="AJ569" s="320"/>
      <c r="AK569" s="320"/>
      <c r="AL569" s="143"/>
      <c r="AM569" s="320" t="s">
        <v>459</v>
      </c>
      <c r="AN569" s="320"/>
      <c r="AO569" s="320"/>
      <c r="AP569" s="143"/>
      <c r="AQ569" s="143" t="s">
        <v>182</v>
      </c>
      <c r="AR569" s="118"/>
      <c r="AS569" s="118"/>
      <c r="AT569" s="119"/>
      <c r="AU569" s="124" t="s">
        <v>133</v>
      </c>
      <c r="AV569" s="124"/>
      <c r="AW569" s="124"/>
      <c r="AX569" s="125"/>
      <c r="AY569">
        <f>COUNTA($G$571)</f>
        <v>0</v>
      </c>
    </row>
    <row r="570" spans="1:51" ht="18.75"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183</v>
      </c>
      <c r="AH570" s="122"/>
      <c r="AI570" s="321"/>
      <c r="AJ570" s="321"/>
      <c r="AK570" s="321"/>
      <c r="AL570" s="142"/>
      <c r="AM570" s="321"/>
      <c r="AN570" s="321"/>
      <c r="AO570" s="321"/>
      <c r="AP570" s="142"/>
      <c r="AQ570" s="235"/>
      <c r="AR570" s="186"/>
      <c r="AS570" s="121" t="s">
        <v>183</v>
      </c>
      <c r="AT570" s="122"/>
      <c r="AU570" s="186"/>
      <c r="AV570" s="186"/>
      <c r="AW570" s="121" t="s">
        <v>175</v>
      </c>
      <c r="AX570" s="181"/>
      <c r="AY570">
        <f>$AY$569</f>
        <v>0</v>
      </c>
    </row>
    <row r="571" spans="1:51" ht="23.25"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3.25"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3.25"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18.75" hidden="1" customHeight="1" x14ac:dyDescent="0.15">
      <c r="A574" s="175"/>
      <c r="B574" s="172"/>
      <c r="C574" s="166"/>
      <c r="D574" s="172"/>
      <c r="E574" s="324" t="s">
        <v>192</v>
      </c>
      <c r="F574" s="325"/>
      <c r="G574" s="326" t="s">
        <v>189</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190</v>
      </c>
      <c r="AF574" s="318"/>
      <c r="AG574" s="318"/>
      <c r="AH574" s="319"/>
      <c r="AI574" s="320" t="s">
        <v>458</v>
      </c>
      <c r="AJ574" s="320"/>
      <c r="AK574" s="320"/>
      <c r="AL574" s="143"/>
      <c r="AM574" s="320" t="s">
        <v>459</v>
      </c>
      <c r="AN574" s="320"/>
      <c r="AO574" s="320"/>
      <c r="AP574" s="143"/>
      <c r="AQ574" s="143" t="s">
        <v>182</v>
      </c>
      <c r="AR574" s="118"/>
      <c r="AS574" s="118"/>
      <c r="AT574" s="119"/>
      <c r="AU574" s="124" t="s">
        <v>133</v>
      </c>
      <c r="AV574" s="124"/>
      <c r="AW574" s="124"/>
      <c r="AX574" s="125"/>
      <c r="AY574">
        <f>COUNTA($G$576)</f>
        <v>0</v>
      </c>
    </row>
    <row r="575" spans="1:51" ht="18.75"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183</v>
      </c>
      <c r="AH575" s="122"/>
      <c r="AI575" s="321"/>
      <c r="AJ575" s="321"/>
      <c r="AK575" s="321"/>
      <c r="AL575" s="142"/>
      <c r="AM575" s="321"/>
      <c r="AN575" s="321"/>
      <c r="AO575" s="321"/>
      <c r="AP575" s="142"/>
      <c r="AQ575" s="235"/>
      <c r="AR575" s="186"/>
      <c r="AS575" s="121" t="s">
        <v>183</v>
      </c>
      <c r="AT575" s="122"/>
      <c r="AU575" s="186"/>
      <c r="AV575" s="186"/>
      <c r="AW575" s="121" t="s">
        <v>175</v>
      </c>
      <c r="AX575" s="181"/>
      <c r="AY575">
        <f>$AY$574</f>
        <v>0</v>
      </c>
    </row>
    <row r="576" spans="1:51" ht="23.25"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3.25"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23.25"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18.75" hidden="1" customHeight="1" x14ac:dyDescent="0.15">
      <c r="A579" s="175"/>
      <c r="B579" s="172"/>
      <c r="C579" s="166"/>
      <c r="D579" s="172"/>
      <c r="E579" s="324" t="s">
        <v>192</v>
      </c>
      <c r="F579" s="325"/>
      <c r="G579" s="326" t="s">
        <v>189</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190</v>
      </c>
      <c r="AF579" s="318"/>
      <c r="AG579" s="318"/>
      <c r="AH579" s="319"/>
      <c r="AI579" s="320" t="s">
        <v>458</v>
      </c>
      <c r="AJ579" s="320"/>
      <c r="AK579" s="320"/>
      <c r="AL579" s="143"/>
      <c r="AM579" s="320" t="s">
        <v>459</v>
      </c>
      <c r="AN579" s="320"/>
      <c r="AO579" s="320"/>
      <c r="AP579" s="143"/>
      <c r="AQ579" s="143" t="s">
        <v>182</v>
      </c>
      <c r="AR579" s="118"/>
      <c r="AS579" s="118"/>
      <c r="AT579" s="119"/>
      <c r="AU579" s="124" t="s">
        <v>133</v>
      </c>
      <c r="AV579" s="124"/>
      <c r="AW579" s="124"/>
      <c r="AX579" s="125"/>
      <c r="AY579">
        <f>COUNTA($G$581)</f>
        <v>0</v>
      </c>
    </row>
    <row r="580" spans="1:51" ht="18.75"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183</v>
      </c>
      <c r="AH580" s="122"/>
      <c r="AI580" s="321"/>
      <c r="AJ580" s="321"/>
      <c r="AK580" s="321"/>
      <c r="AL580" s="142"/>
      <c r="AM580" s="321"/>
      <c r="AN580" s="321"/>
      <c r="AO580" s="321"/>
      <c r="AP580" s="142"/>
      <c r="AQ580" s="235"/>
      <c r="AR580" s="186"/>
      <c r="AS580" s="121" t="s">
        <v>183</v>
      </c>
      <c r="AT580" s="122"/>
      <c r="AU580" s="186"/>
      <c r="AV580" s="186"/>
      <c r="AW580" s="121" t="s">
        <v>175</v>
      </c>
      <c r="AX580" s="181"/>
      <c r="AY580">
        <f>$AY$579</f>
        <v>0</v>
      </c>
    </row>
    <row r="581" spans="1:51" ht="23.25"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3.25"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3.25"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18.75" hidden="1" customHeight="1" x14ac:dyDescent="0.15">
      <c r="A584" s="175"/>
      <c r="B584" s="172"/>
      <c r="C584" s="166"/>
      <c r="D584" s="172"/>
      <c r="E584" s="324" t="s">
        <v>192</v>
      </c>
      <c r="F584" s="325"/>
      <c r="G584" s="326" t="s">
        <v>189</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190</v>
      </c>
      <c r="AF584" s="318"/>
      <c r="AG584" s="318"/>
      <c r="AH584" s="319"/>
      <c r="AI584" s="320" t="s">
        <v>458</v>
      </c>
      <c r="AJ584" s="320"/>
      <c r="AK584" s="320"/>
      <c r="AL584" s="143"/>
      <c r="AM584" s="320" t="s">
        <v>459</v>
      </c>
      <c r="AN584" s="320"/>
      <c r="AO584" s="320"/>
      <c r="AP584" s="143"/>
      <c r="AQ584" s="143" t="s">
        <v>182</v>
      </c>
      <c r="AR584" s="118"/>
      <c r="AS584" s="118"/>
      <c r="AT584" s="119"/>
      <c r="AU584" s="124" t="s">
        <v>133</v>
      </c>
      <c r="AV584" s="124"/>
      <c r="AW584" s="124"/>
      <c r="AX584" s="125"/>
      <c r="AY584">
        <f>COUNTA($G$586)</f>
        <v>0</v>
      </c>
    </row>
    <row r="585" spans="1:51" ht="18.75"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183</v>
      </c>
      <c r="AH585" s="122"/>
      <c r="AI585" s="321"/>
      <c r="AJ585" s="321"/>
      <c r="AK585" s="321"/>
      <c r="AL585" s="142"/>
      <c r="AM585" s="321"/>
      <c r="AN585" s="321"/>
      <c r="AO585" s="321"/>
      <c r="AP585" s="142"/>
      <c r="AQ585" s="235"/>
      <c r="AR585" s="186"/>
      <c r="AS585" s="121" t="s">
        <v>183</v>
      </c>
      <c r="AT585" s="122"/>
      <c r="AU585" s="186"/>
      <c r="AV585" s="186"/>
      <c r="AW585" s="121" t="s">
        <v>175</v>
      </c>
      <c r="AX585" s="181"/>
      <c r="AY585">
        <f>$AY$584</f>
        <v>0</v>
      </c>
    </row>
    <row r="586" spans="1:51" ht="23.25"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3.25"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3.25"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3" t="s">
        <v>202</v>
      </c>
      <c r="H592" s="111"/>
      <c r="I592" s="111"/>
      <c r="J592" s="884"/>
      <c r="K592" s="885"/>
      <c r="L592" s="885"/>
      <c r="M592" s="885"/>
      <c r="N592" s="885"/>
      <c r="O592" s="885"/>
      <c r="P592" s="885"/>
      <c r="Q592" s="885"/>
      <c r="R592" s="885"/>
      <c r="S592" s="885"/>
      <c r="T592" s="886"/>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7"/>
      <c r="AY592" s="78" t="str">
        <f>IF(SUBSTITUTE($J$592,"-","")="","0","1")</f>
        <v>0</v>
      </c>
    </row>
    <row r="593" spans="1:51" ht="18.75" hidden="1" customHeight="1" x14ac:dyDescent="0.15">
      <c r="A593" s="175"/>
      <c r="B593" s="172"/>
      <c r="C593" s="166"/>
      <c r="D593" s="172"/>
      <c r="E593" s="324" t="s">
        <v>191</v>
      </c>
      <c r="F593" s="325"/>
      <c r="G593" s="326" t="s">
        <v>188</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190</v>
      </c>
      <c r="AF593" s="318"/>
      <c r="AG593" s="318"/>
      <c r="AH593" s="319"/>
      <c r="AI593" s="320" t="s">
        <v>458</v>
      </c>
      <c r="AJ593" s="320"/>
      <c r="AK593" s="320"/>
      <c r="AL593" s="143"/>
      <c r="AM593" s="320" t="s">
        <v>459</v>
      </c>
      <c r="AN593" s="320"/>
      <c r="AO593" s="320"/>
      <c r="AP593" s="143"/>
      <c r="AQ593" s="143" t="s">
        <v>182</v>
      </c>
      <c r="AR593" s="118"/>
      <c r="AS593" s="118"/>
      <c r="AT593" s="119"/>
      <c r="AU593" s="124" t="s">
        <v>133</v>
      </c>
      <c r="AV593" s="124"/>
      <c r="AW593" s="124"/>
      <c r="AX593" s="125"/>
      <c r="AY593">
        <f>COUNTA($G$595)</f>
        <v>0</v>
      </c>
    </row>
    <row r="594" spans="1:51" ht="18.75"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183</v>
      </c>
      <c r="AH594" s="122"/>
      <c r="AI594" s="321"/>
      <c r="AJ594" s="321"/>
      <c r="AK594" s="321"/>
      <c r="AL594" s="142"/>
      <c r="AM594" s="321"/>
      <c r="AN594" s="321"/>
      <c r="AO594" s="321"/>
      <c r="AP594" s="142"/>
      <c r="AQ594" s="235"/>
      <c r="AR594" s="186"/>
      <c r="AS594" s="121" t="s">
        <v>183</v>
      </c>
      <c r="AT594" s="122"/>
      <c r="AU594" s="186"/>
      <c r="AV594" s="186"/>
      <c r="AW594" s="121" t="s">
        <v>175</v>
      </c>
      <c r="AX594" s="181"/>
      <c r="AY594">
        <f>$AY$593</f>
        <v>0</v>
      </c>
    </row>
    <row r="595" spans="1:51" ht="23.25"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3.25"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3.25"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18.75" hidden="1" customHeight="1" x14ac:dyDescent="0.15">
      <c r="A598" s="175"/>
      <c r="B598" s="172"/>
      <c r="C598" s="166"/>
      <c r="D598" s="172"/>
      <c r="E598" s="324" t="s">
        <v>191</v>
      </c>
      <c r="F598" s="325"/>
      <c r="G598" s="326" t="s">
        <v>188</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190</v>
      </c>
      <c r="AF598" s="318"/>
      <c r="AG598" s="318"/>
      <c r="AH598" s="319"/>
      <c r="AI598" s="320" t="s">
        <v>458</v>
      </c>
      <c r="AJ598" s="320"/>
      <c r="AK598" s="320"/>
      <c r="AL598" s="143"/>
      <c r="AM598" s="320" t="s">
        <v>459</v>
      </c>
      <c r="AN598" s="320"/>
      <c r="AO598" s="320"/>
      <c r="AP598" s="143"/>
      <c r="AQ598" s="143" t="s">
        <v>182</v>
      </c>
      <c r="AR598" s="118"/>
      <c r="AS598" s="118"/>
      <c r="AT598" s="119"/>
      <c r="AU598" s="124" t="s">
        <v>133</v>
      </c>
      <c r="AV598" s="124"/>
      <c r="AW598" s="124"/>
      <c r="AX598" s="125"/>
      <c r="AY598">
        <f>COUNTA($G$600)</f>
        <v>0</v>
      </c>
    </row>
    <row r="599" spans="1:51" ht="18.75"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183</v>
      </c>
      <c r="AH599" s="122"/>
      <c r="AI599" s="321"/>
      <c r="AJ599" s="321"/>
      <c r="AK599" s="321"/>
      <c r="AL599" s="142"/>
      <c r="AM599" s="321"/>
      <c r="AN599" s="321"/>
      <c r="AO599" s="321"/>
      <c r="AP599" s="142"/>
      <c r="AQ599" s="235"/>
      <c r="AR599" s="186"/>
      <c r="AS599" s="121" t="s">
        <v>183</v>
      </c>
      <c r="AT599" s="122"/>
      <c r="AU599" s="186"/>
      <c r="AV599" s="186"/>
      <c r="AW599" s="121" t="s">
        <v>175</v>
      </c>
      <c r="AX599" s="181"/>
      <c r="AY599">
        <f>$AY$598</f>
        <v>0</v>
      </c>
    </row>
    <row r="600" spans="1:51" ht="23.25"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3.25"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3.25"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18.75" hidden="1" customHeight="1" x14ac:dyDescent="0.15">
      <c r="A603" s="175"/>
      <c r="B603" s="172"/>
      <c r="C603" s="166"/>
      <c r="D603" s="172"/>
      <c r="E603" s="324" t="s">
        <v>191</v>
      </c>
      <c r="F603" s="325"/>
      <c r="G603" s="326" t="s">
        <v>188</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190</v>
      </c>
      <c r="AF603" s="318"/>
      <c r="AG603" s="318"/>
      <c r="AH603" s="319"/>
      <c r="AI603" s="320" t="s">
        <v>458</v>
      </c>
      <c r="AJ603" s="320"/>
      <c r="AK603" s="320"/>
      <c r="AL603" s="143"/>
      <c r="AM603" s="320" t="s">
        <v>459</v>
      </c>
      <c r="AN603" s="320"/>
      <c r="AO603" s="320"/>
      <c r="AP603" s="143"/>
      <c r="AQ603" s="143" t="s">
        <v>182</v>
      </c>
      <c r="AR603" s="118"/>
      <c r="AS603" s="118"/>
      <c r="AT603" s="119"/>
      <c r="AU603" s="124" t="s">
        <v>133</v>
      </c>
      <c r="AV603" s="124"/>
      <c r="AW603" s="124"/>
      <c r="AX603" s="125"/>
      <c r="AY603">
        <f>COUNTA($G$605)</f>
        <v>0</v>
      </c>
    </row>
    <row r="604" spans="1:51" ht="18.75"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183</v>
      </c>
      <c r="AH604" s="122"/>
      <c r="AI604" s="321"/>
      <c r="AJ604" s="321"/>
      <c r="AK604" s="321"/>
      <c r="AL604" s="142"/>
      <c r="AM604" s="321"/>
      <c r="AN604" s="321"/>
      <c r="AO604" s="321"/>
      <c r="AP604" s="142"/>
      <c r="AQ604" s="235"/>
      <c r="AR604" s="186"/>
      <c r="AS604" s="121" t="s">
        <v>183</v>
      </c>
      <c r="AT604" s="122"/>
      <c r="AU604" s="186"/>
      <c r="AV604" s="186"/>
      <c r="AW604" s="121" t="s">
        <v>175</v>
      </c>
      <c r="AX604" s="181"/>
      <c r="AY604">
        <f>$AY$603</f>
        <v>0</v>
      </c>
    </row>
    <row r="605" spans="1:51" ht="23.25"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3.25"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23.25"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18.75" hidden="1" customHeight="1" x14ac:dyDescent="0.15">
      <c r="A608" s="175"/>
      <c r="B608" s="172"/>
      <c r="C608" s="166"/>
      <c r="D608" s="172"/>
      <c r="E608" s="324" t="s">
        <v>191</v>
      </c>
      <c r="F608" s="325"/>
      <c r="G608" s="326" t="s">
        <v>188</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190</v>
      </c>
      <c r="AF608" s="318"/>
      <c r="AG608" s="318"/>
      <c r="AH608" s="319"/>
      <c r="AI608" s="320" t="s">
        <v>458</v>
      </c>
      <c r="AJ608" s="320"/>
      <c r="AK608" s="320"/>
      <c r="AL608" s="143"/>
      <c r="AM608" s="320" t="s">
        <v>459</v>
      </c>
      <c r="AN608" s="320"/>
      <c r="AO608" s="320"/>
      <c r="AP608" s="143"/>
      <c r="AQ608" s="143" t="s">
        <v>182</v>
      </c>
      <c r="AR608" s="118"/>
      <c r="AS608" s="118"/>
      <c r="AT608" s="119"/>
      <c r="AU608" s="124" t="s">
        <v>133</v>
      </c>
      <c r="AV608" s="124"/>
      <c r="AW608" s="124"/>
      <c r="AX608" s="125"/>
      <c r="AY608">
        <f>COUNTA($G$610)</f>
        <v>0</v>
      </c>
    </row>
    <row r="609" spans="1:51" ht="18.75"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183</v>
      </c>
      <c r="AH609" s="122"/>
      <c r="AI609" s="321"/>
      <c r="AJ609" s="321"/>
      <c r="AK609" s="321"/>
      <c r="AL609" s="142"/>
      <c r="AM609" s="321"/>
      <c r="AN609" s="321"/>
      <c r="AO609" s="321"/>
      <c r="AP609" s="142"/>
      <c r="AQ609" s="235"/>
      <c r="AR609" s="186"/>
      <c r="AS609" s="121" t="s">
        <v>183</v>
      </c>
      <c r="AT609" s="122"/>
      <c r="AU609" s="186"/>
      <c r="AV609" s="186"/>
      <c r="AW609" s="121" t="s">
        <v>175</v>
      </c>
      <c r="AX609" s="181"/>
      <c r="AY609">
        <f>$AY$608</f>
        <v>0</v>
      </c>
    </row>
    <row r="610" spans="1:51" ht="23.25"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3.25"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3.25"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18.75" hidden="1" customHeight="1" x14ac:dyDescent="0.15">
      <c r="A613" s="175"/>
      <c r="B613" s="172"/>
      <c r="C613" s="166"/>
      <c r="D613" s="172"/>
      <c r="E613" s="324" t="s">
        <v>191</v>
      </c>
      <c r="F613" s="325"/>
      <c r="G613" s="326" t="s">
        <v>188</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190</v>
      </c>
      <c r="AF613" s="318"/>
      <c r="AG613" s="318"/>
      <c r="AH613" s="319"/>
      <c r="AI613" s="320" t="s">
        <v>458</v>
      </c>
      <c r="AJ613" s="320"/>
      <c r="AK613" s="320"/>
      <c r="AL613" s="143"/>
      <c r="AM613" s="320" t="s">
        <v>459</v>
      </c>
      <c r="AN613" s="320"/>
      <c r="AO613" s="320"/>
      <c r="AP613" s="143"/>
      <c r="AQ613" s="143" t="s">
        <v>182</v>
      </c>
      <c r="AR613" s="118"/>
      <c r="AS613" s="118"/>
      <c r="AT613" s="119"/>
      <c r="AU613" s="124" t="s">
        <v>133</v>
      </c>
      <c r="AV613" s="124"/>
      <c r="AW613" s="124"/>
      <c r="AX613" s="125"/>
      <c r="AY613">
        <f>COUNTA($G$615)</f>
        <v>0</v>
      </c>
    </row>
    <row r="614" spans="1:51" ht="18.75"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183</v>
      </c>
      <c r="AH614" s="122"/>
      <c r="AI614" s="321"/>
      <c r="AJ614" s="321"/>
      <c r="AK614" s="321"/>
      <c r="AL614" s="142"/>
      <c r="AM614" s="321"/>
      <c r="AN614" s="321"/>
      <c r="AO614" s="321"/>
      <c r="AP614" s="142"/>
      <c r="AQ614" s="235"/>
      <c r="AR614" s="186"/>
      <c r="AS614" s="121" t="s">
        <v>183</v>
      </c>
      <c r="AT614" s="122"/>
      <c r="AU614" s="186"/>
      <c r="AV614" s="186"/>
      <c r="AW614" s="121" t="s">
        <v>175</v>
      </c>
      <c r="AX614" s="181"/>
      <c r="AY614">
        <f>$AY$613</f>
        <v>0</v>
      </c>
    </row>
    <row r="615" spans="1:51" ht="23.25"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3.25"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3.25"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18.75" hidden="1" customHeight="1" x14ac:dyDescent="0.15">
      <c r="A618" s="175"/>
      <c r="B618" s="172"/>
      <c r="C618" s="166"/>
      <c r="D618" s="172"/>
      <c r="E618" s="324" t="s">
        <v>192</v>
      </c>
      <c r="F618" s="325"/>
      <c r="G618" s="326" t="s">
        <v>189</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190</v>
      </c>
      <c r="AF618" s="318"/>
      <c r="AG618" s="318"/>
      <c r="AH618" s="319"/>
      <c r="AI618" s="320" t="s">
        <v>458</v>
      </c>
      <c r="AJ618" s="320"/>
      <c r="AK618" s="320"/>
      <c r="AL618" s="143"/>
      <c r="AM618" s="320" t="s">
        <v>459</v>
      </c>
      <c r="AN618" s="320"/>
      <c r="AO618" s="320"/>
      <c r="AP618" s="143"/>
      <c r="AQ618" s="143" t="s">
        <v>182</v>
      </c>
      <c r="AR618" s="118"/>
      <c r="AS618" s="118"/>
      <c r="AT618" s="119"/>
      <c r="AU618" s="124" t="s">
        <v>133</v>
      </c>
      <c r="AV618" s="124"/>
      <c r="AW618" s="124"/>
      <c r="AX618" s="125"/>
      <c r="AY618">
        <f>COUNTA($G$620)</f>
        <v>0</v>
      </c>
    </row>
    <row r="619" spans="1:51" ht="18.75"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183</v>
      </c>
      <c r="AH619" s="122"/>
      <c r="AI619" s="321"/>
      <c r="AJ619" s="321"/>
      <c r="AK619" s="321"/>
      <c r="AL619" s="142"/>
      <c r="AM619" s="321"/>
      <c r="AN619" s="321"/>
      <c r="AO619" s="321"/>
      <c r="AP619" s="142"/>
      <c r="AQ619" s="235"/>
      <c r="AR619" s="186"/>
      <c r="AS619" s="121" t="s">
        <v>183</v>
      </c>
      <c r="AT619" s="122"/>
      <c r="AU619" s="186"/>
      <c r="AV619" s="186"/>
      <c r="AW619" s="121" t="s">
        <v>175</v>
      </c>
      <c r="AX619" s="181"/>
      <c r="AY619">
        <f>$AY$618</f>
        <v>0</v>
      </c>
    </row>
    <row r="620" spans="1:51" ht="23.25"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3.25"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3.25"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18.75" hidden="1" customHeight="1" x14ac:dyDescent="0.15">
      <c r="A623" s="175"/>
      <c r="B623" s="172"/>
      <c r="C623" s="166"/>
      <c r="D623" s="172"/>
      <c r="E623" s="324" t="s">
        <v>192</v>
      </c>
      <c r="F623" s="325"/>
      <c r="G623" s="326" t="s">
        <v>189</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190</v>
      </c>
      <c r="AF623" s="318"/>
      <c r="AG623" s="318"/>
      <c r="AH623" s="319"/>
      <c r="AI623" s="320" t="s">
        <v>458</v>
      </c>
      <c r="AJ623" s="320"/>
      <c r="AK623" s="320"/>
      <c r="AL623" s="143"/>
      <c r="AM623" s="320" t="s">
        <v>459</v>
      </c>
      <c r="AN623" s="320"/>
      <c r="AO623" s="320"/>
      <c r="AP623" s="143"/>
      <c r="AQ623" s="143" t="s">
        <v>182</v>
      </c>
      <c r="AR623" s="118"/>
      <c r="AS623" s="118"/>
      <c r="AT623" s="119"/>
      <c r="AU623" s="124" t="s">
        <v>133</v>
      </c>
      <c r="AV623" s="124"/>
      <c r="AW623" s="124"/>
      <c r="AX623" s="125"/>
      <c r="AY623">
        <f>COUNTA($G$625)</f>
        <v>0</v>
      </c>
    </row>
    <row r="624" spans="1:51" ht="18.75"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183</v>
      </c>
      <c r="AH624" s="122"/>
      <c r="AI624" s="321"/>
      <c r="AJ624" s="321"/>
      <c r="AK624" s="321"/>
      <c r="AL624" s="142"/>
      <c r="AM624" s="321"/>
      <c r="AN624" s="321"/>
      <c r="AO624" s="321"/>
      <c r="AP624" s="142"/>
      <c r="AQ624" s="235"/>
      <c r="AR624" s="186"/>
      <c r="AS624" s="121" t="s">
        <v>183</v>
      </c>
      <c r="AT624" s="122"/>
      <c r="AU624" s="186"/>
      <c r="AV624" s="186"/>
      <c r="AW624" s="121" t="s">
        <v>175</v>
      </c>
      <c r="AX624" s="181"/>
      <c r="AY624">
        <f>$AY$623</f>
        <v>0</v>
      </c>
    </row>
    <row r="625" spans="1:51" ht="23.25"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3.25"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3.25"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18.75" hidden="1" customHeight="1" x14ac:dyDescent="0.15">
      <c r="A628" s="175"/>
      <c r="B628" s="172"/>
      <c r="C628" s="166"/>
      <c r="D628" s="172"/>
      <c r="E628" s="324" t="s">
        <v>192</v>
      </c>
      <c r="F628" s="325"/>
      <c r="G628" s="326" t="s">
        <v>189</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190</v>
      </c>
      <c r="AF628" s="318"/>
      <c r="AG628" s="318"/>
      <c r="AH628" s="319"/>
      <c r="AI628" s="320" t="s">
        <v>458</v>
      </c>
      <c r="AJ628" s="320"/>
      <c r="AK628" s="320"/>
      <c r="AL628" s="143"/>
      <c r="AM628" s="320" t="s">
        <v>459</v>
      </c>
      <c r="AN628" s="320"/>
      <c r="AO628" s="320"/>
      <c r="AP628" s="143"/>
      <c r="AQ628" s="143" t="s">
        <v>182</v>
      </c>
      <c r="AR628" s="118"/>
      <c r="AS628" s="118"/>
      <c r="AT628" s="119"/>
      <c r="AU628" s="124" t="s">
        <v>133</v>
      </c>
      <c r="AV628" s="124"/>
      <c r="AW628" s="124"/>
      <c r="AX628" s="125"/>
      <c r="AY628">
        <f>COUNTA($G$630)</f>
        <v>0</v>
      </c>
    </row>
    <row r="629" spans="1:51" ht="18.75"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183</v>
      </c>
      <c r="AH629" s="122"/>
      <c r="AI629" s="321"/>
      <c r="AJ629" s="321"/>
      <c r="AK629" s="321"/>
      <c r="AL629" s="142"/>
      <c r="AM629" s="321"/>
      <c r="AN629" s="321"/>
      <c r="AO629" s="321"/>
      <c r="AP629" s="142"/>
      <c r="AQ629" s="235"/>
      <c r="AR629" s="186"/>
      <c r="AS629" s="121" t="s">
        <v>183</v>
      </c>
      <c r="AT629" s="122"/>
      <c r="AU629" s="186"/>
      <c r="AV629" s="186"/>
      <c r="AW629" s="121" t="s">
        <v>175</v>
      </c>
      <c r="AX629" s="181"/>
      <c r="AY629">
        <f>$AY$628</f>
        <v>0</v>
      </c>
    </row>
    <row r="630" spans="1:51" ht="23.25"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3.25"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3.25"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18.75" hidden="1" customHeight="1" x14ac:dyDescent="0.15">
      <c r="A633" s="175"/>
      <c r="B633" s="172"/>
      <c r="C633" s="166"/>
      <c r="D633" s="172"/>
      <c r="E633" s="324" t="s">
        <v>192</v>
      </c>
      <c r="F633" s="325"/>
      <c r="G633" s="326" t="s">
        <v>189</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190</v>
      </c>
      <c r="AF633" s="318"/>
      <c r="AG633" s="318"/>
      <c r="AH633" s="319"/>
      <c r="AI633" s="320" t="s">
        <v>458</v>
      </c>
      <c r="AJ633" s="320"/>
      <c r="AK633" s="320"/>
      <c r="AL633" s="143"/>
      <c r="AM633" s="320" t="s">
        <v>459</v>
      </c>
      <c r="AN633" s="320"/>
      <c r="AO633" s="320"/>
      <c r="AP633" s="143"/>
      <c r="AQ633" s="143" t="s">
        <v>182</v>
      </c>
      <c r="AR633" s="118"/>
      <c r="AS633" s="118"/>
      <c r="AT633" s="119"/>
      <c r="AU633" s="124" t="s">
        <v>133</v>
      </c>
      <c r="AV633" s="124"/>
      <c r="AW633" s="124"/>
      <c r="AX633" s="125"/>
      <c r="AY633">
        <f>COUNTA($G$635)</f>
        <v>0</v>
      </c>
    </row>
    <row r="634" spans="1:51" ht="18.75"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183</v>
      </c>
      <c r="AH634" s="122"/>
      <c r="AI634" s="321"/>
      <c r="AJ634" s="321"/>
      <c r="AK634" s="321"/>
      <c r="AL634" s="142"/>
      <c r="AM634" s="321"/>
      <c r="AN634" s="321"/>
      <c r="AO634" s="321"/>
      <c r="AP634" s="142"/>
      <c r="AQ634" s="235"/>
      <c r="AR634" s="186"/>
      <c r="AS634" s="121" t="s">
        <v>183</v>
      </c>
      <c r="AT634" s="122"/>
      <c r="AU634" s="186"/>
      <c r="AV634" s="186"/>
      <c r="AW634" s="121" t="s">
        <v>175</v>
      </c>
      <c r="AX634" s="181"/>
      <c r="AY634">
        <f>$AY$633</f>
        <v>0</v>
      </c>
    </row>
    <row r="635" spans="1:51" ht="23.25"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3.25"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3.25"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18.75" hidden="1" customHeight="1" x14ac:dyDescent="0.15">
      <c r="A638" s="175"/>
      <c r="B638" s="172"/>
      <c r="C638" s="166"/>
      <c r="D638" s="172"/>
      <c r="E638" s="324" t="s">
        <v>192</v>
      </c>
      <c r="F638" s="325"/>
      <c r="G638" s="326" t="s">
        <v>189</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190</v>
      </c>
      <c r="AF638" s="318"/>
      <c r="AG638" s="318"/>
      <c r="AH638" s="319"/>
      <c r="AI638" s="320" t="s">
        <v>458</v>
      </c>
      <c r="AJ638" s="320"/>
      <c r="AK638" s="320"/>
      <c r="AL638" s="143"/>
      <c r="AM638" s="320" t="s">
        <v>459</v>
      </c>
      <c r="AN638" s="320"/>
      <c r="AO638" s="320"/>
      <c r="AP638" s="143"/>
      <c r="AQ638" s="143" t="s">
        <v>182</v>
      </c>
      <c r="AR638" s="118"/>
      <c r="AS638" s="118"/>
      <c r="AT638" s="119"/>
      <c r="AU638" s="124" t="s">
        <v>133</v>
      </c>
      <c r="AV638" s="124"/>
      <c r="AW638" s="124"/>
      <c r="AX638" s="125"/>
      <c r="AY638">
        <f>COUNTA($G$640)</f>
        <v>0</v>
      </c>
    </row>
    <row r="639" spans="1:51" ht="18.75"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183</v>
      </c>
      <c r="AH639" s="122"/>
      <c r="AI639" s="321"/>
      <c r="AJ639" s="321"/>
      <c r="AK639" s="321"/>
      <c r="AL639" s="142"/>
      <c r="AM639" s="321"/>
      <c r="AN639" s="321"/>
      <c r="AO639" s="321"/>
      <c r="AP639" s="142"/>
      <c r="AQ639" s="235"/>
      <c r="AR639" s="186"/>
      <c r="AS639" s="121" t="s">
        <v>183</v>
      </c>
      <c r="AT639" s="122"/>
      <c r="AU639" s="186"/>
      <c r="AV639" s="186"/>
      <c r="AW639" s="121" t="s">
        <v>175</v>
      </c>
      <c r="AX639" s="181"/>
      <c r="AY639">
        <f>$AY$638</f>
        <v>0</v>
      </c>
    </row>
    <row r="640" spans="1:51" ht="23.25"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3.25"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3.25"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3" t="s">
        <v>202</v>
      </c>
      <c r="H646" s="111"/>
      <c r="I646" s="111"/>
      <c r="J646" s="884"/>
      <c r="K646" s="885"/>
      <c r="L646" s="885"/>
      <c r="M646" s="885"/>
      <c r="N646" s="885"/>
      <c r="O646" s="885"/>
      <c r="P646" s="885"/>
      <c r="Q646" s="885"/>
      <c r="R646" s="885"/>
      <c r="S646" s="885"/>
      <c r="T646" s="886"/>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7"/>
      <c r="AY646" s="78" t="str">
        <f>IF(SUBSTITUTE($J$646,"-","")="","0","1")</f>
        <v>0</v>
      </c>
    </row>
    <row r="647" spans="1:51" ht="18.75" hidden="1" customHeight="1" x14ac:dyDescent="0.15">
      <c r="A647" s="175"/>
      <c r="B647" s="172"/>
      <c r="C647" s="166"/>
      <c r="D647" s="172"/>
      <c r="E647" s="324" t="s">
        <v>191</v>
      </c>
      <c r="F647" s="325"/>
      <c r="G647" s="326" t="s">
        <v>188</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190</v>
      </c>
      <c r="AF647" s="318"/>
      <c r="AG647" s="318"/>
      <c r="AH647" s="319"/>
      <c r="AI647" s="320" t="s">
        <v>458</v>
      </c>
      <c r="AJ647" s="320"/>
      <c r="AK647" s="320"/>
      <c r="AL647" s="143"/>
      <c r="AM647" s="320" t="s">
        <v>459</v>
      </c>
      <c r="AN647" s="320"/>
      <c r="AO647" s="320"/>
      <c r="AP647" s="143"/>
      <c r="AQ647" s="143" t="s">
        <v>182</v>
      </c>
      <c r="AR647" s="118"/>
      <c r="AS647" s="118"/>
      <c r="AT647" s="119"/>
      <c r="AU647" s="124" t="s">
        <v>133</v>
      </c>
      <c r="AV647" s="124"/>
      <c r="AW647" s="124"/>
      <c r="AX647" s="125"/>
      <c r="AY647">
        <f>COUNTA($G$649)</f>
        <v>0</v>
      </c>
    </row>
    <row r="648" spans="1:51" ht="18.75"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183</v>
      </c>
      <c r="AH648" s="122"/>
      <c r="AI648" s="321"/>
      <c r="AJ648" s="321"/>
      <c r="AK648" s="321"/>
      <c r="AL648" s="142"/>
      <c r="AM648" s="321"/>
      <c r="AN648" s="321"/>
      <c r="AO648" s="321"/>
      <c r="AP648" s="142"/>
      <c r="AQ648" s="235"/>
      <c r="AR648" s="186"/>
      <c r="AS648" s="121" t="s">
        <v>183</v>
      </c>
      <c r="AT648" s="122"/>
      <c r="AU648" s="186"/>
      <c r="AV648" s="186"/>
      <c r="AW648" s="121" t="s">
        <v>175</v>
      </c>
      <c r="AX648" s="181"/>
      <c r="AY648">
        <f>$AY$647</f>
        <v>0</v>
      </c>
    </row>
    <row r="649" spans="1:51" ht="23.25"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3.25"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3.25"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18.75" hidden="1" customHeight="1" x14ac:dyDescent="0.15">
      <c r="A652" s="175"/>
      <c r="B652" s="172"/>
      <c r="C652" s="166"/>
      <c r="D652" s="172"/>
      <c r="E652" s="324" t="s">
        <v>191</v>
      </c>
      <c r="F652" s="325"/>
      <c r="G652" s="326" t="s">
        <v>188</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190</v>
      </c>
      <c r="AF652" s="318"/>
      <c r="AG652" s="318"/>
      <c r="AH652" s="319"/>
      <c r="AI652" s="320" t="s">
        <v>458</v>
      </c>
      <c r="AJ652" s="320"/>
      <c r="AK652" s="320"/>
      <c r="AL652" s="143"/>
      <c r="AM652" s="320" t="s">
        <v>459</v>
      </c>
      <c r="AN652" s="320"/>
      <c r="AO652" s="320"/>
      <c r="AP652" s="143"/>
      <c r="AQ652" s="143" t="s">
        <v>182</v>
      </c>
      <c r="AR652" s="118"/>
      <c r="AS652" s="118"/>
      <c r="AT652" s="119"/>
      <c r="AU652" s="124" t="s">
        <v>133</v>
      </c>
      <c r="AV652" s="124"/>
      <c r="AW652" s="124"/>
      <c r="AX652" s="125"/>
      <c r="AY652">
        <f>COUNTA($G$654)</f>
        <v>0</v>
      </c>
    </row>
    <row r="653" spans="1:51" ht="18.75"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183</v>
      </c>
      <c r="AH653" s="122"/>
      <c r="AI653" s="321"/>
      <c r="AJ653" s="321"/>
      <c r="AK653" s="321"/>
      <c r="AL653" s="142"/>
      <c r="AM653" s="321"/>
      <c r="AN653" s="321"/>
      <c r="AO653" s="321"/>
      <c r="AP653" s="142"/>
      <c r="AQ653" s="235"/>
      <c r="AR653" s="186"/>
      <c r="AS653" s="121" t="s">
        <v>183</v>
      </c>
      <c r="AT653" s="122"/>
      <c r="AU653" s="186"/>
      <c r="AV653" s="186"/>
      <c r="AW653" s="121" t="s">
        <v>175</v>
      </c>
      <c r="AX653" s="181"/>
      <c r="AY653">
        <f>$AY$652</f>
        <v>0</v>
      </c>
    </row>
    <row r="654" spans="1:51" ht="23.25"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3.25"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3.25"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18.75" hidden="1" customHeight="1" x14ac:dyDescent="0.15">
      <c r="A657" s="175"/>
      <c r="B657" s="172"/>
      <c r="C657" s="166"/>
      <c r="D657" s="172"/>
      <c r="E657" s="324" t="s">
        <v>191</v>
      </c>
      <c r="F657" s="325"/>
      <c r="G657" s="326" t="s">
        <v>188</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190</v>
      </c>
      <c r="AF657" s="318"/>
      <c r="AG657" s="318"/>
      <c r="AH657" s="319"/>
      <c r="AI657" s="320" t="s">
        <v>458</v>
      </c>
      <c r="AJ657" s="320"/>
      <c r="AK657" s="320"/>
      <c r="AL657" s="143"/>
      <c r="AM657" s="320" t="s">
        <v>459</v>
      </c>
      <c r="AN657" s="320"/>
      <c r="AO657" s="320"/>
      <c r="AP657" s="143"/>
      <c r="AQ657" s="143" t="s">
        <v>182</v>
      </c>
      <c r="AR657" s="118"/>
      <c r="AS657" s="118"/>
      <c r="AT657" s="119"/>
      <c r="AU657" s="124" t="s">
        <v>133</v>
      </c>
      <c r="AV657" s="124"/>
      <c r="AW657" s="124"/>
      <c r="AX657" s="125"/>
      <c r="AY657">
        <f>COUNTA($G$659)</f>
        <v>0</v>
      </c>
    </row>
    <row r="658" spans="1:51" ht="18.75"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183</v>
      </c>
      <c r="AH658" s="122"/>
      <c r="AI658" s="321"/>
      <c r="AJ658" s="321"/>
      <c r="AK658" s="321"/>
      <c r="AL658" s="142"/>
      <c r="AM658" s="321"/>
      <c r="AN658" s="321"/>
      <c r="AO658" s="321"/>
      <c r="AP658" s="142"/>
      <c r="AQ658" s="235"/>
      <c r="AR658" s="186"/>
      <c r="AS658" s="121" t="s">
        <v>183</v>
      </c>
      <c r="AT658" s="122"/>
      <c r="AU658" s="186"/>
      <c r="AV658" s="186"/>
      <c r="AW658" s="121" t="s">
        <v>175</v>
      </c>
      <c r="AX658" s="181"/>
      <c r="AY658">
        <f>$AY$657</f>
        <v>0</v>
      </c>
    </row>
    <row r="659" spans="1:51" ht="23.25"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3.25"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3.25"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18.75" hidden="1" customHeight="1" x14ac:dyDescent="0.15">
      <c r="A662" s="175"/>
      <c r="B662" s="172"/>
      <c r="C662" s="166"/>
      <c r="D662" s="172"/>
      <c r="E662" s="324" t="s">
        <v>191</v>
      </c>
      <c r="F662" s="325"/>
      <c r="G662" s="326" t="s">
        <v>188</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190</v>
      </c>
      <c r="AF662" s="318"/>
      <c r="AG662" s="318"/>
      <c r="AH662" s="319"/>
      <c r="AI662" s="320" t="s">
        <v>458</v>
      </c>
      <c r="AJ662" s="320"/>
      <c r="AK662" s="320"/>
      <c r="AL662" s="143"/>
      <c r="AM662" s="320" t="s">
        <v>459</v>
      </c>
      <c r="AN662" s="320"/>
      <c r="AO662" s="320"/>
      <c r="AP662" s="143"/>
      <c r="AQ662" s="143" t="s">
        <v>182</v>
      </c>
      <c r="AR662" s="118"/>
      <c r="AS662" s="118"/>
      <c r="AT662" s="119"/>
      <c r="AU662" s="124" t="s">
        <v>133</v>
      </c>
      <c r="AV662" s="124"/>
      <c r="AW662" s="124"/>
      <c r="AX662" s="125"/>
      <c r="AY662">
        <f>COUNTA($G$664)</f>
        <v>0</v>
      </c>
    </row>
    <row r="663" spans="1:51" ht="18.75"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183</v>
      </c>
      <c r="AH663" s="122"/>
      <c r="AI663" s="321"/>
      <c r="AJ663" s="321"/>
      <c r="AK663" s="321"/>
      <c r="AL663" s="142"/>
      <c r="AM663" s="321"/>
      <c r="AN663" s="321"/>
      <c r="AO663" s="321"/>
      <c r="AP663" s="142"/>
      <c r="AQ663" s="235"/>
      <c r="AR663" s="186"/>
      <c r="AS663" s="121" t="s">
        <v>183</v>
      </c>
      <c r="AT663" s="122"/>
      <c r="AU663" s="186"/>
      <c r="AV663" s="186"/>
      <c r="AW663" s="121" t="s">
        <v>175</v>
      </c>
      <c r="AX663" s="181"/>
      <c r="AY663">
        <f>$AY$662</f>
        <v>0</v>
      </c>
    </row>
    <row r="664" spans="1:51" ht="23.25"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3.25"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3.25"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18.75" hidden="1" customHeight="1" x14ac:dyDescent="0.15">
      <c r="A667" s="175"/>
      <c r="B667" s="172"/>
      <c r="C667" s="166"/>
      <c r="D667" s="172"/>
      <c r="E667" s="324" t="s">
        <v>191</v>
      </c>
      <c r="F667" s="325"/>
      <c r="G667" s="326" t="s">
        <v>188</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190</v>
      </c>
      <c r="AF667" s="318"/>
      <c r="AG667" s="318"/>
      <c r="AH667" s="319"/>
      <c r="AI667" s="320" t="s">
        <v>458</v>
      </c>
      <c r="AJ667" s="320"/>
      <c r="AK667" s="320"/>
      <c r="AL667" s="143"/>
      <c r="AM667" s="320" t="s">
        <v>459</v>
      </c>
      <c r="AN667" s="320"/>
      <c r="AO667" s="320"/>
      <c r="AP667" s="143"/>
      <c r="AQ667" s="143" t="s">
        <v>182</v>
      </c>
      <c r="AR667" s="118"/>
      <c r="AS667" s="118"/>
      <c r="AT667" s="119"/>
      <c r="AU667" s="124" t="s">
        <v>133</v>
      </c>
      <c r="AV667" s="124"/>
      <c r="AW667" s="124"/>
      <c r="AX667" s="125"/>
      <c r="AY667">
        <f>COUNTA($G$669)</f>
        <v>0</v>
      </c>
    </row>
    <row r="668" spans="1:51" ht="18.75"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183</v>
      </c>
      <c r="AH668" s="122"/>
      <c r="AI668" s="321"/>
      <c r="AJ668" s="321"/>
      <c r="AK668" s="321"/>
      <c r="AL668" s="142"/>
      <c r="AM668" s="321"/>
      <c r="AN668" s="321"/>
      <c r="AO668" s="321"/>
      <c r="AP668" s="142"/>
      <c r="AQ668" s="235"/>
      <c r="AR668" s="186"/>
      <c r="AS668" s="121" t="s">
        <v>183</v>
      </c>
      <c r="AT668" s="122"/>
      <c r="AU668" s="186"/>
      <c r="AV668" s="186"/>
      <c r="AW668" s="121" t="s">
        <v>175</v>
      </c>
      <c r="AX668" s="181"/>
      <c r="AY668">
        <f>$AY$667</f>
        <v>0</v>
      </c>
    </row>
    <row r="669" spans="1:51" ht="23.25"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3.25"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3.25" hidden="1" customHeight="1" x14ac:dyDescent="0.15">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18.75" hidden="1" customHeight="1" x14ac:dyDescent="0.15">
      <c r="A672" s="175"/>
      <c r="B672" s="172"/>
      <c r="C672" s="166"/>
      <c r="D672" s="172"/>
      <c r="E672" s="324" t="s">
        <v>192</v>
      </c>
      <c r="F672" s="325"/>
      <c r="G672" s="326" t="s">
        <v>189</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190</v>
      </c>
      <c r="AF672" s="318"/>
      <c r="AG672" s="318"/>
      <c r="AH672" s="319"/>
      <c r="AI672" s="320" t="s">
        <v>458</v>
      </c>
      <c r="AJ672" s="320"/>
      <c r="AK672" s="320"/>
      <c r="AL672" s="143"/>
      <c r="AM672" s="320" t="s">
        <v>459</v>
      </c>
      <c r="AN672" s="320"/>
      <c r="AO672" s="320"/>
      <c r="AP672" s="143"/>
      <c r="AQ672" s="143" t="s">
        <v>182</v>
      </c>
      <c r="AR672" s="118"/>
      <c r="AS672" s="118"/>
      <c r="AT672" s="119"/>
      <c r="AU672" s="124" t="s">
        <v>133</v>
      </c>
      <c r="AV672" s="124"/>
      <c r="AW672" s="124"/>
      <c r="AX672" s="125"/>
      <c r="AY672">
        <f>COUNTA($G$674)</f>
        <v>0</v>
      </c>
    </row>
    <row r="673" spans="1:51" ht="18.75"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183</v>
      </c>
      <c r="AH673" s="122"/>
      <c r="AI673" s="321"/>
      <c r="AJ673" s="321"/>
      <c r="AK673" s="321"/>
      <c r="AL673" s="142"/>
      <c r="AM673" s="321"/>
      <c r="AN673" s="321"/>
      <c r="AO673" s="321"/>
      <c r="AP673" s="142"/>
      <c r="AQ673" s="235"/>
      <c r="AR673" s="186"/>
      <c r="AS673" s="121" t="s">
        <v>183</v>
      </c>
      <c r="AT673" s="122"/>
      <c r="AU673" s="186"/>
      <c r="AV673" s="186"/>
      <c r="AW673" s="121" t="s">
        <v>175</v>
      </c>
      <c r="AX673" s="181"/>
      <c r="AY673">
        <f>$AY$672</f>
        <v>0</v>
      </c>
    </row>
    <row r="674" spans="1:51" ht="23.25"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3.25"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3.25"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18.75" hidden="1" customHeight="1" x14ac:dyDescent="0.15">
      <c r="A677" s="175"/>
      <c r="B677" s="172"/>
      <c r="C677" s="166"/>
      <c r="D677" s="172"/>
      <c r="E677" s="324" t="s">
        <v>192</v>
      </c>
      <c r="F677" s="325"/>
      <c r="G677" s="326" t="s">
        <v>189</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190</v>
      </c>
      <c r="AF677" s="318"/>
      <c r="AG677" s="318"/>
      <c r="AH677" s="319"/>
      <c r="AI677" s="320" t="s">
        <v>458</v>
      </c>
      <c r="AJ677" s="320"/>
      <c r="AK677" s="320"/>
      <c r="AL677" s="143"/>
      <c r="AM677" s="320" t="s">
        <v>459</v>
      </c>
      <c r="AN677" s="320"/>
      <c r="AO677" s="320"/>
      <c r="AP677" s="143"/>
      <c r="AQ677" s="143" t="s">
        <v>182</v>
      </c>
      <c r="AR677" s="118"/>
      <c r="AS677" s="118"/>
      <c r="AT677" s="119"/>
      <c r="AU677" s="124" t="s">
        <v>133</v>
      </c>
      <c r="AV677" s="124"/>
      <c r="AW677" s="124"/>
      <c r="AX677" s="125"/>
      <c r="AY677">
        <f>COUNTA($G$679)</f>
        <v>0</v>
      </c>
    </row>
    <row r="678" spans="1:51" ht="18.75"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183</v>
      </c>
      <c r="AH678" s="122"/>
      <c r="AI678" s="321"/>
      <c r="AJ678" s="321"/>
      <c r="AK678" s="321"/>
      <c r="AL678" s="142"/>
      <c r="AM678" s="321"/>
      <c r="AN678" s="321"/>
      <c r="AO678" s="321"/>
      <c r="AP678" s="142"/>
      <c r="AQ678" s="235"/>
      <c r="AR678" s="186"/>
      <c r="AS678" s="121" t="s">
        <v>183</v>
      </c>
      <c r="AT678" s="122"/>
      <c r="AU678" s="186"/>
      <c r="AV678" s="186"/>
      <c r="AW678" s="121" t="s">
        <v>175</v>
      </c>
      <c r="AX678" s="181"/>
      <c r="AY678">
        <f>$AY$677</f>
        <v>0</v>
      </c>
    </row>
    <row r="679" spans="1:51" ht="23.25"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3.25"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3.25"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18.75" hidden="1" customHeight="1" x14ac:dyDescent="0.15">
      <c r="A682" s="175"/>
      <c r="B682" s="172"/>
      <c r="C682" s="166"/>
      <c r="D682" s="172"/>
      <c r="E682" s="324" t="s">
        <v>192</v>
      </c>
      <c r="F682" s="325"/>
      <c r="G682" s="326" t="s">
        <v>189</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190</v>
      </c>
      <c r="AF682" s="318"/>
      <c r="AG682" s="318"/>
      <c r="AH682" s="319"/>
      <c r="AI682" s="320" t="s">
        <v>458</v>
      </c>
      <c r="AJ682" s="320"/>
      <c r="AK682" s="320"/>
      <c r="AL682" s="143"/>
      <c r="AM682" s="320" t="s">
        <v>459</v>
      </c>
      <c r="AN682" s="320"/>
      <c r="AO682" s="320"/>
      <c r="AP682" s="143"/>
      <c r="AQ682" s="143" t="s">
        <v>182</v>
      </c>
      <c r="AR682" s="118"/>
      <c r="AS682" s="118"/>
      <c r="AT682" s="119"/>
      <c r="AU682" s="124" t="s">
        <v>133</v>
      </c>
      <c r="AV682" s="124"/>
      <c r="AW682" s="124"/>
      <c r="AX682" s="125"/>
      <c r="AY682">
        <f>COUNTA($G$684)</f>
        <v>0</v>
      </c>
    </row>
    <row r="683" spans="1:51" ht="18.75"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183</v>
      </c>
      <c r="AH683" s="122"/>
      <c r="AI683" s="321"/>
      <c r="AJ683" s="321"/>
      <c r="AK683" s="321"/>
      <c r="AL683" s="142"/>
      <c r="AM683" s="321"/>
      <c r="AN683" s="321"/>
      <c r="AO683" s="321"/>
      <c r="AP683" s="142"/>
      <c r="AQ683" s="235"/>
      <c r="AR683" s="186"/>
      <c r="AS683" s="121" t="s">
        <v>183</v>
      </c>
      <c r="AT683" s="122"/>
      <c r="AU683" s="186"/>
      <c r="AV683" s="186"/>
      <c r="AW683" s="121" t="s">
        <v>175</v>
      </c>
      <c r="AX683" s="181"/>
      <c r="AY683">
        <f>$AY$682</f>
        <v>0</v>
      </c>
    </row>
    <row r="684" spans="1:51" ht="23.25"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3.25"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3.25"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18.75" hidden="1" customHeight="1" x14ac:dyDescent="0.15">
      <c r="A687" s="175"/>
      <c r="B687" s="172"/>
      <c r="C687" s="166"/>
      <c r="D687" s="172"/>
      <c r="E687" s="324" t="s">
        <v>192</v>
      </c>
      <c r="F687" s="325"/>
      <c r="G687" s="326" t="s">
        <v>189</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190</v>
      </c>
      <c r="AF687" s="318"/>
      <c r="AG687" s="318"/>
      <c r="AH687" s="319"/>
      <c r="AI687" s="320" t="s">
        <v>458</v>
      </c>
      <c r="AJ687" s="320"/>
      <c r="AK687" s="320"/>
      <c r="AL687" s="143"/>
      <c r="AM687" s="320" t="s">
        <v>459</v>
      </c>
      <c r="AN687" s="320"/>
      <c r="AO687" s="320"/>
      <c r="AP687" s="143"/>
      <c r="AQ687" s="143" t="s">
        <v>182</v>
      </c>
      <c r="AR687" s="118"/>
      <c r="AS687" s="118"/>
      <c r="AT687" s="119"/>
      <c r="AU687" s="124" t="s">
        <v>133</v>
      </c>
      <c r="AV687" s="124"/>
      <c r="AW687" s="124"/>
      <c r="AX687" s="125"/>
      <c r="AY687">
        <f>COUNTA($G$689)</f>
        <v>0</v>
      </c>
    </row>
    <row r="688" spans="1:51" ht="18.75"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183</v>
      </c>
      <c r="AH688" s="122"/>
      <c r="AI688" s="321"/>
      <c r="AJ688" s="321"/>
      <c r="AK688" s="321"/>
      <c r="AL688" s="142"/>
      <c r="AM688" s="321"/>
      <c r="AN688" s="321"/>
      <c r="AO688" s="321"/>
      <c r="AP688" s="142"/>
      <c r="AQ688" s="235"/>
      <c r="AR688" s="186"/>
      <c r="AS688" s="121" t="s">
        <v>183</v>
      </c>
      <c r="AT688" s="122"/>
      <c r="AU688" s="186"/>
      <c r="AV688" s="186"/>
      <c r="AW688" s="121" t="s">
        <v>175</v>
      </c>
      <c r="AX688" s="181"/>
      <c r="AY688">
        <f>$AY$687</f>
        <v>0</v>
      </c>
    </row>
    <row r="689" spans="1:51" ht="23.25"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3.25"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3.25"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18.75" hidden="1" customHeight="1" x14ac:dyDescent="0.15">
      <c r="A692" s="175"/>
      <c r="B692" s="172"/>
      <c r="C692" s="166"/>
      <c r="D692" s="172"/>
      <c r="E692" s="324" t="s">
        <v>192</v>
      </c>
      <c r="F692" s="325"/>
      <c r="G692" s="326" t="s">
        <v>189</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190</v>
      </c>
      <c r="AF692" s="318"/>
      <c r="AG692" s="318"/>
      <c r="AH692" s="319"/>
      <c r="AI692" s="320" t="s">
        <v>458</v>
      </c>
      <c r="AJ692" s="320"/>
      <c r="AK692" s="320"/>
      <c r="AL692" s="143"/>
      <c r="AM692" s="320" t="s">
        <v>459</v>
      </c>
      <c r="AN692" s="320"/>
      <c r="AO692" s="320"/>
      <c r="AP692" s="143"/>
      <c r="AQ692" s="143" t="s">
        <v>182</v>
      </c>
      <c r="AR692" s="118"/>
      <c r="AS692" s="118"/>
      <c r="AT692" s="119"/>
      <c r="AU692" s="124" t="s">
        <v>133</v>
      </c>
      <c r="AV692" s="124"/>
      <c r="AW692" s="124"/>
      <c r="AX692" s="125"/>
      <c r="AY692">
        <f>COUNTA($G$694)</f>
        <v>0</v>
      </c>
    </row>
    <row r="693" spans="1:51" ht="18.75"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183</v>
      </c>
      <c r="AH693" s="122"/>
      <c r="AI693" s="321"/>
      <c r="AJ693" s="321"/>
      <c r="AK693" s="321"/>
      <c r="AL693" s="142"/>
      <c r="AM693" s="321"/>
      <c r="AN693" s="321"/>
      <c r="AO693" s="321"/>
      <c r="AP693" s="142"/>
      <c r="AQ693" s="235"/>
      <c r="AR693" s="186"/>
      <c r="AS693" s="121" t="s">
        <v>183</v>
      </c>
      <c r="AT693" s="122"/>
      <c r="AU693" s="186"/>
      <c r="AV693" s="186"/>
      <c r="AW693" s="121" t="s">
        <v>175</v>
      </c>
      <c r="AX693" s="181"/>
      <c r="AY693">
        <f>$AY$692</f>
        <v>0</v>
      </c>
    </row>
    <row r="694" spans="1:51" ht="23.25"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3.25"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3.25"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56.2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7" t="s">
        <v>630</v>
      </c>
      <c r="AE702" s="328"/>
      <c r="AF702" s="328"/>
      <c r="AG702" s="368" t="s">
        <v>651</v>
      </c>
      <c r="AH702" s="369"/>
      <c r="AI702" s="369"/>
      <c r="AJ702" s="369"/>
      <c r="AK702" s="369"/>
      <c r="AL702" s="369"/>
      <c r="AM702" s="369"/>
      <c r="AN702" s="369"/>
      <c r="AO702" s="369"/>
      <c r="AP702" s="369"/>
      <c r="AQ702" s="369"/>
      <c r="AR702" s="369"/>
      <c r="AS702" s="369"/>
      <c r="AT702" s="369"/>
      <c r="AU702" s="369"/>
      <c r="AV702" s="369"/>
      <c r="AW702" s="369"/>
      <c r="AX702" s="370"/>
    </row>
    <row r="703" spans="1:51" ht="86.2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08" t="s">
        <v>630</v>
      </c>
      <c r="AE703" s="309"/>
      <c r="AF703" s="309"/>
      <c r="AG703" s="89" t="s">
        <v>652</v>
      </c>
      <c r="AH703" s="90"/>
      <c r="AI703" s="90"/>
      <c r="AJ703" s="90"/>
      <c r="AK703" s="90"/>
      <c r="AL703" s="90"/>
      <c r="AM703" s="90"/>
      <c r="AN703" s="90"/>
      <c r="AO703" s="90"/>
      <c r="AP703" s="90"/>
      <c r="AQ703" s="90"/>
      <c r="AR703" s="90"/>
      <c r="AS703" s="90"/>
      <c r="AT703" s="90"/>
      <c r="AU703" s="90"/>
      <c r="AV703" s="90"/>
      <c r="AW703" s="90"/>
      <c r="AX703" s="91"/>
    </row>
    <row r="704" spans="1:51" ht="44.2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630</v>
      </c>
      <c r="AE704" s="770"/>
      <c r="AF704" s="770"/>
      <c r="AG704" s="153" t="s">
        <v>653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630</v>
      </c>
      <c r="AE705" s="702"/>
      <c r="AF705" s="702"/>
      <c r="AG705" s="113" t="s">
        <v>654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8" t="s">
        <v>655</v>
      </c>
      <c r="AE706" s="309"/>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237</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656</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76.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630</v>
      </c>
      <c r="AE708" s="592"/>
      <c r="AF708" s="592"/>
      <c r="AG708" s="729" t="s">
        <v>657</v>
      </c>
      <c r="AH708" s="730"/>
      <c r="AI708" s="730"/>
      <c r="AJ708" s="730"/>
      <c r="AK708" s="730"/>
      <c r="AL708" s="730"/>
      <c r="AM708" s="730"/>
      <c r="AN708" s="730"/>
      <c r="AO708" s="730"/>
      <c r="AP708" s="730"/>
      <c r="AQ708" s="730"/>
      <c r="AR708" s="730"/>
      <c r="AS708" s="730"/>
      <c r="AT708" s="730"/>
      <c r="AU708" s="730"/>
      <c r="AV708" s="730"/>
      <c r="AW708" s="730"/>
      <c r="AX708" s="731"/>
    </row>
    <row r="709" spans="1:50" ht="39.75"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8" t="s">
        <v>630</v>
      </c>
      <c r="AE709" s="309"/>
      <c r="AF709" s="309"/>
      <c r="AG709" s="89" t="s">
        <v>658</v>
      </c>
      <c r="AH709" s="90"/>
      <c r="AI709" s="90"/>
      <c r="AJ709" s="90"/>
      <c r="AK709" s="90"/>
      <c r="AL709" s="90"/>
      <c r="AM709" s="90"/>
      <c r="AN709" s="90"/>
      <c r="AO709" s="90"/>
      <c r="AP709" s="90"/>
      <c r="AQ709" s="90"/>
      <c r="AR709" s="90"/>
      <c r="AS709" s="90"/>
      <c r="AT709" s="90"/>
      <c r="AU709" s="90"/>
      <c r="AV709" s="90"/>
      <c r="AW709" s="90"/>
      <c r="AX709" s="91"/>
    </row>
    <row r="710" spans="1:50" ht="45"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8" t="s">
        <v>630</v>
      </c>
      <c r="AE710" s="309"/>
      <c r="AF710" s="309"/>
      <c r="AG710" s="89" t="s">
        <v>659</v>
      </c>
      <c r="AH710" s="90"/>
      <c r="AI710" s="90"/>
      <c r="AJ710" s="90"/>
      <c r="AK710" s="90"/>
      <c r="AL710" s="90"/>
      <c r="AM710" s="90"/>
      <c r="AN710" s="90"/>
      <c r="AO710" s="90"/>
      <c r="AP710" s="90"/>
      <c r="AQ710" s="90"/>
      <c r="AR710" s="90"/>
      <c r="AS710" s="90"/>
      <c r="AT710" s="90"/>
      <c r="AU710" s="90"/>
      <c r="AV710" s="90"/>
      <c r="AW710" s="90"/>
      <c r="AX710" s="91"/>
    </row>
    <row r="711" spans="1:50" ht="43.5"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8" t="s">
        <v>630</v>
      </c>
      <c r="AE711" s="309"/>
      <c r="AF711" s="309"/>
      <c r="AG711" s="89" t="s">
        <v>660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4" t="s">
        <v>262</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69" t="s">
        <v>671</v>
      </c>
      <c r="AE712" s="770"/>
      <c r="AF712" s="770"/>
      <c r="AG712" s="794" t="s">
        <v>670</v>
      </c>
      <c r="AH712" s="795"/>
      <c r="AI712" s="795"/>
      <c r="AJ712" s="795"/>
      <c r="AK712" s="795"/>
      <c r="AL712" s="795"/>
      <c r="AM712" s="795"/>
      <c r="AN712" s="795"/>
      <c r="AO712" s="795"/>
      <c r="AP712" s="795"/>
      <c r="AQ712" s="795"/>
      <c r="AR712" s="795"/>
      <c r="AS712" s="795"/>
      <c r="AT712" s="795"/>
      <c r="AU712" s="795"/>
      <c r="AV712" s="795"/>
      <c r="AW712" s="795"/>
      <c r="AX712" s="796"/>
    </row>
    <row r="713" spans="1:50" ht="65.25" customHeight="1" x14ac:dyDescent="0.15">
      <c r="A713" s="629"/>
      <c r="B713" s="631"/>
      <c r="C713" s="944" t="s">
        <v>263</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8" t="s">
        <v>630</v>
      </c>
      <c r="AE713" s="309"/>
      <c r="AF713" s="650"/>
      <c r="AG713" s="89" t="s">
        <v>661</v>
      </c>
      <c r="AH713" s="90"/>
      <c r="AI713" s="90"/>
      <c r="AJ713" s="90"/>
      <c r="AK713" s="90"/>
      <c r="AL713" s="90"/>
      <c r="AM713" s="90"/>
      <c r="AN713" s="90"/>
      <c r="AO713" s="90"/>
      <c r="AP713" s="90"/>
      <c r="AQ713" s="90"/>
      <c r="AR713" s="90"/>
      <c r="AS713" s="90"/>
      <c r="AT713" s="90"/>
      <c r="AU713" s="90"/>
      <c r="AV713" s="90"/>
      <c r="AW713" s="90"/>
      <c r="AX713" s="91"/>
    </row>
    <row r="714" spans="1:50" ht="30.75" customHeight="1" x14ac:dyDescent="0.15">
      <c r="A714" s="632"/>
      <c r="B714" s="633"/>
      <c r="C714" s="634" t="s">
        <v>241</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630</v>
      </c>
      <c r="AE714" s="792"/>
      <c r="AF714" s="793"/>
      <c r="AG714" s="723" t="s">
        <v>662</v>
      </c>
      <c r="AH714" s="724"/>
      <c r="AI714" s="724"/>
      <c r="AJ714" s="724"/>
      <c r="AK714" s="724"/>
      <c r="AL714" s="724"/>
      <c r="AM714" s="724"/>
      <c r="AN714" s="724"/>
      <c r="AO714" s="724"/>
      <c r="AP714" s="724"/>
      <c r="AQ714" s="724"/>
      <c r="AR714" s="724"/>
      <c r="AS714" s="724"/>
      <c r="AT714" s="724"/>
      <c r="AU714" s="724"/>
      <c r="AV714" s="724"/>
      <c r="AW714" s="724"/>
      <c r="AX714" s="725"/>
    </row>
    <row r="715" spans="1:50" ht="56.25" customHeight="1" x14ac:dyDescent="0.15">
      <c r="A715" s="627" t="s">
        <v>39</v>
      </c>
      <c r="B715" s="771"/>
      <c r="C715" s="772" t="s">
        <v>242</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630</v>
      </c>
      <c r="AE715" s="592"/>
      <c r="AF715" s="643"/>
      <c r="AG715" s="729" t="s">
        <v>707</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671</v>
      </c>
      <c r="AE716" s="614"/>
      <c r="AF716" s="614"/>
      <c r="AG716" s="89" t="s">
        <v>670</v>
      </c>
      <c r="AH716" s="90"/>
      <c r="AI716" s="90"/>
      <c r="AJ716" s="90"/>
      <c r="AK716" s="90"/>
      <c r="AL716" s="90"/>
      <c r="AM716" s="90"/>
      <c r="AN716" s="90"/>
      <c r="AO716" s="90"/>
      <c r="AP716" s="90"/>
      <c r="AQ716" s="90"/>
      <c r="AR716" s="90"/>
      <c r="AS716" s="90"/>
      <c r="AT716" s="90"/>
      <c r="AU716" s="90"/>
      <c r="AV716" s="90"/>
      <c r="AW716" s="90"/>
      <c r="AX716" s="91"/>
    </row>
    <row r="717" spans="1:50" ht="46.5" customHeight="1" x14ac:dyDescent="0.15">
      <c r="A717" s="629"/>
      <c r="B717" s="631"/>
      <c r="C717" s="374" t="s">
        <v>193</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8" t="s">
        <v>630</v>
      </c>
      <c r="AE717" s="309"/>
      <c r="AF717" s="309"/>
      <c r="AG717" s="89" t="s">
        <v>708</v>
      </c>
      <c r="AH717" s="90"/>
      <c r="AI717" s="90"/>
      <c r="AJ717" s="90"/>
      <c r="AK717" s="90"/>
      <c r="AL717" s="90"/>
      <c r="AM717" s="90"/>
      <c r="AN717" s="90"/>
      <c r="AO717" s="90"/>
      <c r="AP717" s="90"/>
      <c r="AQ717" s="90"/>
      <c r="AR717" s="90"/>
      <c r="AS717" s="90"/>
      <c r="AT717" s="90"/>
      <c r="AU717" s="90"/>
      <c r="AV717" s="90"/>
      <c r="AW717" s="90"/>
      <c r="AX717" s="91"/>
    </row>
    <row r="718" spans="1:50" ht="32.25"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8" t="s">
        <v>671</v>
      </c>
      <c r="AE718" s="309"/>
      <c r="AF718" s="309"/>
      <c r="AG718" s="115" t="s">
        <v>663</v>
      </c>
      <c r="AH718" s="99"/>
      <c r="AI718" s="99"/>
      <c r="AJ718" s="99"/>
      <c r="AK718" s="99"/>
      <c r="AL718" s="99"/>
      <c r="AM718" s="99"/>
      <c r="AN718" s="99"/>
      <c r="AO718" s="99"/>
      <c r="AP718" s="99"/>
      <c r="AQ718" s="99"/>
      <c r="AR718" s="99"/>
      <c r="AS718" s="99"/>
      <c r="AT718" s="99"/>
      <c r="AU718" s="99"/>
      <c r="AV718" s="99"/>
      <c r="AW718" s="99"/>
      <c r="AX718" s="116"/>
    </row>
    <row r="719" spans="1:50" ht="31.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630</v>
      </c>
      <c r="AE719" s="592"/>
      <c r="AF719" s="592"/>
      <c r="AG719" s="113" t="s">
        <v>664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19.5" customHeight="1" x14ac:dyDescent="0.15">
      <c r="A721" s="765"/>
      <c r="B721" s="766"/>
      <c r="C721" s="278" t="s">
        <v>627</v>
      </c>
      <c r="D721" s="279"/>
      <c r="E721" s="279"/>
      <c r="F721" s="280"/>
      <c r="G721" s="269"/>
      <c r="H721" s="270"/>
      <c r="I721" s="63" t="str">
        <f>IF(OR(G721="　", G721=""), "", "-")</f>
        <v/>
      </c>
      <c r="J721" s="307"/>
      <c r="K721" s="307"/>
      <c r="L721" s="63" t="str">
        <f>IF(M721="","","-")</f>
        <v/>
      </c>
      <c r="M721" s="64"/>
      <c r="N721" s="286" t="s">
        <v>665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7" customHeight="1" x14ac:dyDescent="0.15">
      <c r="A726" s="627" t="s">
        <v>47</v>
      </c>
      <c r="B726" s="786"/>
      <c r="C726" s="799" t="s">
        <v>52</v>
      </c>
      <c r="D726" s="821"/>
      <c r="E726" s="821"/>
      <c r="F726" s="822"/>
      <c r="G726" s="565" t="s">
        <v>666</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40.5" customHeight="1" thickBot="1" x14ac:dyDescent="0.2">
      <c r="A727" s="787"/>
      <c r="B727" s="788"/>
      <c r="C727" s="735" t="s">
        <v>56</v>
      </c>
      <c r="D727" s="736"/>
      <c r="E727" s="736"/>
      <c r="F727" s="737"/>
      <c r="G727" s="563" t="s">
        <v>667</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5.25"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30.75" customHeight="1" thickBot="1" x14ac:dyDescent="0.2">
      <c r="A735" s="777" t="s">
        <v>711</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268</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hidden="1" customHeight="1" x14ac:dyDescent="0.15">
      <c r="A737" s="987" t="s">
        <v>587</v>
      </c>
      <c r="B737" s="196"/>
      <c r="C737" s="196"/>
      <c r="D737" s="197"/>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hidden="1" customHeight="1" x14ac:dyDescent="0.15">
      <c r="A738" s="347" t="s">
        <v>310</v>
      </c>
      <c r="B738" s="347"/>
      <c r="C738" s="347"/>
      <c r="D738" s="347"/>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hidden="1" customHeight="1" x14ac:dyDescent="0.15">
      <c r="A739" s="347" t="s">
        <v>309</v>
      </c>
      <c r="B739" s="347"/>
      <c r="C739" s="347"/>
      <c r="D739" s="347"/>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hidden="1" customHeight="1" x14ac:dyDescent="0.15">
      <c r="A740" s="347" t="s">
        <v>308</v>
      </c>
      <c r="B740" s="347"/>
      <c r="C740" s="347"/>
      <c r="D740" s="347"/>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hidden="1" customHeight="1" x14ac:dyDescent="0.15">
      <c r="A741" s="347" t="s">
        <v>307</v>
      </c>
      <c r="B741" s="347"/>
      <c r="C741" s="347"/>
      <c r="D741" s="347"/>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hidden="1" customHeight="1" x14ac:dyDescent="0.15">
      <c r="A742" s="347" t="s">
        <v>306</v>
      </c>
      <c r="B742" s="347"/>
      <c r="C742" s="347"/>
      <c r="D742" s="347"/>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17.25" customHeight="1" x14ac:dyDescent="0.15">
      <c r="A743" s="347" t="s">
        <v>305</v>
      </c>
      <c r="B743" s="347"/>
      <c r="C743" s="347"/>
      <c r="D743" s="347"/>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17.25" customHeight="1" x14ac:dyDescent="0.15">
      <c r="A744" s="347" t="s">
        <v>304</v>
      </c>
      <c r="B744" s="347"/>
      <c r="C744" s="347"/>
      <c r="D744" s="347"/>
      <c r="E744" s="951" t="s">
        <v>668</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17.25" customHeight="1" x14ac:dyDescent="0.15">
      <c r="A745" s="347" t="s">
        <v>303</v>
      </c>
      <c r="B745" s="347"/>
      <c r="C745" s="347"/>
      <c r="D745" s="347"/>
      <c r="E745" s="988" t="s">
        <v>669</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17.25" customHeight="1" x14ac:dyDescent="0.15">
      <c r="A746" s="347" t="s">
        <v>460</v>
      </c>
      <c r="B746" s="347"/>
      <c r="C746" s="347"/>
      <c r="D746" s="347"/>
      <c r="E746" s="957" t="s">
        <v>627</v>
      </c>
      <c r="F746" s="955"/>
      <c r="G746" s="955"/>
      <c r="H746" s="85" t="str">
        <f>IF(E746="","","-")</f>
        <v>-</v>
      </c>
      <c r="I746" s="955"/>
      <c r="J746" s="955"/>
      <c r="K746" s="85" t="str">
        <f>IF(I746="","","-")</f>
        <v/>
      </c>
      <c r="L746" s="956">
        <v>271</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17.25" customHeight="1" x14ac:dyDescent="0.15">
      <c r="A747" s="347" t="s">
        <v>422</v>
      </c>
      <c r="B747" s="347"/>
      <c r="C747" s="347"/>
      <c r="D747" s="347"/>
      <c r="E747" s="957" t="s">
        <v>627</v>
      </c>
      <c r="F747" s="955"/>
      <c r="G747" s="955"/>
      <c r="H747" s="85" t="str">
        <f>IF(E747="","","-")</f>
        <v>-</v>
      </c>
      <c r="I747" s="955"/>
      <c r="J747" s="955"/>
      <c r="K747" s="85" t="str">
        <f>IF(I747="","","-")</f>
        <v/>
      </c>
      <c r="L747" s="956">
        <v>297</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601" t="s">
        <v>297</v>
      </c>
      <c r="B748" s="602"/>
      <c r="C748" s="602"/>
      <c r="D748" s="602"/>
      <c r="E748" s="602"/>
      <c r="F748" s="603"/>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299</v>
      </c>
      <c r="B787" s="616"/>
      <c r="C787" s="616"/>
      <c r="D787" s="616"/>
      <c r="E787" s="616"/>
      <c r="F787" s="617"/>
      <c r="G787" s="582" t="s">
        <v>674</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726</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41.25" customHeight="1" x14ac:dyDescent="0.15">
      <c r="A789" s="618"/>
      <c r="B789" s="619"/>
      <c r="C789" s="619"/>
      <c r="D789" s="619"/>
      <c r="E789" s="619"/>
      <c r="F789" s="620"/>
      <c r="G789" s="657" t="s">
        <v>672</v>
      </c>
      <c r="H789" s="658"/>
      <c r="I789" s="658"/>
      <c r="J789" s="658"/>
      <c r="K789" s="659"/>
      <c r="L789" s="651" t="s">
        <v>673</v>
      </c>
      <c r="M789" s="652"/>
      <c r="N789" s="652"/>
      <c r="O789" s="652"/>
      <c r="P789" s="652"/>
      <c r="Q789" s="652"/>
      <c r="R789" s="652"/>
      <c r="S789" s="652"/>
      <c r="T789" s="652"/>
      <c r="U789" s="652"/>
      <c r="V789" s="652"/>
      <c r="W789" s="652"/>
      <c r="X789" s="653"/>
      <c r="Y789" s="371">
        <v>263</v>
      </c>
      <c r="Z789" s="372"/>
      <c r="AA789" s="372"/>
      <c r="AB789" s="789"/>
      <c r="AC789" s="657" t="s">
        <v>672</v>
      </c>
      <c r="AD789" s="658"/>
      <c r="AE789" s="658"/>
      <c r="AF789" s="658"/>
      <c r="AG789" s="659"/>
      <c r="AH789" s="651" t="s">
        <v>673</v>
      </c>
      <c r="AI789" s="652"/>
      <c r="AJ789" s="652"/>
      <c r="AK789" s="652"/>
      <c r="AL789" s="652"/>
      <c r="AM789" s="652"/>
      <c r="AN789" s="652"/>
      <c r="AO789" s="652"/>
      <c r="AP789" s="652"/>
      <c r="AQ789" s="652"/>
      <c r="AR789" s="652"/>
      <c r="AS789" s="652"/>
      <c r="AT789" s="653"/>
      <c r="AU789" s="371">
        <v>130</v>
      </c>
      <c r="AV789" s="372"/>
      <c r="AW789" s="372"/>
      <c r="AX789" s="373"/>
    </row>
    <row r="790" spans="1:51"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263</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130</v>
      </c>
      <c r="AV799" s="816"/>
      <c r="AW799" s="816"/>
      <c r="AX799" s="818"/>
    </row>
    <row r="800" spans="1:51" ht="24.75" customHeight="1" x14ac:dyDescent="0.15">
      <c r="A800" s="618"/>
      <c r="B800" s="619"/>
      <c r="C800" s="619"/>
      <c r="D800" s="619"/>
      <c r="E800" s="619"/>
      <c r="F800" s="620"/>
      <c r="G800" s="582" t="s">
        <v>675</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677</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2</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2</v>
      </c>
    </row>
    <row r="802" spans="1:51" ht="39" customHeight="1" x14ac:dyDescent="0.15">
      <c r="A802" s="618"/>
      <c r="B802" s="619"/>
      <c r="C802" s="619"/>
      <c r="D802" s="619"/>
      <c r="E802" s="619"/>
      <c r="F802" s="620"/>
      <c r="G802" s="657" t="s">
        <v>672</v>
      </c>
      <c r="H802" s="658"/>
      <c r="I802" s="658"/>
      <c r="J802" s="658"/>
      <c r="K802" s="659"/>
      <c r="L802" s="651" t="s">
        <v>676</v>
      </c>
      <c r="M802" s="652"/>
      <c r="N802" s="652"/>
      <c r="O802" s="652"/>
      <c r="P802" s="652"/>
      <c r="Q802" s="652"/>
      <c r="R802" s="652"/>
      <c r="S802" s="652"/>
      <c r="T802" s="652"/>
      <c r="U802" s="652"/>
      <c r="V802" s="652"/>
      <c r="W802" s="652"/>
      <c r="X802" s="653"/>
      <c r="Y802" s="371">
        <v>245</v>
      </c>
      <c r="Z802" s="372"/>
      <c r="AA802" s="372"/>
      <c r="AB802" s="789"/>
      <c r="AC802" s="657" t="s">
        <v>672</v>
      </c>
      <c r="AD802" s="658"/>
      <c r="AE802" s="658"/>
      <c r="AF802" s="658"/>
      <c r="AG802" s="659"/>
      <c r="AH802" s="651" t="s">
        <v>678</v>
      </c>
      <c r="AI802" s="652"/>
      <c r="AJ802" s="652"/>
      <c r="AK802" s="652"/>
      <c r="AL802" s="652"/>
      <c r="AM802" s="652"/>
      <c r="AN802" s="652"/>
      <c r="AO802" s="652"/>
      <c r="AP802" s="652"/>
      <c r="AQ802" s="652"/>
      <c r="AR802" s="652"/>
      <c r="AS802" s="652"/>
      <c r="AT802" s="653"/>
      <c r="AU802" s="371">
        <v>34</v>
      </c>
      <c r="AV802" s="372"/>
      <c r="AW802" s="372"/>
      <c r="AX802" s="373"/>
      <c r="AY802">
        <f t="shared" ref="AY802:AY812" si="115">$AY$800</f>
        <v>2</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2</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2</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2</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24.75"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x14ac:dyDescent="0.15">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245</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34</v>
      </c>
      <c r="AV812" s="816"/>
      <c r="AW812" s="816"/>
      <c r="AX812" s="818"/>
      <c r="AY812">
        <f t="shared" si="115"/>
        <v>2</v>
      </c>
    </row>
    <row r="813" spans="1:51" ht="24.75" hidden="1" customHeight="1" x14ac:dyDescent="0.15">
      <c r="A813" s="618"/>
      <c r="B813" s="619"/>
      <c r="C813" s="619"/>
      <c r="D813" s="619"/>
      <c r="E813" s="619"/>
      <c r="F813" s="620"/>
      <c r="G813" s="582" t="s">
        <v>239</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240</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71"/>
      <c r="Z815" s="372"/>
      <c r="AA815" s="372"/>
      <c r="AB815" s="789"/>
      <c r="AC815" s="657"/>
      <c r="AD815" s="658"/>
      <c r="AE815" s="658"/>
      <c r="AF815" s="658"/>
      <c r="AG815" s="659"/>
      <c r="AH815" s="651"/>
      <c r="AI815" s="652"/>
      <c r="AJ815" s="652"/>
      <c r="AK815" s="652"/>
      <c r="AL815" s="652"/>
      <c r="AM815" s="652"/>
      <c r="AN815" s="652"/>
      <c r="AO815" s="652"/>
      <c r="AP815" s="652"/>
      <c r="AQ815" s="652"/>
      <c r="AR815" s="652"/>
      <c r="AS815" s="652"/>
      <c r="AT815" s="653"/>
      <c r="AU815" s="371"/>
      <c r="AV815" s="372"/>
      <c r="AW815" s="372"/>
      <c r="AX815" s="373"/>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2" t="s">
        <v>216</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1"/>
      <c r="Z828" s="372"/>
      <c r="AA828" s="372"/>
      <c r="AB828" s="789"/>
      <c r="AC828" s="657"/>
      <c r="AD828" s="658"/>
      <c r="AE828" s="658"/>
      <c r="AF828" s="658"/>
      <c r="AG828" s="659"/>
      <c r="AH828" s="651"/>
      <c r="AI828" s="652"/>
      <c r="AJ828" s="652"/>
      <c r="AK828" s="652"/>
      <c r="AL828" s="652"/>
      <c r="AM828" s="652"/>
      <c r="AN828" s="652"/>
      <c r="AO828" s="652"/>
      <c r="AP828" s="652"/>
      <c r="AQ828" s="652"/>
      <c r="AR828" s="652"/>
      <c r="AS828" s="652"/>
      <c r="AT828" s="653"/>
      <c r="AU828" s="371"/>
      <c r="AV828" s="372"/>
      <c r="AW828" s="372"/>
      <c r="AX828" s="373"/>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260</v>
      </c>
      <c r="AM839" s="261"/>
      <c r="AN839" s="261"/>
      <c r="AO839" s="87" t="s">
        <v>258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7" t="s">
        <v>219</v>
      </c>
      <c r="K844" s="347"/>
      <c r="L844" s="347"/>
      <c r="M844" s="347"/>
      <c r="N844" s="347"/>
      <c r="O844" s="347"/>
      <c r="P844" s="232" t="s">
        <v>194</v>
      </c>
      <c r="Q844" s="232"/>
      <c r="R844" s="232"/>
      <c r="S844" s="232"/>
      <c r="T844" s="232"/>
      <c r="U844" s="232"/>
      <c r="V844" s="232"/>
      <c r="W844" s="232"/>
      <c r="X844" s="232"/>
      <c r="Y844" s="348" t="s">
        <v>217</v>
      </c>
      <c r="Z844" s="349"/>
      <c r="AA844" s="349"/>
      <c r="AB844" s="349"/>
      <c r="AC844" s="137" t="s">
        <v>254</v>
      </c>
      <c r="AD844" s="137"/>
      <c r="AE844" s="137"/>
      <c r="AF844" s="137"/>
      <c r="AG844" s="137"/>
      <c r="AH844" s="348" t="s">
        <v>281</v>
      </c>
      <c r="AI844" s="346"/>
      <c r="AJ844" s="346"/>
      <c r="AK844" s="346"/>
      <c r="AL844" s="346" t="s">
        <v>21</v>
      </c>
      <c r="AM844" s="346"/>
      <c r="AN844" s="346"/>
      <c r="AO844" s="350"/>
      <c r="AP844" s="351" t="s">
        <v>220</v>
      </c>
      <c r="AQ844" s="351"/>
      <c r="AR844" s="351"/>
      <c r="AS844" s="351"/>
      <c r="AT844" s="351"/>
      <c r="AU844" s="351"/>
      <c r="AV844" s="351"/>
      <c r="AW844" s="351"/>
      <c r="AX844" s="351"/>
    </row>
    <row r="845" spans="1:51" ht="30" customHeight="1" x14ac:dyDescent="0.15">
      <c r="A845" s="359">
        <v>1</v>
      </c>
      <c r="B845" s="359">
        <v>1</v>
      </c>
      <c r="C845" s="344" t="s">
        <v>680</v>
      </c>
      <c r="D845" s="329"/>
      <c r="E845" s="329"/>
      <c r="F845" s="329"/>
      <c r="G845" s="329"/>
      <c r="H845" s="329"/>
      <c r="I845" s="329"/>
      <c r="J845" s="330">
        <v>1000020372013</v>
      </c>
      <c r="K845" s="331"/>
      <c r="L845" s="331"/>
      <c r="M845" s="331"/>
      <c r="N845" s="331"/>
      <c r="O845" s="331"/>
      <c r="P845" s="345" t="s">
        <v>673</v>
      </c>
      <c r="Q845" s="332"/>
      <c r="R845" s="332"/>
      <c r="S845" s="332"/>
      <c r="T845" s="332"/>
      <c r="U845" s="332"/>
      <c r="V845" s="332"/>
      <c r="W845" s="332"/>
      <c r="X845" s="332"/>
      <c r="Y845" s="333">
        <v>263</v>
      </c>
      <c r="Z845" s="334"/>
      <c r="AA845" s="334"/>
      <c r="AB845" s="335"/>
      <c r="AC845" s="336" t="s">
        <v>681</v>
      </c>
      <c r="AD845" s="337"/>
      <c r="AE845" s="337"/>
      <c r="AF845" s="337"/>
      <c r="AG845" s="337"/>
      <c r="AH845" s="352" t="s">
        <v>670</v>
      </c>
      <c r="AI845" s="353"/>
      <c r="AJ845" s="353"/>
      <c r="AK845" s="353"/>
      <c r="AL845" s="340" t="s">
        <v>670</v>
      </c>
      <c r="AM845" s="341"/>
      <c r="AN845" s="341"/>
      <c r="AO845" s="342"/>
      <c r="AP845" s="343" t="s">
        <v>670</v>
      </c>
      <c r="AQ845" s="343"/>
      <c r="AR845" s="343"/>
      <c r="AS845" s="343"/>
      <c r="AT845" s="343"/>
      <c r="AU845" s="343"/>
      <c r="AV845" s="343"/>
      <c r="AW845" s="343"/>
      <c r="AX845" s="343"/>
    </row>
    <row r="846" spans="1:51" ht="30" customHeight="1" x14ac:dyDescent="0.15">
      <c r="A846" s="359">
        <v>2</v>
      </c>
      <c r="B846" s="359">
        <v>1</v>
      </c>
      <c r="C846" s="344" t="s">
        <v>682</v>
      </c>
      <c r="D846" s="329"/>
      <c r="E846" s="329"/>
      <c r="F846" s="329"/>
      <c r="G846" s="329"/>
      <c r="H846" s="329"/>
      <c r="I846" s="329"/>
      <c r="J846" s="330">
        <v>6000020422011</v>
      </c>
      <c r="K846" s="331"/>
      <c r="L846" s="331"/>
      <c r="M846" s="331"/>
      <c r="N846" s="331"/>
      <c r="O846" s="331"/>
      <c r="P846" s="345" t="s">
        <v>673</v>
      </c>
      <c r="Q846" s="332"/>
      <c r="R846" s="332"/>
      <c r="S846" s="332"/>
      <c r="T846" s="332"/>
      <c r="U846" s="332"/>
      <c r="V846" s="332"/>
      <c r="W846" s="332"/>
      <c r="X846" s="332"/>
      <c r="Y846" s="333">
        <v>100</v>
      </c>
      <c r="Z846" s="334"/>
      <c r="AA846" s="334"/>
      <c r="AB846" s="335"/>
      <c r="AC846" s="336" t="s">
        <v>681</v>
      </c>
      <c r="AD846" s="337"/>
      <c r="AE846" s="337"/>
      <c r="AF846" s="337"/>
      <c r="AG846" s="337"/>
      <c r="AH846" s="352" t="s">
        <v>670</v>
      </c>
      <c r="AI846" s="353"/>
      <c r="AJ846" s="353"/>
      <c r="AK846" s="353"/>
      <c r="AL846" s="340" t="s">
        <v>670</v>
      </c>
      <c r="AM846" s="341"/>
      <c r="AN846" s="341"/>
      <c r="AO846" s="342"/>
      <c r="AP846" s="343" t="s">
        <v>670</v>
      </c>
      <c r="AQ846" s="343"/>
      <c r="AR846" s="343"/>
      <c r="AS846" s="343"/>
      <c r="AT846" s="343"/>
      <c r="AU846" s="343"/>
      <c r="AV846" s="343"/>
      <c r="AW846" s="343"/>
      <c r="AX846" s="343"/>
      <c r="AY846">
        <f>COUNTA($C$846)</f>
        <v>1</v>
      </c>
    </row>
    <row r="847" spans="1:51" ht="30" customHeight="1" x14ac:dyDescent="0.15">
      <c r="A847" s="359">
        <v>3</v>
      </c>
      <c r="B847" s="359">
        <v>1</v>
      </c>
      <c r="C847" s="344" t="s">
        <v>683</v>
      </c>
      <c r="D847" s="329"/>
      <c r="E847" s="329"/>
      <c r="F847" s="329"/>
      <c r="G847" s="329"/>
      <c r="H847" s="329"/>
      <c r="I847" s="329"/>
      <c r="J847" s="330">
        <v>3000020282219</v>
      </c>
      <c r="K847" s="331"/>
      <c r="L847" s="331"/>
      <c r="M847" s="331"/>
      <c r="N847" s="331"/>
      <c r="O847" s="331"/>
      <c r="P847" s="345" t="s">
        <v>673</v>
      </c>
      <c r="Q847" s="332"/>
      <c r="R847" s="332"/>
      <c r="S847" s="332"/>
      <c r="T847" s="332"/>
      <c r="U847" s="332"/>
      <c r="V847" s="332"/>
      <c r="W847" s="332"/>
      <c r="X847" s="332"/>
      <c r="Y847" s="333">
        <v>85</v>
      </c>
      <c r="Z847" s="334"/>
      <c r="AA847" s="334"/>
      <c r="AB847" s="335"/>
      <c r="AC847" s="336" t="s">
        <v>681</v>
      </c>
      <c r="AD847" s="337"/>
      <c r="AE847" s="337"/>
      <c r="AF847" s="337"/>
      <c r="AG847" s="337"/>
      <c r="AH847" s="352" t="s">
        <v>670</v>
      </c>
      <c r="AI847" s="353"/>
      <c r="AJ847" s="353"/>
      <c r="AK847" s="353"/>
      <c r="AL847" s="340" t="s">
        <v>670</v>
      </c>
      <c r="AM847" s="341"/>
      <c r="AN847" s="341"/>
      <c r="AO847" s="342"/>
      <c r="AP847" s="343" t="s">
        <v>670</v>
      </c>
      <c r="AQ847" s="343"/>
      <c r="AR847" s="343"/>
      <c r="AS847" s="343"/>
      <c r="AT847" s="343"/>
      <c r="AU847" s="343"/>
      <c r="AV847" s="343"/>
      <c r="AW847" s="343"/>
      <c r="AX847" s="343"/>
      <c r="AY847">
        <f>COUNTA($C$847)</f>
        <v>1</v>
      </c>
    </row>
    <row r="848" spans="1:51" ht="27.75" customHeight="1" x14ac:dyDescent="0.15">
      <c r="A848" s="359">
        <v>4</v>
      </c>
      <c r="B848" s="359">
        <v>1</v>
      </c>
      <c r="C848" s="344" t="s">
        <v>684</v>
      </c>
      <c r="D848" s="329"/>
      <c r="E848" s="329"/>
      <c r="F848" s="329"/>
      <c r="G848" s="329"/>
      <c r="H848" s="329"/>
      <c r="I848" s="329"/>
      <c r="J848" s="330">
        <v>9000020012025</v>
      </c>
      <c r="K848" s="331"/>
      <c r="L848" s="331"/>
      <c r="M848" s="331"/>
      <c r="N848" s="331"/>
      <c r="O848" s="331"/>
      <c r="P848" s="345" t="s">
        <v>673</v>
      </c>
      <c r="Q848" s="332"/>
      <c r="R848" s="332"/>
      <c r="S848" s="332"/>
      <c r="T848" s="332"/>
      <c r="U848" s="332"/>
      <c r="V848" s="332"/>
      <c r="W848" s="332"/>
      <c r="X848" s="332"/>
      <c r="Y848" s="333">
        <v>22</v>
      </c>
      <c r="Z848" s="334"/>
      <c r="AA848" s="334"/>
      <c r="AB848" s="335"/>
      <c r="AC848" s="336" t="s">
        <v>681</v>
      </c>
      <c r="AD848" s="337"/>
      <c r="AE848" s="337"/>
      <c r="AF848" s="337"/>
      <c r="AG848" s="337"/>
      <c r="AH848" s="352" t="s">
        <v>670</v>
      </c>
      <c r="AI848" s="353"/>
      <c r="AJ848" s="353"/>
      <c r="AK848" s="353"/>
      <c r="AL848" s="340" t="s">
        <v>670</v>
      </c>
      <c r="AM848" s="341"/>
      <c r="AN848" s="341"/>
      <c r="AO848" s="342"/>
      <c r="AP848" s="343" t="s">
        <v>670</v>
      </c>
      <c r="AQ848" s="343"/>
      <c r="AR848" s="343"/>
      <c r="AS848" s="343"/>
      <c r="AT848" s="343"/>
      <c r="AU848" s="343"/>
      <c r="AV848" s="343"/>
      <c r="AW848" s="343"/>
      <c r="AX848" s="343"/>
      <c r="AY848">
        <f>COUNTA($C$848)</f>
        <v>1</v>
      </c>
    </row>
    <row r="849" spans="1:51" ht="30" hidden="1" customHeight="1" x14ac:dyDescent="0.15">
      <c r="A849" s="359">
        <v>5</v>
      </c>
      <c r="B849" s="359">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9">
        <v>6</v>
      </c>
      <c r="B850" s="359">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9">
        <v>7</v>
      </c>
      <c r="B851" s="359">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9">
        <v>8</v>
      </c>
      <c r="B852" s="359">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9">
        <v>9</v>
      </c>
      <c r="B853" s="359">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9">
        <v>10</v>
      </c>
      <c r="B854" s="359">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9">
        <v>11</v>
      </c>
      <c r="B855" s="359">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9">
        <v>12</v>
      </c>
      <c r="B856" s="359">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9">
        <v>13</v>
      </c>
      <c r="B857" s="359">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9">
        <v>14</v>
      </c>
      <c r="B858" s="359">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9">
        <v>15</v>
      </c>
      <c r="B859" s="359">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9">
        <v>16</v>
      </c>
      <c r="B860" s="359">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9">
        <v>17</v>
      </c>
      <c r="B861" s="359">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9">
        <v>18</v>
      </c>
      <c r="B862" s="359">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9">
        <v>19</v>
      </c>
      <c r="B863" s="359">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9">
        <v>20</v>
      </c>
      <c r="B864" s="359">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9">
        <v>21</v>
      </c>
      <c r="B865" s="359">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9">
        <v>22</v>
      </c>
      <c r="B866" s="359">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9">
        <v>23</v>
      </c>
      <c r="B867" s="359">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9">
        <v>24</v>
      </c>
      <c r="B868" s="359">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9">
        <v>25</v>
      </c>
      <c r="B869" s="359">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9">
        <v>26</v>
      </c>
      <c r="B870" s="359">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9">
        <v>27</v>
      </c>
      <c r="B871" s="359">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9">
        <v>28</v>
      </c>
      <c r="B872" s="359">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9">
        <v>29</v>
      </c>
      <c r="B873" s="359">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9">
        <v>30</v>
      </c>
      <c r="B874" s="359">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1" customHeight="1" x14ac:dyDescent="0.15">
      <c r="A876" s="47"/>
      <c r="B876" s="41" t="s">
        <v>685</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7" t="s">
        <v>219</v>
      </c>
      <c r="K877" s="347"/>
      <c r="L877" s="347"/>
      <c r="M877" s="347"/>
      <c r="N877" s="347"/>
      <c r="O877" s="347"/>
      <c r="P877" s="232" t="s">
        <v>194</v>
      </c>
      <c r="Q877" s="232"/>
      <c r="R877" s="232"/>
      <c r="S877" s="232"/>
      <c r="T877" s="232"/>
      <c r="U877" s="232"/>
      <c r="V877" s="232"/>
      <c r="W877" s="232"/>
      <c r="X877" s="232"/>
      <c r="Y877" s="348" t="s">
        <v>217</v>
      </c>
      <c r="Z877" s="349"/>
      <c r="AA877" s="349"/>
      <c r="AB877" s="349"/>
      <c r="AC877" s="137" t="s">
        <v>254</v>
      </c>
      <c r="AD877" s="137"/>
      <c r="AE877" s="137"/>
      <c r="AF877" s="137"/>
      <c r="AG877" s="137"/>
      <c r="AH877" s="348" t="s">
        <v>281</v>
      </c>
      <c r="AI877" s="346"/>
      <c r="AJ877" s="346"/>
      <c r="AK877" s="346"/>
      <c r="AL877" s="346" t="s">
        <v>21</v>
      </c>
      <c r="AM877" s="346"/>
      <c r="AN877" s="346"/>
      <c r="AO877" s="350"/>
      <c r="AP877" s="351" t="s">
        <v>220</v>
      </c>
      <c r="AQ877" s="351"/>
      <c r="AR877" s="351"/>
      <c r="AS877" s="351"/>
      <c r="AT877" s="351"/>
      <c r="AU877" s="351"/>
      <c r="AV877" s="351"/>
      <c r="AW877" s="351"/>
      <c r="AX877" s="351"/>
      <c r="AY877">
        <f t="shared" ref="AY877:AY878" si="118">$AY$875</f>
        <v>1</v>
      </c>
    </row>
    <row r="878" spans="1:51" ht="30" customHeight="1" x14ac:dyDescent="0.15">
      <c r="A878" s="359">
        <v>1</v>
      </c>
      <c r="B878" s="359">
        <v>1</v>
      </c>
      <c r="C878" s="344" t="s">
        <v>725</v>
      </c>
      <c r="D878" s="329"/>
      <c r="E878" s="329"/>
      <c r="F878" s="329"/>
      <c r="G878" s="329"/>
      <c r="H878" s="329"/>
      <c r="I878" s="329"/>
      <c r="J878" s="330" t="s">
        <v>319</v>
      </c>
      <c r="K878" s="331"/>
      <c r="L878" s="331"/>
      <c r="M878" s="331"/>
      <c r="N878" s="331"/>
      <c r="O878" s="331"/>
      <c r="P878" s="345" t="s">
        <v>673</v>
      </c>
      <c r="Q878" s="332"/>
      <c r="R878" s="332"/>
      <c r="S878" s="332"/>
      <c r="T878" s="332"/>
      <c r="U878" s="332"/>
      <c r="V878" s="332"/>
      <c r="W878" s="332"/>
      <c r="X878" s="332"/>
      <c r="Y878" s="333">
        <v>130</v>
      </c>
      <c r="Z878" s="334"/>
      <c r="AA878" s="334"/>
      <c r="AB878" s="335"/>
      <c r="AC878" s="336" t="s">
        <v>681</v>
      </c>
      <c r="AD878" s="337"/>
      <c r="AE878" s="337"/>
      <c r="AF878" s="337"/>
      <c r="AG878" s="337"/>
      <c r="AH878" s="352" t="s">
        <v>670</v>
      </c>
      <c r="AI878" s="353"/>
      <c r="AJ878" s="353"/>
      <c r="AK878" s="353"/>
      <c r="AL878" s="340" t="s">
        <v>670</v>
      </c>
      <c r="AM878" s="341"/>
      <c r="AN878" s="341"/>
      <c r="AO878" s="342"/>
      <c r="AP878" s="343" t="s">
        <v>670</v>
      </c>
      <c r="AQ878" s="343"/>
      <c r="AR878" s="343"/>
      <c r="AS878" s="343"/>
      <c r="AT878" s="343"/>
      <c r="AU878" s="343"/>
      <c r="AV878" s="343"/>
      <c r="AW878" s="343"/>
      <c r="AX878" s="343"/>
      <c r="AY878">
        <f t="shared" si="118"/>
        <v>1</v>
      </c>
    </row>
    <row r="879" spans="1:51" ht="30" customHeight="1" x14ac:dyDescent="0.15">
      <c r="A879" s="359">
        <v>2</v>
      </c>
      <c r="B879" s="359">
        <v>1</v>
      </c>
      <c r="C879" s="354" t="s">
        <v>724</v>
      </c>
      <c r="D879" s="355"/>
      <c r="E879" s="355"/>
      <c r="F879" s="355"/>
      <c r="G879" s="355"/>
      <c r="H879" s="355"/>
      <c r="I879" s="356"/>
      <c r="J879" s="330" t="s">
        <v>319</v>
      </c>
      <c r="K879" s="331"/>
      <c r="L879" s="331"/>
      <c r="M879" s="331"/>
      <c r="N879" s="331"/>
      <c r="O879" s="331"/>
      <c r="P879" s="894" t="s">
        <v>721</v>
      </c>
      <c r="Q879" s="895"/>
      <c r="R879" s="895"/>
      <c r="S879" s="895"/>
      <c r="T879" s="895"/>
      <c r="U879" s="895"/>
      <c r="V879" s="895"/>
      <c r="W879" s="895"/>
      <c r="X879" s="896"/>
      <c r="Y879" s="333">
        <v>111</v>
      </c>
      <c r="Z879" s="334"/>
      <c r="AA879" s="334"/>
      <c r="AB879" s="335"/>
      <c r="AC879" s="897" t="s">
        <v>681</v>
      </c>
      <c r="AD879" s="898"/>
      <c r="AE879" s="898"/>
      <c r="AF879" s="898"/>
      <c r="AG879" s="899"/>
      <c r="AH879" s="900" t="s">
        <v>635</v>
      </c>
      <c r="AI879" s="901"/>
      <c r="AJ879" s="901"/>
      <c r="AK879" s="902"/>
      <c r="AL879" s="340" t="s">
        <v>635</v>
      </c>
      <c r="AM879" s="341"/>
      <c r="AN879" s="341"/>
      <c r="AO879" s="342"/>
      <c r="AP879" s="343" t="s">
        <v>670</v>
      </c>
      <c r="AQ879" s="343"/>
      <c r="AR879" s="343"/>
      <c r="AS879" s="343"/>
      <c r="AT879" s="343"/>
      <c r="AU879" s="343"/>
      <c r="AV879" s="343"/>
      <c r="AW879" s="343"/>
      <c r="AX879" s="343"/>
      <c r="AY879">
        <f>COUNTA($C$879)</f>
        <v>1</v>
      </c>
    </row>
    <row r="880" spans="1:51" ht="30" customHeight="1" x14ac:dyDescent="0.15">
      <c r="A880" s="359">
        <v>3</v>
      </c>
      <c r="B880" s="359">
        <v>1</v>
      </c>
      <c r="C880" s="354" t="s">
        <v>723</v>
      </c>
      <c r="D880" s="355"/>
      <c r="E880" s="355"/>
      <c r="F880" s="355"/>
      <c r="G880" s="355"/>
      <c r="H880" s="355"/>
      <c r="I880" s="356"/>
      <c r="J880" s="330" t="s">
        <v>319</v>
      </c>
      <c r="K880" s="331"/>
      <c r="L880" s="331"/>
      <c r="M880" s="331"/>
      <c r="N880" s="331"/>
      <c r="O880" s="331"/>
      <c r="P880" s="894" t="s">
        <v>721</v>
      </c>
      <c r="Q880" s="895"/>
      <c r="R880" s="895"/>
      <c r="S880" s="895"/>
      <c r="T880" s="895"/>
      <c r="U880" s="895"/>
      <c r="V880" s="895"/>
      <c r="W880" s="895"/>
      <c r="X880" s="896"/>
      <c r="Y880" s="333">
        <v>52</v>
      </c>
      <c r="Z880" s="334"/>
      <c r="AA880" s="334"/>
      <c r="AB880" s="335"/>
      <c r="AC880" s="897" t="s">
        <v>681</v>
      </c>
      <c r="AD880" s="898"/>
      <c r="AE880" s="898"/>
      <c r="AF880" s="898"/>
      <c r="AG880" s="899"/>
      <c r="AH880" s="903" t="s">
        <v>635</v>
      </c>
      <c r="AI880" s="904"/>
      <c r="AJ880" s="904"/>
      <c r="AK880" s="905"/>
      <c r="AL880" s="340" t="s">
        <v>635</v>
      </c>
      <c r="AM880" s="341"/>
      <c r="AN880" s="341"/>
      <c r="AO880" s="342"/>
      <c r="AP880" s="343" t="s">
        <v>670</v>
      </c>
      <c r="AQ880" s="343"/>
      <c r="AR880" s="343"/>
      <c r="AS880" s="343"/>
      <c r="AT880" s="343"/>
      <c r="AU880" s="343"/>
      <c r="AV880" s="343"/>
      <c r="AW880" s="343"/>
      <c r="AX880" s="343"/>
      <c r="AY880">
        <f>COUNTA($C$880)</f>
        <v>1</v>
      </c>
    </row>
    <row r="881" spans="1:51" ht="32.25" customHeight="1" x14ac:dyDescent="0.15">
      <c r="A881" s="359">
        <v>4</v>
      </c>
      <c r="B881" s="359">
        <v>1</v>
      </c>
      <c r="C881" s="354" t="s">
        <v>722</v>
      </c>
      <c r="D881" s="355"/>
      <c r="E881" s="355"/>
      <c r="F881" s="355"/>
      <c r="G881" s="355"/>
      <c r="H881" s="355"/>
      <c r="I881" s="356"/>
      <c r="J881" s="330" t="s">
        <v>319</v>
      </c>
      <c r="K881" s="331"/>
      <c r="L881" s="331"/>
      <c r="M881" s="331"/>
      <c r="N881" s="331"/>
      <c r="O881" s="331"/>
      <c r="P881" s="894" t="s">
        <v>721</v>
      </c>
      <c r="Q881" s="895"/>
      <c r="R881" s="895"/>
      <c r="S881" s="895"/>
      <c r="T881" s="895"/>
      <c r="U881" s="895"/>
      <c r="V881" s="895"/>
      <c r="W881" s="895"/>
      <c r="X881" s="896"/>
      <c r="Y881" s="333">
        <v>50</v>
      </c>
      <c r="Z881" s="334"/>
      <c r="AA881" s="334"/>
      <c r="AB881" s="335"/>
      <c r="AC881" s="897" t="s">
        <v>681</v>
      </c>
      <c r="AD881" s="898"/>
      <c r="AE881" s="898"/>
      <c r="AF881" s="898"/>
      <c r="AG881" s="899"/>
      <c r="AH881" s="903" t="s">
        <v>635</v>
      </c>
      <c r="AI881" s="904"/>
      <c r="AJ881" s="904"/>
      <c r="AK881" s="905"/>
      <c r="AL881" s="340" t="s">
        <v>635</v>
      </c>
      <c r="AM881" s="341"/>
      <c r="AN881" s="341"/>
      <c r="AO881" s="342"/>
      <c r="AP881" s="343"/>
      <c r="AQ881" s="343"/>
      <c r="AR881" s="343"/>
      <c r="AS881" s="343"/>
      <c r="AT881" s="343"/>
      <c r="AU881" s="343"/>
      <c r="AV881" s="343"/>
      <c r="AW881" s="343"/>
      <c r="AX881" s="343"/>
      <c r="AY881">
        <f>COUNTA($C$881)</f>
        <v>1</v>
      </c>
    </row>
    <row r="882" spans="1:51" ht="30" hidden="1" customHeight="1" x14ac:dyDescent="0.15">
      <c r="A882" s="359">
        <v>5</v>
      </c>
      <c r="B882" s="359">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9">
        <v>6</v>
      </c>
      <c r="B883" s="359">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9">
        <v>7</v>
      </c>
      <c r="B884" s="359">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9">
        <v>8</v>
      </c>
      <c r="B885" s="359">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9">
        <v>9</v>
      </c>
      <c r="B886" s="359">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9">
        <v>10</v>
      </c>
      <c r="B887" s="359">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9">
        <v>11</v>
      </c>
      <c r="B888" s="359">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9">
        <v>12</v>
      </c>
      <c r="B889" s="359">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9">
        <v>13</v>
      </c>
      <c r="B890" s="359">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9">
        <v>14</v>
      </c>
      <c r="B891" s="359">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9">
        <v>15</v>
      </c>
      <c r="B892" s="359">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9">
        <v>16</v>
      </c>
      <c r="B893" s="359">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9">
        <v>17</v>
      </c>
      <c r="B894" s="359">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9">
        <v>18</v>
      </c>
      <c r="B895" s="359">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9">
        <v>19</v>
      </c>
      <c r="B896" s="359">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9">
        <v>20</v>
      </c>
      <c r="B897" s="359">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9">
        <v>21</v>
      </c>
      <c r="B898" s="359">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9">
        <v>22</v>
      </c>
      <c r="B899" s="359">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9">
        <v>23</v>
      </c>
      <c r="B900" s="359">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9">
        <v>24</v>
      </c>
      <c r="B901" s="359">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9">
        <v>25</v>
      </c>
      <c r="B902" s="359">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9">
        <v>26</v>
      </c>
      <c r="B903" s="359">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9">
        <v>27</v>
      </c>
      <c r="B904" s="359">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9">
        <v>28</v>
      </c>
      <c r="B905" s="359">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9">
        <v>29</v>
      </c>
      <c r="B906" s="359">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9">
        <v>30</v>
      </c>
      <c r="B907" s="359">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0.25" customHeight="1" x14ac:dyDescent="0.15">
      <c r="A909" s="47"/>
      <c r="B909" s="41" t="s">
        <v>686</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7" t="s">
        <v>219</v>
      </c>
      <c r="K910" s="347"/>
      <c r="L910" s="347"/>
      <c r="M910" s="347"/>
      <c r="N910" s="347"/>
      <c r="O910" s="347"/>
      <c r="P910" s="232" t="s">
        <v>194</v>
      </c>
      <c r="Q910" s="232"/>
      <c r="R910" s="232"/>
      <c r="S910" s="232"/>
      <c r="T910" s="232"/>
      <c r="U910" s="232"/>
      <c r="V910" s="232"/>
      <c r="W910" s="232"/>
      <c r="X910" s="232"/>
      <c r="Y910" s="348" t="s">
        <v>217</v>
      </c>
      <c r="Z910" s="349"/>
      <c r="AA910" s="349"/>
      <c r="AB910" s="349"/>
      <c r="AC910" s="137" t="s">
        <v>254</v>
      </c>
      <c r="AD910" s="137"/>
      <c r="AE910" s="137"/>
      <c r="AF910" s="137"/>
      <c r="AG910" s="137"/>
      <c r="AH910" s="348" t="s">
        <v>281</v>
      </c>
      <c r="AI910" s="346"/>
      <c r="AJ910" s="346"/>
      <c r="AK910" s="346"/>
      <c r="AL910" s="346" t="s">
        <v>21</v>
      </c>
      <c r="AM910" s="346"/>
      <c r="AN910" s="346"/>
      <c r="AO910" s="350"/>
      <c r="AP910" s="351" t="s">
        <v>220</v>
      </c>
      <c r="AQ910" s="351"/>
      <c r="AR910" s="351"/>
      <c r="AS910" s="351"/>
      <c r="AT910" s="351"/>
      <c r="AU910" s="351"/>
      <c r="AV910" s="351"/>
      <c r="AW910" s="351"/>
      <c r="AX910" s="351"/>
      <c r="AY910">
        <f t="shared" ref="AY910:AY911" si="119">$AY$908</f>
        <v>1</v>
      </c>
    </row>
    <row r="911" spans="1:51" ht="30" customHeight="1" x14ac:dyDescent="0.15">
      <c r="A911" s="359">
        <v>1</v>
      </c>
      <c r="B911" s="359">
        <v>1</v>
      </c>
      <c r="C911" s="344" t="s">
        <v>687</v>
      </c>
      <c r="D911" s="329"/>
      <c r="E911" s="329"/>
      <c r="F911" s="329"/>
      <c r="G911" s="329"/>
      <c r="H911" s="329"/>
      <c r="I911" s="329"/>
      <c r="J911" s="330" t="s">
        <v>319</v>
      </c>
      <c r="K911" s="331"/>
      <c r="L911" s="331"/>
      <c r="M911" s="331"/>
      <c r="N911" s="331"/>
      <c r="O911" s="331"/>
      <c r="P911" s="345" t="s">
        <v>676</v>
      </c>
      <c r="Q911" s="332"/>
      <c r="R911" s="332"/>
      <c r="S911" s="332"/>
      <c r="T911" s="332"/>
      <c r="U911" s="332"/>
      <c r="V911" s="332"/>
      <c r="W911" s="332"/>
      <c r="X911" s="332"/>
      <c r="Y911" s="333">
        <v>245</v>
      </c>
      <c r="Z911" s="334"/>
      <c r="AA911" s="334"/>
      <c r="AB911" s="335"/>
      <c r="AC911" s="336" t="s">
        <v>286</v>
      </c>
      <c r="AD911" s="337"/>
      <c r="AE911" s="337"/>
      <c r="AF911" s="337"/>
      <c r="AG911" s="337"/>
      <c r="AH911" s="352">
        <v>1</v>
      </c>
      <c r="AI911" s="353"/>
      <c r="AJ911" s="353"/>
      <c r="AK911" s="353"/>
      <c r="AL911" s="340">
        <v>99.6</v>
      </c>
      <c r="AM911" s="341"/>
      <c r="AN911" s="341"/>
      <c r="AO911" s="342"/>
      <c r="AP911" s="343"/>
      <c r="AQ911" s="343"/>
      <c r="AR911" s="343"/>
      <c r="AS911" s="343"/>
      <c r="AT911" s="343"/>
      <c r="AU911" s="343"/>
      <c r="AV911" s="343"/>
      <c r="AW911" s="343"/>
      <c r="AX911" s="343"/>
      <c r="AY911">
        <f t="shared" si="119"/>
        <v>1</v>
      </c>
    </row>
    <row r="912" spans="1:51" ht="30" customHeight="1" x14ac:dyDescent="0.15">
      <c r="A912" s="359">
        <v>2</v>
      </c>
      <c r="B912" s="359">
        <v>1</v>
      </c>
      <c r="C912" s="344" t="s">
        <v>729</v>
      </c>
      <c r="D912" s="329"/>
      <c r="E912" s="329"/>
      <c r="F912" s="329"/>
      <c r="G912" s="329"/>
      <c r="H912" s="329"/>
      <c r="I912" s="329"/>
      <c r="J912" s="330">
        <v>4140001041645</v>
      </c>
      <c r="K912" s="331"/>
      <c r="L912" s="331"/>
      <c r="M912" s="331"/>
      <c r="N912" s="331"/>
      <c r="O912" s="331"/>
      <c r="P912" s="345" t="s">
        <v>688</v>
      </c>
      <c r="Q912" s="332"/>
      <c r="R912" s="332"/>
      <c r="S912" s="332"/>
      <c r="T912" s="332"/>
      <c r="U912" s="332"/>
      <c r="V912" s="332"/>
      <c r="W912" s="332"/>
      <c r="X912" s="332"/>
      <c r="Y912" s="333">
        <v>34</v>
      </c>
      <c r="Z912" s="334"/>
      <c r="AA912" s="334"/>
      <c r="AB912" s="335"/>
      <c r="AC912" s="336" t="s">
        <v>285</v>
      </c>
      <c r="AD912" s="337"/>
      <c r="AE912" s="337"/>
      <c r="AF912" s="337"/>
      <c r="AG912" s="337"/>
      <c r="AH912" s="352">
        <v>23</v>
      </c>
      <c r="AI912" s="353"/>
      <c r="AJ912" s="353"/>
      <c r="AK912" s="353"/>
      <c r="AL912" s="340">
        <v>89.1</v>
      </c>
      <c r="AM912" s="341"/>
      <c r="AN912" s="341"/>
      <c r="AO912" s="342"/>
      <c r="AP912" s="343"/>
      <c r="AQ912" s="343"/>
      <c r="AR912" s="343"/>
      <c r="AS912" s="343"/>
      <c r="AT912" s="343"/>
      <c r="AU912" s="343"/>
      <c r="AV912" s="343"/>
      <c r="AW912" s="343"/>
      <c r="AX912" s="343"/>
      <c r="AY912">
        <f>COUNTA($C$912)</f>
        <v>1</v>
      </c>
    </row>
    <row r="913" spans="1:51" ht="30" customHeight="1" x14ac:dyDescent="0.15">
      <c r="A913" s="359">
        <v>3</v>
      </c>
      <c r="B913" s="359">
        <v>1</v>
      </c>
      <c r="C913" s="344" t="s">
        <v>730</v>
      </c>
      <c r="D913" s="329"/>
      <c r="E913" s="329"/>
      <c r="F913" s="329"/>
      <c r="G913" s="329"/>
      <c r="H913" s="329"/>
      <c r="I913" s="329"/>
      <c r="J913" s="330">
        <v>3310002006119</v>
      </c>
      <c r="K913" s="331"/>
      <c r="L913" s="331"/>
      <c r="M913" s="331"/>
      <c r="N913" s="331"/>
      <c r="O913" s="331"/>
      <c r="P913" s="345" t="s">
        <v>689</v>
      </c>
      <c r="Q913" s="332"/>
      <c r="R913" s="332"/>
      <c r="S913" s="332"/>
      <c r="T913" s="332"/>
      <c r="U913" s="332"/>
      <c r="V913" s="332"/>
      <c r="W913" s="332"/>
      <c r="X913" s="332"/>
      <c r="Y913" s="333">
        <v>32</v>
      </c>
      <c r="Z913" s="334"/>
      <c r="AA913" s="334"/>
      <c r="AB913" s="335"/>
      <c r="AC913" s="336" t="s">
        <v>285</v>
      </c>
      <c r="AD913" s="337"/>
      <c r="AE913" s="337"/>
      <c r="AF913" s="337"/>
      <c r="AG913" s="337"/>
      <c r="AH913" s="338">
        <v>15</v>
      </c>
      <c r="AI913" s="339"/>
      <c r="AJ913" s="339"/>
      <c r="AK913" s="339"/>
      <c r="AL913" s="340">
        <v>92.9</v>
      </c>
      <c r="AM913" s="341"/>
      <c r="AN913" s="341"/>
      <c r="AO913" s="342"/>
      <c r="AP913" s="343"/>
      <c r="AQ913" s="343"/>
      <c r="AR913" s="343"/>
      <c r="AS913" s="343"/>
      <c r="AT913" s="343"/>
      <c r="AU913" s="343"/>
      <c r="AV913" s="343"/>
      <c r="AW913" s="343"/>
      <c r="AX913" s="343"/>
      <c r="AY913">
        <f>COUNTA($C$913)</f>
        <v>1</v>
      </c>
    </row>
    <row r="914" spans="1:51" ht="30" customHeight="1" x14ac:dyDescent="0.15">
      <c r="A914" s="359">
        <v>4</v>
      </c>
      <c r="B914" s="359">
        <v>1</v>
      </c>
      <c r="C914" s="344" t="s">
        <v>729</v>
      </c>
      <c r="D914" s="329"/>
      <c r="E914" s="329"/>
      <c r="F914" s="329"/>
      <c r="G914" s="329"/>
      <c r="H914" s="329"/>
      <c r="I914" s="329"/>
      <c r="J914" s="330">
        <v>4140001041645</v>
      </c>
      <c r="K914" s="331"/>
      <c r="L914" s="331"/>
      <c r="M914" s="331"/>
      <c r="N914" s="331"/>
      <c r="O914" s="331"/>
      <c r="P914" s="345" t="s">
        <v>690</v>
      </c>
      <c r="Q914" s="332"/>
      <c r="R914" s="332"/>
      <c r="S914" s="332"/>
      <c r="T914" s="332"/>
      <c r="U914" s="332"/>
      <c r="V914" s="332"/>
      <c r="W914" s="332"/>
      <c r="X914" s="332"/>
      <c r="Y914" s="333">
        <v>24</v>
      </c>
      <c r="Z914" s="334"/>
      <c r="AA914" s="334"/>
      <c r="AB914" s="335"/>
      <c r="AC914" s="336" t="s">
        <v>285</v>
      </c>
      <c r="AD914" s="337"/>
      <c r="AE914" s="337"/>
      <c r="AF914" s="337"/>
      <c r="AG914" s="337"/>
      <c r="AH914" s="338">
        <v>13</v>
      </c>
      <c r="AI914" s="339"/>
      <c r="AJ914" s="339"/>
      <c r="AK914" s="339"/>
      <c r="AL914" s="340">
        <v>86</v>
      </c>
      <c r="AM914" s="341"/>
      <c r="AN914" s="341"/>
      <c r="AO914" s="342"/>
      <c r="AP914" s="343"/>
      <c r="AQ914" s="343"/>
      <c r="AR914" s="343"/>
      <c r="AS914" s="343"/>
      <c r="AT914" s="343"/>
      <c r="AU914" s="343"/>
      <c r="AV914" s="343"/>
      <c r="AW914" s="343"/>
      <c r="AX914" s="343"/>
      <c r="AY914">
        <f>COUNTA($C$914)</f>
        <v>1</v>
      </c>
    </row>
    <row r="915" spans="1:51" ht="44.25" customHeight="1" x14ac:dyDescent="0.15">
      <c r="A915" s="359">
        <v>5</v>
      </c>
      <c r="B915" s="359">
        <v>1</v>
      </c>
      <c r="C915" s="344" t="s">
        <v>727</v>
      </c>
      <c r="D915" s="329"/>
      <c r="E915" s="329"/>
      <c r="F915" s="329"/>
      <c r="G915" s="329"/>
      <c r="H915" s="329"/>
      <c r="I915" s="329"/>
      <c r="J915" s="330">
        <v>7440001000551</v>
      </c>
      <c r="K915" s="331"/>
      <c r="L915" s="331"/>
      <c r="M915" s="331"/>
      <c r="N915" s="331"/>
      <c r="O915" s="331"/>
      <c r="P915" s="345" t="s">
        <v>691</v>
      </c>
      <c r="Q915" s="332"/>
      <c r="R915" s="332"/>
      <c r="S915" s="332"/>
      <c r="T915" s="332"/>
      <c r="U915" s="332"/>
      <c r="V915" s="332"/>
      <c r="W915" s="332"/>
      <c r="X915" s="332"/>
      <c r="Y915" s="333">
        <v>23</v>
      </c>
      <c r="Z915" s="334"/>
      <c r="AA915" s="334"/>
      <c r="AB915" s="335"/>
      <c r="AC915" s="336" t="s">
        <v>285</v>
      </c>
      <c r="AD915" s="337"/>
      <c r="AE915" s="337"/>
      <c r="AF915" s="337"/>
      <c r="AG915" s="337"/>
      <c r="AH915" s="338">
        <v>4</v>
      </c>
      <c r="AI915" s="339"/>
      <c r="AJ915" s="339"/>
      <c r="AK915" s="339"/>
      <c r="AL915" s="340">
        <v>94.9</v>
      </c>
      <c r="AM915" s="341"/>
      <c r="AN915" s="341"/>
      <c r="AO915" s="342"/>
      <c r="AP915" s="343"/>
      <c r="AQ915" s="343"/>
      <c r="AR915" s="343"/>
      <c r="AS915" s="343"/>
      <c r="AT915" s="343"/>
      <c r="AU915" s="343"/>
      <c r="AV915" s="343"/>
      <c r="AW915" s="343"/>
      <c r="AX915" s="343"/>
      <c r="AY915">
        <f>COUNTA($C$915)</f>
        <v>1</v>
      </c>
    </row>
    <row r="916" spans="1:51" ht="30" customHeight="1" x14ac:dyDescent="0.15">
      <c r="A916" s="359">
        <v>6</v>
      </c>
      <c r="B916" s="359">
        <v>1</v>
      </c>
      <c r="C916" s="344" t="s">
        <v>731</v>
      </c>
      <c r="D916" s="329"/>
      <c r="E916" s="329"/>
      <c r="F916" s="329"/>
      <c r="G916" s="329"/>
      <c r="H916" s="329"/>
      <c r="I916" s="329"/>
      <c r="J916" s="330">
        <v>2310001001039</v>
      </c>
      <c r="K916" s="331"/>
      <c r="L916" s="331"/>
      <c r="M916" s="331"/>
      <c r="N916" s="331"/>
      <c r="O916" s="331"/>
      <c r="P916" s="345" t="s">
        <v>692</v>
      </c>
      <c r="Q916" s="332"/>
      <c r="R916" s="332"/>
      <c r="S916" s="332"/>
      <c r="T916" s="332"/>
      <c r="U916" s="332"/>
      <c r="V916" s="332"/>
      <c r="W916" s="332"/>
      <c r="X916" s="332"/>
      <c r="Y916" s="333">
        <v>19</v>
      </c>
      <c r="Z916" s="334"/>
      <c r="AA916" s="334"/>
      <c r="AB916" s="335"/>
      <c r="AC916" s="336" t="s">
        <v>285</v>
      </c>
      <c r="AD916" s="337"/>
      <c r="AE916" s="337"/>
      <c r="AF916" s="337"/>
      <c r="AG916" s="337"/>
      <c r="AH916" s="338">
        <v>4</v>
      </c>
      <c r="AI916" s="339"/>
      <c r="AJ916" s="339"/>
      <c r="AK916" s="339"/>
      <c r="AL916" s="340">
        <v>92.2</v>
      </c>
      <c r="AM916" s="341"/>
      <c r="AN916" s="341"/>
      <c r="AO916" s="342"/>
      <c r="AP916" s="343"/>
      <c r="AQ916" s="343"/>
      <c r="AR916" s="343"/>
      <c r="AS916" s="343"/>
      <c r="AT916" s="343"/>
      <c r="AU916" s="343"/>
      <c r="AV916" s="343"/>
      <c r="AW916" s="343"/>
      <c r="AX916" s="343"/>
      <c r="AY916">
        <f>COUNTA($C$916)</f>
        <v>1</v>
      </c>
    </row>
    <row r="917" spans="1:51" ht="30" customHeight="1" x14ac:dyDescent="0.15">
      <c r="A917" s="359">
        <v>7</v>
      </c>
      <c r="B917" s="359">
        <v>1</v>
      </c>
      <c r="C917" s="344" t="s">
        <v>732</v>
      </c>
      <c r="D917" s="329"/>
      <c r="E917" s="329"/>
      <c r="F917" s="329"/>
      <c r="G917" s="329"/>
      <c r="H917" s="329"/>
      <c r="I917" s="329"/>
      <c r="J917" s="330">
        <v>8470001003889</v>
      </c>
      <c r="K917" s="331"/>
      <c r="L917" s="331"/>
      <c r="M917" s="331"/>
      <c r="N917" s="331"/>
      <c r="O917" s="331"/>
      <c r="P917" s="345" t="s">
        <v>693</v>
      </c>
      <c r="Q917" s="332"/>
      <c r="R917" s="332"/>
      <c r="S917" s="332"/>
      <c r="T917" s="332"/>
      <c r="U917" s="332"/>
      <c r="V917" s="332"/>
      <c r="W917" s="332"/>
      <c r="X917" s="332"/>
      <c r="Y917" s="333">
        <v>14</v>
      </c>
      <c r="Z917" s="334"/>
      <c r="AA917" s="334"/>
      <c r="AB917" s="335"/>
      <c r="AC917" s="336" t="s">
        <v>285</v>
      </c>
      <c r="AD917" s="337"/>
      <c r="AE917" s="337"/>
      <c r="AF917" s="337"/>
      <c r="AG917" s="337"/>
      <c r="AH917" s="338">
        <v>10</v>
      </c>
      <c r="AI917" s="339"/>
      <c r="AJ917" s="339"/>
      <c r="AK917" s="339"/>
      <c r="AL917" s="340">
        <v>88</v>
      </c>
      <c r="AM917" s="341"/>
      <c r="AN917" s="341"/>
      <c r="AO917" s="342"/>
      <c r="AP917" s="343"/>
      <c r="AQ917" s="343"/>
      <c r="AR917" s="343"/>
      <c r="AS917" s="343"/>
      <c r="AT917" s="343"/>
      <c r="AU917" s="343"/>
      <c r="AV917" s="343"/>
      <c r="AW917" s="343"/>
      <c r="AX917" s="343"/>
      <c r="AY917">
        <f>COUNTA($C$917)</f>
        <v>1</v>
      </c>
    </row>
    <row r="918" spans="1:51" ht="30" customHeight="1" x14ac:dyDescent="0.15">
      <c r="A918" s="359">
        <v>8</v>
      </c>
      <c r="B918" s="359">
        <v>1</v>
      </c>
      <c r="C918" s="344" t="s">
        <v>733</v>
      </c>
      <c r="D918" s="329"/>
      <c r="E918" s="329"/>
      <c r="F918" s="329"/>
      <c r="G918" s="329"/>
      <c r="H918" s="329"/>
      <c r="I918" s="329"/>
      <c r="J918" s="330">
        <v>9140001041871</v>
      </c>
      <c r="K918" s="331"/>
      <c r="L918" s="331"/>
      <c r="M918" s="331"/>
      <c r="N918" s="331"/>
      <c r="O918" s="331"/>
      <c r="P918" s="345" t="s">
        <v>694</v>
      </c>
      <c r="Q918" s="332"/>
      <c r="R918" s="332"/>
      <c r="S918" s="332"/>
      <c r="T918" s="332"/>
      <c r="U918" s="332"/>
      <c r="V918" s="332"/>
      <c r="W918" s="332"/>
      <c r="X918" s="332"/>
      <c r="Y918" s="333">
        <v>10</v>
      </c>
      <c r="Z918" s="334"/>
      <c r="AA918" s="334"/>
      <c r="AB918" s="335"/>
      <c r="AC918" s="336" t="s">
        <v>285</v>
      </c>
      <c r="AD918" s="337"/>
      <c r="AE918" s="337"/>
      <c r="AF918" s="337"/>
      <c r="AG918" s="337"/>
      <c r="AH918" s="338">
        <v>31</v>
      </c>
      <c r="AI918" s="339"/>
      <c r="AJ918" s="339"/>
      <c r="AK918" s="339"/>
      <c r="AL918" s="340">
        <v>89.1</v>
      </c>
      <c r="AM918" s="341"/>
      <c r="AN918" s="341"/>
      <c r="AO918" s="342"/>
      <c r="AP918" s="343"/>
      <c r="AQ918" s="343"/>
      <c r="AR918" s="343"/>
      <c r="AS918" s="343"/>
      <c r="AT918" s="343"/>
      <c r="AU918" s="343"/>
      <c r="AV918" s="343"/>
      <c r="AW918" s="343"/>
      <c r="AX918" s="343"/>
      <c r="AY918">
        <f>COUNTA($C$918)</f>
        <v>1</v>
      </c>
    </row>
    <row r="919" spans="1:51" ht="30" customHeight="1" x14ac:dyDescent="0.15">
      <c r="A919" s="359">
        <v>9</v>
      </c>
      <c r="B919" s="359">
        <v>1</v>
      </c>
      <c r="C919" s="344" t="s">
        <v>734</v>
      </c>
      <c r="D919" s="329"/>
      <c r="E919" s="329"/>
      <c r="F919" s="329"/>
      <c r="G919" s="329"/>
      <c r="H919" s="329"/>
      <c r="I919" s="329"/>
      <c r="J919" s="330">
        <v>1310001003110</v>
      </c>
      <c r="K919" s="331"/>
      <c r="L919" s="331"/>
      <c r="M919" s="331"/>
      <c r="N919" s="331"/>
      <c r="O919" s="331"/>
      <c r="P919" s="345" t="s">
        <v>695</v>
      </c>
      <c r="Q919" s="332"/>
      <c r="R919" s="332"/>
      <c r="S919" s="332"/>
      <c r="T919" s="332"/>
      <c r="U919" s="332"/>
      <c r="V919" s="332"/>
      <c r="W919" s="332"/>
      <c r="X919" s="332"/>
      <c r="Y919" s="333">
        <v>10</v>
      </c>
      <c r="Z919" s="334"/>
      <c r="AA919" s="334"/>
      <c r="AB919" s="335"/>
      <c r="AC919" s="336" t="s">
        <v>285</v>
      </c>
      <c r="AD919" s="337"/>
      <c r="AE919" s="337"/>
      <c r="AF919" s="337"/>
      <c r="AG919" s="337"/>
      <c r="AH919" s="338">
        <v>2</v>
      </c>
      <c r="AI919" s="339"/>
      <c r="AJ919" s="339"/>
      <c r="AK919" s="339"/>
      <c r="AL919" s="340">
        <v>99.6</v>
      </c>
      <c r="AM919" s="341"/>
      <c r="AN919" s="341"/>
      <c r="AO919" s="342"/>
      <c r="AP919" s="343"/>
      <c r="AQ919" s="343"/>
      <c r="AR919" s="343"/>
      <c r="AS919" s="343"/>
      <c r="AT919" s="343"/>
      <c r="AU919" s="343"/>
      <c r="AV919" s="343"/>
      <c r="AW919" s="343"/>
      <c r="AX919" s="343"/>
      <c r="AY919">
        <f>COUNTA($C$919)</f>
        <v>1</v>
      </c>
    </row>
    <row r="920" spans="1:51" ht="30" customHeight="1" x14ac:dyDescent="0.15">
      <c r="A920" s="359">
        <v>10</v>
      </c>
      <c r="B920" s="359">
        <v>1</v>
      </c>
      <c r="C920" s="344" t="s">
        <v>735</v>
      </c>
      <c r="D920" s="329"/>
      <c r="E920" s="329"/>
      <c r="F920" s="329"/>
      <c r="G920" s="329"/>
      <c r="H920" s="329"/>
      <c r="I920" s="329"/>
      <c r="J920" s="330">
        <v>4310001002241</v>
      </c>
      <c r="K920" s="331"/>
      <c r="L920" s="331"/>
      <c r="M920" s="331"/>
      <c r="N920" s="331"/>
      <c r="O920" s="331"/>
      <c r="P920" s="345" t="s">
        <v>696</v>
      </c>
      <c r="Q920" s="332"/>
      <c r="R920" s="332"/>
      <c r="S920" s="332"/>
      <c r="T920" s="332"/>
      <c r="U920" s="332"/>
      <c r="V920" s="332"/>
      <c r="W920" s="332"/>
      <c r="X920" s="332"/>
      <c r="Y920" s="333">
        <v>9</v>
      </c>
      <c r="Z920" s="334"/>
      <c r="AA920" s="334"/>
      <c r="AB920" s="335"/>
      <c r="AC920" s="336" t="s">
        <v>285</v>
      </c>
      <c r="AD920" s="337"/>
      <c r="AE920" s="337"/>
      <c r="AF920" s="337"/>
      <c r="AG920" s="337"/>
      <c r="AH920" s="338">
        <v>4</v>
      </c>
      <c r="AI920" s="339"/>
      <c r="AJ920" s="339"/>
      <c r="AK920" s="339"/>
      <c r="AL920" s="340">
        <v>98.1</v>
      </c>
      <c r="AM920" s="341"/>
      <c r="AN920" s="341"/>
      <c r="AO920" s="342"/>
      <c r="AP920" s="343"/>
      <c r="AQ920" s="343"/>
      <c r="AR920" s="343"/>
      <c r="AS920" s="343"/>
      <c r="AT920" s="343"/>
      <c r="AU920" s="343"/>
      <c r="AV920" s="343"/>
      <c r="AW920" s="343"/>
      <c r="AX920" s="343"/>
      <c r="AY920">
        <f>COUNTA($C$920)</f>
        <v>1</v>
      </c>
    </row>
    <row r="921" spans="1:51" ht="30" hidden="1" customHeight="1" x14ac:dyDescent="0.15">
      <c r="A921" s="359">
        <v>11</v>
      </c>
      <c r="B921" s="359">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9">
        <v>12</v>
      </c>
      <c r="B922" s="359">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9">
        <v>13</v>
      </c>
      <c r="B923" s="359">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9">
        <v>14</v>
      </c>
      <c r="B924" s="359">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9">
        <v>15</v>
      </c>
      <c r="B925" s="359">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9">
        <v>16</v>
      </c>
      <c r="B926" s="359">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9">
        <v>17</v>
      </c>
      <c r="B927" s="359">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9">
        <v>18</v>
      </c>
      <c r="B928" s="359">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9">
        <v>19</v>
      </c>
      <c r="B929" s="359">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9">
        <v>20</v>
      </c>
      <c r="B930" s="359">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9">
        <v>21</v>
      </c>
      <c r="B931" s="359">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9">
        <v>22</v>
      </c>
      <c r="B932" s="359">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9">
        <v>23</v>
      </c>
      <c r="B933" s="359">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9">
        <v>24</v>
      </c>
      <c r="B934" s="359">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9">
        <v>25</v>
      </c>
      <c r="B935" s="359">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9">
        <v>26</v>
      </c>
      <c r="B936" s="359">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9">
        <v>27</v>
      </c>
      <c r="B937" s="359">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9">
        <v>28</v>
      </c>
      <c r="B938" s="359">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9">
        <v>29</v>
      </c>
      <c r="B939" s="359">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9">
        <v>30</v>
      </c>
      <c r="B940" s="359">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0.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41" t="s">
        <v>698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7" t="s">
        <v>219</v>
      </c>
      <c r="K943" s="347"/>
      <c r="L943" s="347"/>
      <c r="M943" s="347"/>
      <c r="N943" s="347"/>
      <c r="O943" s="347"/>
      <c r="P943" s="232" t="s">
        <v>194</v>
      </c>
      <c r="Q943" s="232"/>
      <c r="R943" s="232"/>
      <c r="S943" s="232"/>
      <c r="T943" s="232"/>
      <c r="U943" s="232"/>
      <c r="V943" s="232"/>
      <c r="W943" s="232"/>
      <c r="X943" s="232"/>
      <c r="Y943" s="348" t="s">
        <v>217</v>
      </c>
      <c r="Z943" s="349"/>
      <c r="AA943" s="349"/>
      <c r="AB943" s="349"/>
      <c r="AC943" s="137" t="s">
        <v>254</v>
      </c>
      <c r="AD943" s="137"/>
      <c r="AE943" s="137"/>
      <c r="AF943" s="137"/>
      <c r="AG943" s="137"/>
      <c r="AH943" s="348" t="s">
        <v>281</v>
      </c>
      <c r="AI943" s="346"/>
      <c r="AJ943" s="346"/>
      <c r="AK943" s="346"/>
      <c r="AL943" s="346" t="s">
        <v>21</v>
      </c>
      <c r="AM943" s="346"/>
      <c r="AN943" s="346"/>
      <c r="AO943" s="350"/>
      <c r="AP943" s="351" t="s">
        <v>220</v>
      </c>
      <c r="AQ943" s="351"/>
      <c r="AR943" s="351"/>
      <c r="AS943" s="351"/>
      <c r="AT943" s="351"/>
      <c r="AU943" s="351"/>
      <c r="AV943" s="351"/>
      <c r="AW943" s="351"/>
      <c r="AX943" s="351"/>
      <c r="AY943">
        <f t="shared" ref="AY943:AY944" si="120">$AY$941</f>
        <v>1</v>
      </c>
    </row>
    <row r="944" spans="1:51" ht="30" customHeight="1" x14ac:dyDescent="0.15">
      <c r="A944" s="359">
        <v>1</v>
      </c>
      <c r="B944" s="359">
        <v>1</v>
      </c>
      <c r="C944" s="344" t="s">
        <v>697</v>
      </c>
      <c r="D944" s="329"/>
      <c r="E944" s="329"/>
      <c r="F944" s="329"/>
      <c r="G944" s="329"/>
      <c r="H944" s="329"/>
      <c r="I944" s="329"/>
      <c r="J944" s="330">
        <v>8210001010688</v>
      </c>
      <c r="K944" s="331"/>
      <c r="L944" s="331"/>
      <c r="M944" s="331"/>
      <c r="N944" s="331"/>
      <c r="O944" s="331"/>
      <c r="P944" s="345" t="s">
        <v>678</v>
      </c>
      <c r="Q944" s="332"/>
      <c r="R944" s="332"/>
      <c r="S944" s="332"/>
      <c r="T944" s="332"/>
      <c r="U944" s="332"/>
      <c r="V944" s="332"/>
      <c r="W944" s="332"/>
      <c r="X944" s="332"/>
      <c r="Y944" s="333">
        <v>34</v>
      </c>
      <c r="Z944" s="334"/>
      <c r="AA944" s="334"/>
      <c r="AB944" s="335"/>
      <c r="AC944" s="336" t="s">
        <v>287</v>
      </c>
      <c r="AD944" s="337"/>
      <c r="AE944" s="337"/>
      <c r="AF944" s="337"/>
      <c r="AG944" s="337"/>
      <c r="AH944" s="352">
        <v>7</v>
      </c>
      <c r="AI944" s="353"/>
      <c r="AJ944" s="353"/>
      <c r="AK944" s="353"/>
      <c r="AL944" s="340">
        <v>97.7</v>
      </c>
      <c r="AM944" s="341"/>
      <c r="AN944" s="341"/>
      <c r="AO944" s="342"/>
      <c r="AP944" s="343" t="s">
        <v>670</v>
      </c>
      <c r="AQ944" s="343"/>
      <c r="AR944" s="343"/>
      <c r="AS944" s="343"/>
      <c r="AT944" s="343"/>
      <c r="AU944" s="343"/>
      <c r="AV944" s="343"/>
      <c r="AW944" s="343"/>
      <c r="AX944" s="343"/>
      <c r="AY944">
        <f t="shared" si="120"/>
        <v>1</v>
      </c>
    </row>
    <row r="945" spans="1:51" ht="30" customHeight="1" x14ac:dyDescent="0.15">
      <c r="A945" s="359">
        <v>2</v>
      </c>
      <c r="B945" s="359">
        <v>1</v>
      </c>
      <c r="C945" s="344" t="s">
        <v>712</v>
      </c>
      <c r="D945" s="329"/>
      <c r="E945" s="329"/>
      <c r="F945" s="329"/>
      <c r="G945" s="329"/>
      <c r="H945" s="329"/>
      <c r="I945" s="329"/>
      <c r="J945" s="330">
        <v>5170001008954</v>
      </c>
      <c r="K945" s="331"/>
      <c r="L945" s="331"/>
      <c r="M945" s="331"/>
      <c r="N945" s="331"/>
      <c r="O945" s="331"/>
      <c r="P945" s="345" t="s">
        <v>702</v>
      </c>
      <c r="Q945" s="332"/>
      <c r="R945" s="332"/>
      <c r="S945" s="332"/>
      <c r="T945" s="332"/>
      <c r="U945" s="332"/>
      <c r="V945" s="332"/>
      <c r="W945" s="332"/>
      <c r="X945" s="332"/>
      <c r="Y945" s="333">
        <v>33</v>
      </c>
      <c r="Z945" s="334"/>
      <c r="AA945" s="334"/>
      <c r="AB945" s="335"/>
      <c r="AC945" s="336" t="s">
        <v>285</v>
      </c>
      <c r="AD945" s="337"/>
      <c r="AE945" s="337"/>
      <c r="AF945" s="337"/>
      <c r="AG945" s="337"/>
      <c r="AH945" s="352">
        <v>8</v>
      </c>
      <c r="AI945" s="353"/>
      <c r="AJ945" s="353"/>
      <c r="AK945" s="353"/>
      <c r="AL945" s="340">
        <v>94.8</v>
      </c>
      <c r="AM945" s="341"/>
      <c r="AN945" s="341"/>
      <c r="AO945" s="342"/>
      <c r="AP945" s="343" t="s">
        <v>670</v>
      </c>
      <c r="AQ945" s="343"/>
      <c r="AR945" s="343"/>
      <c r="AS945" s="343"/>
      <c r="AT945" s="343"/>
      <c r="AU945" s="343"/>
      <c r="AV945" s="343"/>
      <c r="AW945" s="343"/>
      <c r="AX945" s="343"/>
      <c r="AY945">
        <f>COUNTA($C$945)</f>
        <v>1</v>
      </c>
    </row>
    <row r="946" spans="1:51" ht="30" customHeight="1" x14ac:dyDescent="0.15">
      <c r="A946" s="359">
        <v>3</v>
      </c>
      <c r="B946" s="359">
        <v>1</v>
      </c>
      <c r="C946" s="344" t="s">
        <v>713</v>
      </c>
      <c r="D946" s="329"/>
      <c r="E946" s="329"/>
      <c r="F946" s="329"/>
      <c r="G946" s="329"/>
      <c r="H946" s="329"/>
      <c r="I946" s="329"/>
      <c r="J946" s="330">
        <v>8250001008159</v>
      </c>
      <c r="K946" s="331"/>
      <c r="L946" s="331"/>
      <c r="M946" s="331"/>
      <c r="N946" s="331"/>
      <c r="O946" s="331"/>
      <c r="P946" s="345" t="s">
        <v>714</v>
      </c>
      <c r="Q946" s="332"/>
      <c r="R946" s="332"/>
      <c r="S946" s="332"/>
      <c r="T946" s="332"/>
      <c r="U946" s="332"/>
      <c r="V946" s="332"/>
      <c r="W946" s="332"/>
      <c r="X946" s="332"/>
      <c r="Y946" s="333">
        <v>33</v>
      </c>
      <c r="Z946" s="334"/>
      <c r="AA946" s="334"/>
      <c r="AB946" s="335"/>
      <c r="AC946" s="336" t="s">
        <v>287</v>
      </c>
      <c r="AD946" s="337"/>
      <c r="AE946" s="337"/>
      <c r="AF946" s="337"/>
      <c r="AG946" s="337"/>
      <c r="AH946" s="338">
        <v>8</v>
      </c>
      <c r="AI946" s="339"/>
      <c r="AJ946" s="339"/>
      <c r="AK946" s="339"/>
      <c r="AL946" s="340">
        <v>93</v>
      </c>
      <c r="AM946" s="341"/>
      <c r="AN946" s="341"/>
      <c r="AO946" s="342"/>
      <c r="AP946" s="343" t="s">
        <v>670</v>
      </c>
      <c r="AQ946" s="343"/>
      <c r="AR946" s="343"/>
      <c r="AS946" s="343"/>
      <c r="AT946" s="343"/>
      <c r="AU946" s="343"/>
      <c r="AV946" s="343"/>
      <c r="AW946" s="343"/>
      <c r="AX946" s="343"/>
      <c r="AY946">
        <f>COUNTA($C$946)</f>
        <v>1</v>
      </c>
    </row>
    <row r="947" spans="1:51" ht="30" customHeight="1" x14ac:dyDescent="0.15">
      <c r="A947" s="359">
        <v>4</v>
      </c>
      <c r="B947" s="359">
        <v>1</v>
      </c>
      <c r="C947" s="344" t="s">
        <v>699</v>
      </c>
      <c r="D947" s="329"/>
      <c r="E947" s="329"/>
      <c r="F947" s="329"/>
      <c r="G947" s="329"/>
      <c r="H947" s="329"/>
      <c r="I947" s="329"/>
      <c r="J947" s="330">
        <v>8190001010113</v>
      </c>
      <c r="K947" s="331"/>
      <c r="L947" s="331"/>
      <c r="M947" s="331"/>
      <c r="N947" s="331"/>
      <c r="O947" s="331"/>
      <c r="P947" s="345" t="s">
        <v>703</v>
      </c>
      <c r="Q947" s="332"/>
      <c r="R947" s="332"/>
      <c r="S947" s="332"/>
      <c r="T947" s="332"/>
      <c r="U947" s="332"/>
      <c r="V947" s="332"/>
      <c r="W947" s="332"/>
      <c r="X947" s="332"/>
      <c r="Y947" s="333">
        <v>28</v>
      </c>
      <c r="Z947" s="334"/>
      <c r="AA947" s="334"/>
      <c r="AB947" s="335"/>
      <c r="AC947" s="336" t="s">
        <v>285</v>
      </c>
      <c r="AD947" s="337"/>
      <c r="AE947" s="337"/>
      <c r="AF947" s="337"/>
      <c r="AG947" s="337"/>
      <c r="AH947" s="338">
        <v>1</v>
      </c>
      <c r="AI947" s="339"/>
      <c r="AJ947" s="339"/>
      <c r="AK947" s="339"/>
      <c r="AL947" s="340">
        <v>97.9</v>
      </c>
      <c r="AM947" s="341"/>
      <c r="AN947" s="341"/>
      <c r="AO947" s="342"/>
      <c r="AP947" s="343" t="s">
        <v>670</v>
      </c>
      <c r="AQ947" s="343"/>
      <c r="AR947" s="343"/>
      <c r="AS947" s="343"/>
      <c r="AT947" s="343"/>
      <c r="AU947" s="343"/>
      <c r="AV947" s="343"/>
      <c r="AW947" s="343"/>
      <c r="AX947" s="343"/>
      <c r="AY947">
        <f>COUNTA($C$947)</f>
        <v>1</v>
      </c>
    </row>
    <row r="948" spans="1:51" ht="30" customHeight="1" x14ac:dyDescent="0.15">
      <c r="A948" s="359">
        <v>5</v>
      </c>
      <c r="B948" s="359">
        <v>1</v>
      </c>
      <c r="C948" s="344" t="s">
        <v>715</v>
      </c>
      <c r="D948" s="329"/>
      <c r="E948" s="329"/>
      <c r="F948" s="329"/>
      <c r="G948" s="329"/>
      <c r="H948" s="329"/>
      <c r="I948" s="329"/>
      <c r="J948" s="330">
        <v>5250001000192</v>
      </c>
      <c r="K948" s="331"/>
      <c r="L948" s="331"/>
      <c r="M948" s="331"/>
      <c r="N948" s="331"/>
      <c r="O948" s="331"/>
      <c r="P948" s="345" t="s">
        <v>716</v>
      </c>
      <c r="Q948" s="332"/>
      <c r="R948" s="332"/>
      <c r="S948" s="332"/>
      <c r="T948" s="332"/>
      <c r="U948" s="332"/>
      <c r="V948" s="332"/>
      <c r="W948" s="332"/>
      <c r="X948" s="332"/>
      <c r="Y948" s="333">
        <v>27</v>
      </c>
      <c r="Z948" s="334"/>
      <c r="AA948" s="334"/>
      <c r="AB948" s="335"/>
      <c r="AC948" s="336" t="s">
        <v>287</v>
      </c>
      <c r="AD948" s="337"/>
      <c r="AE948" s="337"/>
      <c r="AF948" s="337"/>
      <c r="AG948" s="337"/>
      <c r="AH948" s="338">
        <v>8</v>
      </c>
      <c r="AI948" s="339"/>
      <c r="AJ948" s="339"/>
      <c r="AK948" s="339"/>
      <c r="AL948" s="340">
        <v>92.2</v>
      </c>
      <c r="AM948" s="341"/>
      <c r="AN948" s="341"/>
      <c r="AO948" s="342"/>
      <c r="AP948" s="343" t="s">
        <v>670</v>
      </c>
      <c r="AQ948" s="343"/>
      <c r="AR948" s="343"/>
      <c r="AS948" s="343"/>
      <c r="AT948" s="343"/>
      <c r="AU948" s="343"/>
      <c r="AV948" s="343"/>
      <c r="AW948" s="343"/>
      <c r="AX948" s="343"/>
      <c r="AY948">
        <f>COUNTA($C$948)</f>
        <v>1</v>
      </c>
    </row>
    <row r="949" spans="1:51" ht="30" customHeight="1" x14ac:dyDescent="0.15">
      <c r="A949" s="359">
        <v>6</v>
      </c>
      <c r="B949" s="359">
        <v>1</v>
      </c>
      <c r="C949" s="344" t="s">
        <v>700</v>
      </c>
      <c r="D949" s="329"/>
      <c r="E949" s="329"/>
      <c r="F949" s="329"/>
      <c r="G949" s="329"/>
      <c r="H949" s="329"/>
      <c r="I949" s="329"/>
      <c r="J949" s="330">
        <v>6210001010558</v>
      </c>
      <c r="K949" s="331"/>
      <c r="L949" s="331"/>
      <c r="M949" s="331"/>
      <c r="N949" s="331"/>
      <c r="O949" s="331"/>
      <c r="P949" s="345" t="s">
        <v>704</v>
      </c>
      <c r="Q949" s="332"/>
      <c r="R949" s="332"/>
      <c r="S949" s="332"/>
      <c r="T949" s="332"/>
      <c r="U949" s="332"/>
      <c r="V949" s="332"/>
      <c r="W949" s="332"/>
      <c r="X949" s="332"/>
      <c r="Y949" s="333">
        <v>22</v>
      </c>
      <c r="Z949" s="334"/>
      <c r="AA949" s="334"/>
      <c r="AB949" s="335"/>
      <c r="AC949" s="336" t="s">
        <v>287</v>
      </c>
      <c r="AD949" s="337"/>
      <c r="AE949" s="337"/>
      <c r="AF949" s="337"/>
      <c r="AG949" s="337"/>
      <c r="AH949" s="338">
        <v>11</v>
      </c>
      <c r="AI949" s="339"/>
      <c r="AJ949" s="339"/>
      <c r="AK949" s="339"/>
      <c r="AL949" s="340">
        <v>95.8</v>
      </c>
      <c r="AM949" s="341"/>
      <c r="AN949" s="341"/>
      <c r="AO949" s="342"/>
      <c r="AP949" s="343" t="s">
        <v>670</v>
      </c>
      <c r="AQ949" s="343"/>
      <c r="AR949" s="343"/>
      <c r="AS949" s="343"/>
      <c r="AT949" s="343"/>
      <c r="AU949" s="343"/>
      <c r="AV949" s="343"/>
      <c r="AW949" s="343"/>
      <c r="AX949" s="343"/>
      <c r="AY949">
        <f>COUNTA($C$949)</f>
        <v>1</v>
      </c>
    </row>
    <row r="950" spans="1:51" ht="30" customHeight="1" x14ac:dyDescent="0.15">
      <c r="A950" s="359">
        <v>7</v>
      </c>
      <c r="B950" s="359">
        <v>1</v>
      </c>
      <c r="C950" s="344" t="s">
        <v>701</v>
      </c>
      <c r="D950" s="329"/>
      <c r="E950" s="329"/>
      <c r="F950" s="329"/>
      <c r="G950" s="329"/>
      <c r="H950" s="329"/>
      <c r="I950" s="329"/>
      <c r="J950" s="330">
        <v>7210001010648</v>
      </c>
      <c r="K950" s="331"/>
      <c r="L950" s="331"/>
      <c r="M950" s="331"/>
      <c r="N950" s="331"/>
      <c r="O950" s="331"/>
      <c r="P950" s="345" t="s">
        <v>705</v>
      </c>
      <c r="Q950" s="332"/>
      <c r="R950" s="332"/>
      <c r="S950" s="332"/>
      <c r="T950" s="332"/>
      <c r="U950" s="332"/>
      <c r="V950" s="332"/>
      <c r="W950" s="332"/>
      <c r="X950" s="332"/>
      <c r="Y950" s="333">
        <v>19</v>
      </c>
      <c r="Z950" s="334"/>
      <c r="AA950" s="334"/>
      <c r="AB950" s="335"/>
      <c r="AC950" s="336" t="s">
        <v>285</v>
      </c>
      <c r="AD950" s="337"/>
      <c r="AE950" s="337"/>
      <c r="AF950" s="337"/>
      <c r="AG950" s="337"/>
      <c r="AH950" s="338">
        <v>7</v>
      </c>
      <c r="AI950" s="339"/>
      <c r="AJ950" s="339"/>
      <c r="AK950" s="339"/>
      <c r="AL950" s="340">
        <v>89.8</v>
      </c>
      <c r="AM950" s="341"/>
      <c r="AN950" s="341"/>
      <c r="AO950" s="342"/>
      <c r="AP950" s="343" t="s">
        <v>670</v>
      </c>
      <c r="AQ950" s="343"/>
      <c r="AR950" s="343"/>
      <c r="AS950" s="343"/>
      <c r="AT950" s="343"/>
      <c r="AU950" s="343"/>
      <c r="AV950" s="343"/>
      <c r="AW950" s="343"/>
      <c r="AX950" s="343"/>
      <c r="AY950">
        <f>COUNTA($C$950)</f>
        <v>1</v>
      </c>
    </row>
    <row r="951" spans="1:51" ht="42" customHeight="1" x14ac:dyDescent="0.15">
      <c r="A951" s="359">
        <v>8</v>
      </c>
      <c r="B951" s="359">
        <v>1</v>
      </c>
      <c r="C951" s="354" t="s">
        <v>728</v>
      </c>
      <c r="D951" s="355"/>
      <c r="E951" s="355"/>
      <c r="F951" s="355"/>
      <c r="G951" s="355"/>
      <c r="H951" s="355"/>
      <c r="I951" s="356"/>
      <c r="J951" s="330">
        <v>9240001006971</v>
      </c>
      <c r="K951" s="331"/>
      <c r="L951" s="331"/>
      <c r="M951" s="331"/>
      <c r="N951" s="331"/>
      <c r="O951" s="331"/>
      <c r="P951" s="345" t="s">
        <v>717</v>
      </c>
      <c r="Q951" s="332"/>
      <c r="R951" s="332"/>
      <c r="S951" s="332"/>
      <c r="T951" s="332"/>
      <c r="U951" s="332"/>
      <c r="V951" s="332"/>
      <c r="W951" s="332"/>
      <c r="X951" s="332"/>
      <c r="Y951" s="333">
        <v>19</v>
      </c>
      <c r="Z951" s="334"/>
      <c r="AA951" s="334"/>
      <c r="AB951" s="335"/>
      <c r="AC951" s="336" t="s">
        <v>287</v>
      </c>
      <c r="AD951" s="337"/>
      <c r="AE951" s="337"/>
      <c r="AF951" s="337"/>
      <c r="AG951" s="337"/>
      <c r="AH951" s="338">
        <v>3</v>
      </c>
      <c r="AI951" s="339"/>
      <c r="AJ951" s="339"/>
      <c r="AK951" s="339"/>
      <c r="AL951" s="340">
        <v>94.9</v>
      </c>
      <c r="AM951" s="341"/>
      <c r="AN951" s="341"/>
      <c r="AO951" s="342"/>
      <c r="AP951" s="343" t="s">
        <v>670</v>
      </c>
      <c r="AQ951" s="343"/>
      <c r="AR951" s="343"/>
      <c r="AS951" s="343"/>
      <c r="AT951" s="343"/>
      <c r="AU951" s="343"/>
      <c r="AV951" s="343"/>
      <c r="AW951" s="343"/>
      <c r="AX951" s="343"/>
      <c r="AY951">
        <f>COUNTA($C$951)</f>
        <v>1</v>
      </c>
    </row>
    <row r="952" spans="1:51" ht="30" customHeight="1" x14ac:dyDescent="0.15">
      <c r="A952" s="359">
        <v>9</v>
      </c>
      <c r="B952" s="359">
        <v>1</v>
      </c>
      <c r="C952" s="344" t="s">
        <v>718</v>
      </c>
      <c r="D952" s="329"/>
      <c r="E952" s="329"/>
      <c r="F952" s="329"/>
      <c r="G952" s="329"/>
      <c r="H952" s="329"/>
      <c r="I952" s="329"/>
      <c r="J952" s="330">
        <v>6200001024757</v>
      </c>
      <c r="K952" s="331"/>
      <c r="L952" s="331"/>
      <c r="M952" s="331"/>
      <c r="N952" s="331"/>
      <c r="O952" s="331"/>
      <c r="P952" s="345" t="s">
        <v>706</v>
      </c>
      <c r="Q952" s="332"/>
      <c r="R952" s="332"/>
      <c r="S952" s="332"/>
      <c r="T952" s="332"/>
      <c r="U952" s="332"/>
      <c r="V952" s="332"/>
      <c r="W952" s="332"/>
      <c r="X952" s="332"/>
      <c r="Y952" s="333">
        <v>17</v>
      </c>
      <c r="Z952" s="334"/>
      <c r="AA952" s="334"/>
      <c r="AB952" s="335"/>
      <c r="AC952" s="336" t="s">
        <v>286</v>
      </c>
      <c r="AD952" s="337"/>
      <c r="AE952" s="337"/>
      <c r="AF952" s="337"/>
      <c r="AG952" s="337"/>
      <c r="AH952" s="338">
        <v>9</v>
      </c>
      <c r="AI952" s="339"/>
      <c r="AJ952" s="339"/>
      <c r="AK952" s="339"/>
      <c r="AL952" s="340">
        <v>95.8</v>
      </c>
      <c r="AM952" s="341"/>
      <c r="AN952" s="341"/>
      <c r="AO952" s="342"/>
      <c r="AP952" s="343" t="s">
        <v>670</v>
      </c>
      <c r="AQ952" s="343"/>
      <c r="AR952" s="343"/>
      <c r="AS952" s="343"/>
      <c r="AT952" s="343"/>
      <c r="AU952" s="343"/>
      <c r="AV952" s="343"/>
      <c r="AW952" s="343"/>
      <c r="AX952" s="343"/>
      <c r="AY952">
        <f>COUNTA($C$952)</f>
        <v>1</v>
      </c>
    </row>
    <row r="953" spans="1:51" ht="30" customHeight="1" x14ac:dyDescent="0.15">
      <c r="A953" s="359">
        <v>10</v>
      </c>
      <c r="B953" s="359">
        <v>1</v>
      </c>
      <c r="C953" s="344" t="s">
        <v>719</v>
      </c>
      <c r="D953" s="329"/>
      <c r="E953" s="329"/>
      <c r="F953" s="329"/>
      <c r="G953" s="329"/>
      <c r="H953" s="329"/>
      <c r="I953" s="329"/>
      <c r="J953" s="330">
        <v>1250001008264</v>
      </c>
      <c r="K953" s="331"/>
      <c r="L953" s="331"/>
      <c r="M953" s="331"/>
      <c r="N953" s="331"/>
      <c r="O953" s="331"/>
      <c r="P953" s="345" t="s">
        <v>720</v>
      </c>
      <c r="Q953" s="332"/>
      <c r="R953" s="332"/>
      <c r="S953" s="332"/>
      <c r="T953" s="332"/>
      <c r="U953" s="332"/>
      <c r="V953" s="332"/>
      <c r="W953" s="332"/>
      <c r="X953" s="332"/>
      <c r="Y953" s="333">
        <v>17</v>
      </c>
      <c r="Z953" s="334"/>
      <c r="AA953" s="334"/>
      <c r="AB953" s="335"/>
      <c r="AC953" s="336" t="s">
        <v>287</v>
      </c>
      <c r="AD953" s="337"/>
      <c r="AE953" s="337"/>
      <c r="AF953" s="337"/>
      <c r="AG953" s="337"/>
      <c r="AH953" s="338">
        <v>2</v>
      </c>
      <c r="AI953" s="339"/>
      <c r="AJ953" s="339"/>
      <c r="AK953" s="339"/>
      <c r="AL953" s="340">
        <v>92.7</v>
      </c>
      <c r="AM953" s="341"/>
      <c r="AN953" s="341"/>
      <c r="AO953" s="342"/>
      <c r="AP953" s="343" t="s">
        <v>670</v>
      </c>
      <c r="AQ953" s="343"/>
      <c r="AR953" s="343"/>
      <c r="AS953" s="343"/>
      <c r="AT953" s="343"/>
      <c r="AU953" s="343"/>
      <c r="AV953" s="343"/>
      <c r="AW953" s="343"/>
      <c r="AX953" s="343"/>
      <c r="AY953">
        <f>COUNTA($C$953)</f>
        <v>1</v>
      </c>
    </row>
    <row r="954" spans="1:51" ht="30" hidden="1" customHeight="1" x14ac:dyDescent="0.15">
      <c r="A954" s="359">
        <v>11</v>
      </c>
      <c r="B954" s="359">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9">
        <v>12</v>
      </c>
      <c r="B955" s="359">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9">
        <v>13</v>
      </c>
      <c r="B956" s="359">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9">
        <v>14</v>
      </c>
      <c r="B957" s="359">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9">
        <v>15</v>
      </c>
      <c r="B958" s="359">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9">
        <v>16</v>
      </c>
      <c r="B959" s="359">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9">
        <v>17</v>
      </c>
      <c r="B960" s="359">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9">
        <v>18</v>
      </c>
      <c r="B961" s="359">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9">
        <v>19</v>
      </c>
      <c r="B962" s="359">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9">
        <v>20</v>
      </c>
      <c r="B963" s="359">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9">
        <v>21</v>
      </c>
      <c r="B964" s="359">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9">
        <v>22</v>
      </c>
      <c r="B965" s="359">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9">
        <v>23</v>
      </c>
      <c r="B966" s="359">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9">
        <v>24</v>
      </c>
      <c r="B967" s="359">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9">
        <v>25</v>
      </c>
      <c r="B968" s="359">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9">
        <v>26</v>
      </c>
      <c r="B969" s="359">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9">
        <v>27</v>
      </c>
      <c r="B970" s="359">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9">
        <v>28</v>
      </c>
      <c r="B971" s="359">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9">
        <v>29</v>
      </c>
      <c r="B972" s="359">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9">
        <v>30</v>
      </c>
      <c r="B973" s="359">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178</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7" t="s">
        <v>219</v>
      </c>
      <c r="K976" s="347"/>
      <c r="L976" s="347"/>
      <c r="M976" s="347"/>
      <c r="N976" s="347"/>
      <c r="O976" s="347"/>
      <c r="P976" s="232" t="s">
        <v>194</v>
      </c>
      <c r="Q976" s="232"/>
      <c r="R976" s="232"/>
      <c r="S976" s="232"/>
      <c r="T976" s="232"/>
      <c r="U976" s="232"/>
      <c r="V976" s="232"/>
      <c r="W976" s="232"/>
      <c r="X976" s="232"/>
      <c r="Y976" s="348" t="s">
        <v>217</v>
      </c>
      <c r="Z976" s="349"/>
      <c r="AA976" s="349"/>
      <c r="AB976" s="349"/>
      <c r="AC976" s="137" t="s">
        <v>254</v>
      </c>
      <c r="AD976" s="137"/>
      <c r="AE976" s="137"/>
      <c r="AF976" s="137"/>
      <c r="AG976" s="137"/>
      <c r="AH976" s="348" t="s">
        <v>281</v>
      </c>
      <c r="AI976" s="346"/>
      <c r="AJ976" s="346"/>
      <c r="AK976" s="346"/>
      <c r="AL976" s="346" t="s">
        <v>21</v>
      </c>
      <c r="AM976" s="346"/>
      <c r="AN976" s="346"/>
      <c r="AO976" s="350"/>
      <c r="AP976" s="351" t="s">
        <v>220</v>
      </c>
      <c r="AQ976" s="351"/>
      <c r="AR976" s="351"/>
      <c r="AS976" s="351"/>
      <c r="AT976" s="351"/>
      <c r="AU976" s="351"/>
      <c r="AV976" s="351"/>
      <c r="AW976" s="351"/>
      <c r="AX976" s="351"/>
      <c r="AY976">
        <f t="shared" ref="AY976:AY977" si="121">$AY$974</f>
        <v>0</v>
      </c>
    </row>
    <row r="977" spans="1:51" ht="30" hidden="1" customHeight="1" x14ac:dyDescent="0.15">
      <c r="A977" s="359">
        <v>1</v>
      </c>
      <c r="B977" s="359">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9">
        <v>2</v>
      </c>
      <c r="B978" s="359">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9">
        <v>3</v>
      </c>
      <c r="B979" s="359">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9">
        <v>4</v>
      </c>
      <c r="B980" s="359">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9">
        <v>5</v>
      </c>
      <c r="B981" s="359">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9">
        <v>6</v>
      </c>
      <c r="B982" s="359">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9">
        <v>7</v>
      </c>
      <c r="B983" s="359">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9">
        <v>8</v>
      </c>
      <c r="B984" s="359">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9">
        <v>9</v>
      </c>
      <c r="B985" s="359">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9">
        <v>10</v>
      </c>
      <c r="B986" s="359">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9">
        <v>11</v>
      </c>
      <c r="B987" s="359">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9">
        <v>12</v>
      </c>
      <c r="B988" s="359">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9">
        <v>13</v>
      </c>
      <c r="B989" s="359">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9">
        <v>14</v>
      </c>
      <c r="B990" s="359">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9">
        <v>15</v>
      </c>
      <c r="B991" s="359">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9">
        <v>16</v>
      </c>
      <c r="B992" s="359">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9">
        <v>17</v>
      </c>
      <c r="B993" s="359">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9">
        <v>18</v>
      </c>
      <c r="B994" s="359">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9">
        <v>19</v>
      </c>
      <c r="B995" s="359">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9">
        <v>20</v>
      </c>
      <c r="B996" s="359">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9">
        <v>21</v>
      </c>
      <c r="B997" s="359">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9">
        <v>22</v>
      </c>
      <c r="B998" s="359">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9">
        <v>23</v>
      </c>
      <c r="B999" s="359">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9">
        <v>24</v>
      </c>
      <c r="B1000" s="359">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9">
        <v>25</v>
      </c>
      <c r="B1001" s="359">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9">
        <v>26</v>
      </c>
      <c r="B1002" s="359">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9">
        <v>27</v>
      </c>
      <c r="B1003" s="359">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9">
        <v>28</v>
      </c>
      <c r="B1004" s="359">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9">
        <v>29</v>
      </c>
      <c r="B1005" s="359">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9">
        <v>30</v>
      </c>
      <c r="B1006" s="359">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179</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7" t="s">
        <v>219</v>
      </c>
      <c r="K1009" s="347"/>
      <c r="L1009" s="347"/>
      <c r="M1009" s="347"/>
      <c r="N1009" s="347"/>
      <c r="O1009" s="347"/>
      <c r="P1009" s="232" t="s">
        <v>194</v>
      </c>
      <c r="Q1009" s="232"/>
      <c r="R1009" s="232"/>
      <c r="S1009" s="232"/>
      <c r="T1009" s="232"/>
      <c r="U1009" s="232"/>
      <c r="V1009" s="232"/>
      <c r="W1009" s="232"/>
      <c r="X1009" s="232"/>
      <c r="Y1009" s="348" t="s">
        <v>217</v>
      </c>
      <c r="Z1009" s="349"/>
      <c r="AA1009" s="349"/>
      <c r="AB1009" s="349"/>
      <c r="AC1009" s="137" t="s">
        <v>254</v>
      </c>
      <c r="AD1009" s="137"/>
      <c r="AE1009" s="137"/>
      <c r="AF1009" s="137"/>
      <c r="AG1009" s="137"/>
      <c r="AH1009" s="348" t="s">
        <v>281</v>
      </c>
      <c r="AI1009" s="346"/>
      <c r="AJ1009" s="346"/>
      <c r="AK1009" s="346"/>
      <c r="AL1009" s="346" t="s">
        <v>21</v>
      </c>
      <c r="AM1009" s="346"/>
      <c r="AN1009" s="346"/>
      <c r="AO1009" s="350"/>
      <c r="AP1009" s="351" t="s">
        <v>220</v>
      </c>
      <c r="AQ1009" s="351"/>
      <c r="AR1009" s="351"/>
      <c r="AS1009" s="351"/>
      <c r="AT1009" s="351"/>
      <c r="AU1009" s="351"/>
      <c r="AV1009" s="351"/>
      <c r="AW1009" s="351"/>
      <c r="AX1009" s="351"/>
      <c r="AY1009">
        <f t="shared" ref="AY1009:AY1010" si="122">$AY$1007</f>
        <v>0</v>
      </c>
    </row>
    <row r="1010" spans="1:51" ht="30" hidden="1" customHeight="1" x14ac:dyDescent="0.15">
      <c r="A1010" s="359">
        <v>1</v>
      </c>
      <c r="B1010" s="359">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9">
        <v>2</v>
      </c>
      <c r="B1011" s="359">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9">
        <v>3</v>
      </c>
      <c r="B1012" s="359">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9">
        <v>4</v>
      </c>
      <c r="B1013" s="359">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9">
        <v>5</v>
      </c>
      <c r="B1014" s="359">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9">
        <v>6</v>
      </c>
      <c r="B1015" s="359">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9">
        <v>7</v>
      </c>
      <c r="B1016" s="359">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9">
        <v>8</v>
      </c>
      <c r="B1017" s="359">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9">
        <v>9</v>
      </c>
      <c r="B1018" s="359">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9">
        <v>10</v>
      </c>
      <c r="B1019" s="359">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9">
        <v>11</v>
      </c>
      <c r="B1020" s="359">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9">
        <v>12</v>
      </c>
      <c r="B1021" s="359">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9">
        <v>13</v>
      </c>
      <c r="B1022" s="359">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9">
        <v>14</v>
      </c>
      <c r="B1023" s="359">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9">
        <v>15</v>
      </c>
      <c r="B1024" s="359">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9">
        <v>16</v>
      </c>
      <c r="B1025" s="359">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9">
        <v>17</v>
      </c>
      <c r="B1026" s="359">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9">
        <v>18</v>
      </c>
      <c r="B1027" s="359">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9">
        <v>19</v>
      </c>
      <c r="B1028" s="359">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9">
        <v>20</v>
      </c>
      <c r="B1029" s="359">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9">
        <v>21</v>
      </c>
      <c r="B1030" s="359">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9">
        <v>22</v>
      </c>
      <c r="B1031" s="359">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9">
        <v>23</v>
      </c>
      <c r="B1032" s="359">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9">
        <v>24</v>
      </c>
      <c r="B1033" s="359">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9">
        <v>25</v>
      </c>
      <c r="B1034" s="359">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9">
        <v>26</v>
      </c>
      <c r="B1035" s="359">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9">
        <v>27</v>
      </c>
      <c r="B1036" s="359">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9">
        <v>28</v>
      </c>
      <c r="B1037" s="359">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9">
        <v>29</v>
      </c>
      <c r="B1038" s="359">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9">
        <v>30</v>
      </c>
      <c r="B1039" s="359">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180</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7" t="s">
        <v>219</v>
      </c>
      <c r="K1042" s="347"/>
      <c r="L1042" s="347"/>
      <c r="M1042" s="347"/>
      <c r="N1042" s="347"/>
      <c r="O1042" s="347"/>
      <c r="P1042" s="232" t="s">
        <v>194</v>
      </c>
      <c r="Q1042" s="232"/>
      <c r="R1042" s="232"/>
      <c r="S1042" s="232"/>
      <c r="T1042" s="232"/>
      <c r="U1042" s="232"/>
      <c r="V1042" s="232"/>
      <c r="W1042" s="232"/>
      <c r="X1042" s="232"/>
      <c r="Y1042" s="348" t="s">
        <v>217</v>
      </c>
      <c r="Z1042" s="349"/>
      <c r="AA1042" s="349"/>
      <c r="AB1042" s="349"/>
      <c r="AC1042" s="137" t="s">
        <v>254</v>
      </c>
      <c r="AD1042" s="137"/>
      <c r="AE1042" s="137"/>
      <c r="AF1042" s="137"/>
      <c r="AG1042" s="137"/>
      <c r="AH1042" s="348" t="s">
        <v>281</v>
      </c>
      <c r="AI1042" s="346"/>
      <c r="AJ1042" s="346"/>
      <c r="AK1042" s="346"/>
      <c r="AL1042" s="346" t="s">
        <v>21</v>
      </c>
      <c r="AM1042" s="346"/>
      <c r="AN1042" s="346"/>
      <c r="AO1042" s="350"/>
      <c r="AP1042" s="351" t="s">
        <v>220</v>
      </c>
      <c r="AQ1042" s="351"/>
      <c r="AR1042" s="351"/>
      <c r="AS1042" s="351"/>
      <c r="AT1042" s="351"/>
      <c r="AU1042" s="351"/>
      <c r="AV1042" s="351"/>
      <c r="AW1042" s="351"/>
      <c r="AX1042" s="351"/>
      <c r="AY1042">
        <f t="shared" ref="AY1042:AY1043" si="123">$AY$1040</f>
        <v>0</v>
      </c>
    </row>
    <row r="1043" spans="1:51" ht="30" hidden="1" customHeight="1" x14ac:dyDescent="0.15">
      <c r="A1043" s="359">
        <v>1</v>
      </c>
      <c r="B1043" s="359">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9">
        <v>2</v>
      </c>
      <c r="B1044" s="359">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9">
        <v>3</v>
      </c>
      <c r="B1045" s="359">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9">
        <v>4</v>
      </c>
      <c r="B1046" s="359">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9">
        <v>5</v>
      </c>
      <c r="B1047" s="359">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9">
        <v>6</v>
      </c>
      <c r="B1048" s="359">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9">
        <v>7</v>
      </c>
      <c r="B1049" s="359">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9">
        <v>8</v>
      </c>
      <c r="B1050" s="359">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9">
        <v>9</v>
      </c>
      <c r="B1051" s="359">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9">
        <v>10</v>
      </c>
      <c r="B1052" s="359">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9">
        <v>11</v>
      </c>
      <c r="B1053" s="359">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9">
        <v>12</v>
      </c>
      <c r="B1054" s="359">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9">
        <v>13</v>
      </c>
      <c r="B1055" s="359">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9">
        <v>14</v>
      </c>
      <c r="B1056" s="359">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9">
        <v>15</v>
      </c>
      <c r="B1057" s="359">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9">
        <v>16</v>
      </c>
      <c r="B1058" s="359">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9">
        <v>17</v>
      </c>
      <c r="B1059" s="359">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9">
        <v>18</v>
      </c>
      <c r="B1060" s="359">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9">
        <v>19</v>
      </c>
      <c r="B1061" s="359">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9">
        <v>20</v>
      </c>
      <c r="B1062" s="359">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9">
        <v>21</v>
      </c>
      <c r="B1063" s="359">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9">
        <v>22</v>
      </c>
      <c r="B1064" s="359">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9">
        <v>23</v>
      </c>
      <c r="B1065" s="359">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9">
        <v>24</v>
      </c>
      <c r="B1066" s="359">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9">
        <v>25</v>
      </c>
      <c r="B1067" s="359">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9">
        <v>26</v>
      </c>
      <c r="B1068" s="359">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9">
        <v>27</v>
      </c>
      <c r="B1069" s="359">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9">
        <v>28</v>
      </c>
      <c r="B1070" s="359">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9">
        <v>29</v>
      </c>
      <c r="B1071" s="359">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9">
        <v>30</v>
      </c>
      <c r="B1072" s="359">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181</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7" t="s">
        <v>219</v>
      </c>
      <c r="K1075" s="347"/>
      <c r="L1075" s="347"/>
      <c r="M1075" s="347"/>
      <c r="N1075" s="347"/>
      <c r="O1075" s="347"/>
      <c r="P1075" s="232" t="s">
        <v>194</v>
      </c>
      <c r="Q1075" s="232"/>
      <c r="R1075" s="232"/>
      <c r="S1075" s="232"/>
      <c r="T1075" s="232"/>
      <c r="U1075" s="232"/>
      <c r="V1075" s="232"/>
      <c r="W1075" s="232"/>
      <c r="X1075" s="232"/>
      <c r="Y1075" s="348" t="s">
        <v>217</v>
      </c>
      <c r="Z1075" s="349"/>
      <c r="AA1075" s="349"/>
      <c r="AB1075" s="349"/>
      <c r="AC1075" s="137" t="s">
        <v>254</v>
      </c>
      <c r="AD1075" s="137"/>
      <c r="AE1075" s="137"/>
      <c r="AF1075" s="137"/>
      <c r="AG1075" s="137"/>
      <c r="AH1075" s="348" t="s">
        <v>281</v>
      </c>
      <c r="AI1075" s="346"/>
      <c r="AJ1075" s="346"/>
      <c r="AK1075" s="346"/>
      <c r="AL1075" s="346" t="s">
        <v>21</v>
      </c>
      <c r="AM1075" s="346"/>
      <c r="AN1075" s="346"/>
      <c r="AO1075" s="350"/>
      <c r="AP1075" s="351" t="s">
        <v>220</v>
      </c>
      <c r="AQ1075" s="351"/>
      <c r="AR1075" s="351"/>
      <c r="AS1075" s="351"/>
      <c r="AT1075" s="351"/>
      <c r="AU1075" s="351"/>
      <c r="AV1075" s="351"/>
      <c r="AW1075" s="351"/>
      <c r="AX1075" s="351"/>
      <c r="AY1075">
        <f t="shared" ref="AY1075:AY1076" si="124">$AY$1073</f>
        <v>0</v>
      </c>
    </row>
    <row r="1076" spans="1:51" ht="30" hidden="1" customHeight="1" x14ac:dyDescent="0.15">
      <c r="A1076" s="359">
        <v>1</v>
      </c>
      <c r="B1076" s="359">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9">
        <v>2</v>
      </c>
      <c r="B1077" s="359">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9">
        <v>3</v>
      </c>
      <c r="B1078" s="359">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9">
        <v>4</v>
      </c>
      <c r="B1079" s="359">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9">
        <v>5</v>
      </c>
      <c r="B1080" s="359">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9">
        <v>6</v>
      </c>
      <c r="B1081" s="359">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9">
        <v>7</v>
      </c>
      <c r="B1082" s="359">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9">
        <v>8</v>
      </c>
      <c r="B1083" s="359">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9">
        <v>9</v>
      </c>
      <c r="B1084" s="359">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9">
        <v>10</v>
      </c>
      <c r="B1085" s="359">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9">
        <v>11</v>
      </c>
      <c r="B1086" s="359">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9">
        <v>12</v>
      </c>
      <c r="B1087" s="359">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9">
        <v>13</v>
      </c>
      <c r="B1088" s="359">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9">
        <v>14</v>
      </c>
      <c r="B1089" s="359">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9">
        <v>15</v>
      </c>
      <c r="B1090" s="359">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9">
        <v>16</v>
      </c>
      <c r="B1091" s="359">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9">
        <v>17</v>
      </c>
      <c r="B1092" s="359">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9">
        <v>18</v>
      </c>
      <c r="B1093" s="359">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9">
        <v>19</v>
      </c>
      <c r="B1094" s="359">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9">
        <v>20</v>
      </c>
      <c r="B1095" s="359">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9">
        <v>21</v>
      </c>
      <c r="B1096" s="359">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9">
        <v>22</v>
      </c>
      <c r="B1097" s="359">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9">
        <v>23</v>
      </c>
      <c r="B1098" s="359">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9">
        <v>24</v>
      </c>
      <c r="B1099" s="359">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9">
        <v>25</v>
      </c>
      <c r="B1100" s="359">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9">
        <v>26</v>
      </c>
      <c r="B1101" s="359">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9">
        <v>27</v>
      </c>
      <c r="B1102" s="359">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9">
        <v>28</v>
      </c>
      <c r="B1103" s="359">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9">
        <v>29</v>
      </c>
      <c r="B1104" s="359">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9">
        <v>30</v>
      </c>
      <c r="B1105" s="359">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0" t="s">
        <v>245</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260</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9"/>
      <c r="B1109" s="359"/>
      <c r="C1109" s="137" t="s">
        <v>213</v>
      </c>
      <c r="D1109" s="363"/>
      <c r="E1109" s="137" t="s">
        <v>212</v>
      </c>
      <c r="F1109" s="363"/>
      <c r="G1109" s="363"/>
      <c r="H1109" s="363"/>
      <c r="I1109" s="363"/>
      <c r="J1109" s="137" t="s">
        <v>219</v>
      </c>
      <c r="K1109" s="137"/>
      <c r="L1109" s="137"/>
      <c r="M1109" s="137"/>
      <c r="N1109" s="137"/>
      <c r="O1109" s="137"/>
      <c r="P1109" s="348" t="s">
        <v>27</v>
      </c>
      <c r="Q1109" s="348"/>
      <c r="R1109" s="348"/>
      <c r="S1109" s="348"/>
      <c r="T1109" s="348"/>
      <c r="U1109" s="348"/>
      <c r="V1109" s="348"/>
      <c r="W1109" s="348"/>
      <c r="X1109" s="348"/>
      <c r="Y1109" s="137" t="s">
        <v>221</v>
      </c>
      <c r="Z1109" s="363"/>
      <c r="AA1109" s="363"/>
      <c r="AB1109" s="363"/>
      <c r="AC1109" s="137" t="s">
        <v>195</v>
      </c>
      <c r="AD1109" s="137"/>
      <c r="AE1109" s="137"/>
      <c r="AF1109" s="137"/>
      <c r="AG1109" s="137"/>
      <c r="AH1109" s="348" t="s">
        <v>208</v>
      </c>
      <c r="AI1109" s="349"/>
      <c r="AJ1109" s="349"/>
      <c r="AK1109" s="349"/>
      <c r="AL1109" s="349" t="s">
        <v>21</v>
      </c>
      <c r="AM1109" s="349"/>
      <c r="AN1109" s="349"/>
      <c r="AO1109" s="364"/>
      <c r="AP1109" s="351" t="s">
        <v>246</v>
      </c>
      <c r="AQ1109" s="351"/>
      <c r="AR1109" s="351"/>
      <c r="AS1109" s="351"/>
      <c r="AT1109" s="351"/>
      <c r="AU1109" s="351"/>
      <c r="AV1109" s="351"/>
      <c r="AW1109" s="351"/>
      <c r="AX1109" s="351"/>
    </row>
    <row r="1110" spans="1:51" ht="30" hidden="1" customHeight="1" x14ac:dyDescent="0.15">
      <c r="A1110" s="359">
        <v>1</v>
      </c>
      <c r="B1110" s="359">
        <v>1</v>
      </c>
      <c r="C1110" s="357"/>
      <c r="D1110" s="357"/>
      <c r="E1110" s="358"/>
      <c r="F1110" s="358"/>
      <c r="G1110" s="358"/>
      <c r="H1110" s="358"/>
      <c r="I1110" s="358"/>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9">
        <v>2</v>
      </c>
      <c r="B1111" s="359">
        <v>1</v>
      </c>
      <c r="C1111" s="357"/>
      <c r="D1111" s="357"/>
      <c r="E1111" s="358"/>
      <c r="F1111" s="358"/>
      <c r="G1111" s="358"/>
      <c r="H1111" s="358"/>
      <c r="I1111" s="358"/>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9">
        <v>3</v>
      </c>
      <c r="B1112" s="359">
        <v>1</v>
      </c>
      <c r="C1112" s="357"/>
      <c r="D1112" s="357"/>
      <c r="E1112" s="358"/>
      <c r="F1112" s="358"/>
      <c r="G1112" s="358"/>
      <c r="H1112" s="358"/>
      <c r="I1112" s="358"/>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9">
        <v>4</v>
      </c>
      <c r="B1113" s="359">
        <v>1</v>
      </c>
      <c r="C1113" s="357"/>
      <c r="D1113" s="357"/>
      <c r="E1113" s="358"/>
      <c r="F1113" s="358"/>
      <c r="G1113" s="358"/>
      <c r="H1113" s="358"/>
      <c r="I1113" s="358"/>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9">
        <v>5</v>
      </c>
      <c r="B1114" s="359">
        <v>1</v>
      </c>
      <c r="C1114" s="357"/>
      <c r="D1114" s="357"/>
      <c r="E1114" s="358"/>
      <c r="F1114" s="358"/>
      <c r="G1114" s="358"/>
      <c r="H1114" s="358"/>
      <c r="I1114" s="358"/>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9">
        <v>6</v>
      </c>
      <c r="B1115" s="359">
        <v>1</v>
      </c>
      <c r="C1115" s="357"/>
      <c r="D1115" s="357"/>
      <c r="E1115" s="358"/>
      <c r="F1115" s="358"/>
      <c r="G1115" s="358"/>
      <c r="H1115" s="358"/>
      <c r="I1115" s="358"/>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9">
        <v>7</v>
      </c>
      <c r="B1116" s="359">
        <v>1</v>
      </c>
      <c r="C1116" s="357"/>
      <c r="D1116" s="357"/>
      <c r="E1116" s="358"/>
      <c r="F1116" s="358"/>
      <c r="G1116" s="358"/>
      <c r="H1116" s="358"/>
      <c r="I1116" s="358"/>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9">
        <v>8</v>
      </c>
      <c r="B1117" s="359">
        <v>1</v>
      </c>
      <c r="C1117" s="357"/>
      <c r="D1117" s="357"/>
      <c r="E1117" s="358"/>
      <c r="F1117" s="358"/>
      <c r="G1117" s="358"/>
      <c r="H1117" s="358"/>
      <c r="I1117" s="358"/>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9">
        <v>9</v>
      </c>
      <c r="B1118" s="359">
        <v>1</v>
      </c>
      <c r="C1118" s="357"/>
      <c r="D1118" s="357"/>
      <c r="E1118" s="358"/>
      <c r="F1118" s="358"/>
      <c r="G1118" s="358"/>
      <c r="H1118" s="358"/>
      <c r="I1118" s="358"/>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9">
        <v>10</v>
      </c>
      <c r="B1119" s="359">
        <v>1</v>
      </c>
      <c r="C1119" s="357"/>
      <c r="D1119" s="357"/>
      <c r="E1119" s="358"/>
      <c r="F1119" s="358"/>
      <c r="G1119" s="358"/>
      <c r="H1119" s="358"/>
      <c r="I1119" s="358"/>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9">
        <v>11</v>
      </c>
      <c r="B1120" s="359">
        <v>1</v>
      </c>
      <c r="C1120" s="357"/>
      <c r="D1120" s="357"/>
      <c r="E1120" s="358"/>
      <c r="F1120" s="358"/>
      <c r="G1120" s="358"/>
      <c r="H1120" s="358"/>
      <c r="I1120" s="358"/>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9">
        <v>12</v>
      </c>
      <c r="B1121" s="359">
        <v>1</v>
      </c>
      <c r="C1121" s="357"/>
      <c r="D1121" s="357"/>
      <c r="E1121" s="358"/>
      <c r="F1121" s="358"/>
      <c r="G1121" s="358"/>
      <c r="H1121" s="358"/>
      <c r="I1121" s="358"/>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9">
        <v>13</v>
      </c>
      <c r="B1122" s="359">
        <v>1</v>
      </c>
      <c r="C1122" s="357"/>
      <c r="D1122" s="357"/>
      <c r="E1122" s="358"/>
      <c r="F1122" s="358"/>
      <c r="G1122" s="358"/>
      <c r="H1122" s="358"/>
      <c r="I1122" s="358"/>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9">
        <v>14</v>
      </c>
      <c r="B1123" s="359">
        <v>1</v>
      </c>
      <c r="C1123" s="357"/>
      <c r="D1123" s="357"/>
      <c r="E1123" s="358"/>
      <c r="F1123" s="358"/>
      <c r="G1123" s="358"/>
      <c r="H1123" s="358"/>
      <c r="I1123" s="358"/>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9">
        <v>15</v>
      </c>
      <c r="B1124" s="359">
        <v>1</v>
      </c>
      <c r="C1124" s="357"/>
      <c r="D1124" s="357"/>
      <c r="E1124" s="358"/>
      <c r="F1124" s="358"/>
      <c r="G1124" s="358"/>
      <c r="H1124" s="358"/>
      <c r="I1124" s="358"/>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9">
        <v>16</v>
      </c>
      <c r="B1125" s="359">
        <v>1</v>
      </c>
      <c r="C1125" s="357"/>
      <c r="D1125" s="357"/>
      <c r="E1125" s="358"/>
      <c r="F1125" s="358"/>
      <c r="G1125" s="358"/>
      <c r="H1125" s="358"/>
      <c r="I1125" s="358"/>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9">
        <v>17</v>
      </c>
      <c r="B1126" s="359">
        <v>1</v>
      </c>
      <c r="C1126" s="357"/>
      <c r="D1126" s="357"/>
      <c r="E1126" s="358"/>
      <c r="F1126" s="358"/>
      <c r="G1126" s="358"/>
      <c r="H1126" s="358"/>
      <c r="I1126" s="358"/>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9">
        <v>18</v>
      </c>
      <c r="B1127" s="359">
        <v>1</v>
      </c>
      <c r="C1127" s="357"/>
      <c r="D1127" s="357"/>
      <c r="E1127" s="135"/>
      <c r="F1127" s="358"/>
      <c r="G1127" s="358"/>
      <c r="H1127" s="358"/>
      <c r="I1127" s="358"/>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9">
        <v>19</v>
      </c>
      <c r="B1128" s="359">
        <v>1</v>
      </c>
      <c r="C1128" s="357"/>
      <c r="D1128" s="357"/>
      <c r="E1128" s="358"/>
      <c r="F1128" s="358"/>
      <c r="G1128" s="358"/>
      <c r="H1128" s="358"/>
      <c r="I1128" s="358"/>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9">
        <v>20</v>
      </c>
      <c r="B1129" s="359">
        <v>1</v>
      </c>
      <c r="C1129" s="357"/>
      <c r="D1129" s="357"/>
      <c r="E1129" s="358"/>
      <c r="F1129" s="358"/>
      <c r="G1129" s="358"/>
      <c r="H1129" s="358"/>
      <c r="I1129" s="358"/>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9">
        <v>21</v>
      </c>
      <c r="B1130" s="359">
        <v>1</v>
      </c>
      <c r="C1130" s="357"/>
      <c r="D1130" s="357"/>
      <c r="E1130" s="358"/>
      <c r="F1130" s="358"/>
      <c r="G1130" s="358"/>
      <c r="H1130" s="358"/>
      <c r="I1130" s="358"/>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9">
        <v>22</v>
      </c>
      <c r="B1131" s="359">
        <v>1</v>
      </c>
      <c r="C1131" s="357"/>
      <c r="D1131" s="357"/>
      <c r="E1131" s="358"/>
      <c r="F1131" s="358"/>
      <c r="G1131" s="358"/>
      <c r="H1131" s="358"/>
      <c r="I1131" s="358"/>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9">
        <v>23</v>
      </c>
      <c r="B1132" s="359">
        <v>1</v>
      </c>
      <c r="C1132" s="357"/>
      <c r="D1132" s="357"/>
      <c r="E1132" s="358"/>
      <c r="F1132" s="358"/>
      <c r="G1132" s="358"/>
      <c r="H1132" s="358"/>
      <c r="I1132" s="358"/>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9">
        <v>24</v>
      </c>
      <c r="B1133" s="359">
        <v>1</v>
      </c>
      <c r="C1133" s="357"/>
      <c r="D1133" s="357"/>
      <c r="E1133" s="358"/>
      <c r="F1133" s="358"/>
      <c r="G1133" s="358"/>
      <c r="H1133" s="358"/>
      <c r="I1133" s="358"/>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9">
        <v>25</v>
      </c>
      <c r="B1134" s="359">
        <v>1</v>
      </c>
      <c r="C1134" s="357"/>
      <c r="D1134" s="357"/>
      <c r="E1134" s="358"/>
      <c r="F1134" s="358"/>
      <c r="G1134" s="358"/>
      <c r="H1134" s="358"/>
      <c r="I1134" s="358"/>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9">
        <v>26</v>
      </c>
      <c r="B1135" s="359">
        <v>1</v>
      </c>
      <c r="C1135" s="357"/>
      <c r="D1135" s="357"/>
      <c r="E1135" s="358"/>
      <c r="F1135" s="358"/>
      <c r="G1135" s="358"/>
      <c r="H1135" s="358"/>
      <c r="I1135" s="358"/>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9">
        <v>27</v>
      </c>
      <c r="B1136" s="359">
        <v>1</v>
      </c>
      <c r="C1136" s="357"/>
      <c r="D1136" s="357"/>
      <c r="E1136" s="358"/>
      <c r="F1136" s="358"/>
      <c r="G1136" s="358"/>
      <c r="H1136" s="358"/>
      <c r="I1136" s="358"/>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9">
        <v>28</v>
      </c>
      <c r="B1137" s="359">
        <v>1</v>
      </c>
      <c r="C1137" s="357"/>
      <c r="D1137" s="357"/>
      <c r="E1137" s="358"/>
      <c r="F1137" s="358"/>
      <c r="G1137" s="358"/>
      <c r="H1137" s="358"/>
      <c r="I1137" s="358"/>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9">
        <v>29</v>
      </c>
      <c r="B1138" s="359">
        <v>1</v>
      </c>
      <c r="C1138" s="357"/>
      <c r="D1138" s="357"/>
      <c r="E1138" s="358"/>
      <c r="F1138" s="358"/>
      <c r="G1138" s="358"/>
      <c r="H1138" s="358"/>
      <c r="I1138" s="358"/>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9">
        <v>30</v>
      </c>
      <c r="B1139" s="359">
        <v>1</v>
      </c>
      <c r="C1139" s="357"/>
      <c r="D1139" s="357"/>
      <c r="E1139" s="358"/>
      <c r="F1139" s="358"/>
      <c r="G1139" s="358"/>
      <c r="H1139" s="358"/>
      <c r="I1139" s="358"/>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9" priority="14051">
      <formula>IF(RIGHT(TEXT(AK14,"0.#"),1)=".",FALSE,TRUE)</formula>
    </cfRule>
    <cfRule type="expression" dxfId="2138" priority="14052">
      <formula>IF(RIGHT(TEXT(AK14,"0.#"),1)=".",TRUE,FALSE)</formula>
    </cfRule>
  </conditionalFormatting>
  <conditionalFormatting sqref="AE32">
    <cfRule type="expression" dxfId="2137" priority="14041">
      <formula>IF(RIGHT(TEXT(AE32,"0.#"),1)=".",FALSE,TRUE)</formula>
    </cfRule>
    <cfRule type="expression" dxfId="2136" priority="14042">
      <formula>IF(RIGHT(TEXT(AE32,"0.#"),1)=".",TRUE,FALSE)</formula>
    </cfRule>
  </conditionalFormatting>
  <conditionalFormatting sqref="P18:AX18">
    <cfRule type="expression" dxfId="2135" priority="13927">
      <formula>IF(RIGHT(TEXT(P18,"0.#"),1)=".",FALSE,TRUE)</formula>
    </cfRule>
    <cfRule type="expression" dxfId="2134" priority="13928">
      <formula>IF(RIGHT(TEXT(P18,"0.#"),1)=".",TRUE,FALSE)</formula>
    </cfRule>
  </conditionalFormatting>
  <conditionalFormatting sqref="Y790">
    <cfRule type="expression" dxfId="2133" priority="13923">
      <formula>IF(RIGHT(TEXT(Y790,"0.#"),1)=".",FALSE,TRUE)</formula>
    </cfRule>
    <cfRule type="expression" dxfId="2132" priority="13924">
      <formula>IF(RIGHT(TEXT(Y790,"0.#"),1)=".",TRUE,FALSE)</formula>
    </cfRule>
  </conditionalFormatting>
  <conditionalFormatting sqref="Y799">
    <cfRule type="expression" dxfId="2131" priority="13919">
      <formula>IF(RIGHT(TEXT(Y799,"0.#"),1)=".",FALSE,TRUE)</formula>
    </cfRule>
    <cfRule type="expression" dxfId="2130" priority="13920">
      <formula>IF(RIGHT(TEXT(Y799,"0.#"),1)=".",TRUE,FALSE)</formula>
    </cfRule>
  </conditionalFormatting>
  <conditionalFormatting sqref="Y830:Y837 Y828 Y817:Y824 Y815 Y804:Y811 Y802">
    <cfRule type="expression" dxfId="2129" priority="13701">
      <formula>IF(RIGHT(TEXT(Y802,"0.#"),1)=".",FALSE,TRUE)</formula>
    </cfRule>
    <cfRule type="expression" dxfId="2128" priority="13702">
      <formula>IF(RIGHT(TEXT(Y802,"0.#"),1)=".",TRUE,FALSE)</formula>
    </cfRule>
  </conditionalFormatting>
  <conditionalFormatting sqref="AK13:AX13 AK15:AX15 AK16:AQ17">
    <cfRule type="expression" dxfId="2127" priority="13749">
      <formula>IF(RIGHT(TEXT(AK13,"0.#"),1)=".",FALSE,TRUE)</formula>
    </cfRule>
    <cfRule type="expression" dxfId="2126" priority="13750">
      <formula>IF(RIGHT(TEXT(AK13,"0.#"),1)=".",TRUE,FALSE)</formula>
    </cfRule>
  </conditionalFormatting>
  <conditionalFormatting sqref="P19:AJ19">
    <cfRule type="expression" dxfId="2125" priority="13747">
      <formula>IF(RIGHT(TEXT(P19,"0.#"),1)=".",FALSE,TRUE)</formula>
    </cfRule>
    <cfRule type="expression" dxfId="2124" priority="13748">
      <formula>IF(RIGHT(TEXT(P19,"0.#"),1)=".",TRUE,FALSE)</formula>
    </cfRule>
  </conditionalFormatting>
  <conditionalFormatting sqref="AE101 AQ101">
    <cfRule type="expression" dxfId="2123" priority="13739">
      <formula>IF(RIGHT(TEXT(AE101,"0.#"),1)=".",FALSE,TRUE)</formula>
    </cfRule>
    <cfRule type="expression" dxfId="2122" priority="13740">
      <formula>IF(RIGHT(TEXT(AE101,"0.#"),1)=".",TRUE,FALSE)</formula>
    </cfRule>
  </conditionalFormatting>
  <conditionalFormatting sqref="Y791:Y798 Y789">
    <cfRule type="expression" dxfId="2121" priority="13725">
      <formula>IF(RIGHT(TEXT(Y789,"0.#"),1)=".",FALSE,TRUE)</formula>
    </cfRule>
    <cfRule type="expression" dxfId="2120" priority="13726">
      <formula>IF(RIGHT(TEXT(Y789,"0.#"),1)=".",TRUE,FALSE)</formula>
    </cfRule>
  </conditionalFormatting>
  <conditionalFormatting sqref="AU790">
    <cfRule type="expression" dxfId="2119" priority="13723">
      <formula>IF(RIGHT(TEXT(AU790,"0.#"),1)=".",FALSE,TRUE)</formula>
    </cfRule>
    <cfRule type="expression" dxfId="2118" priority="13724">
      <formula>IF(RIGHT(TEXT(AU790,"0.#"),1)=".",TRUE,FALSE)</formula>
    </cfRule>
  </conditionalFormatting>
  <conditionalFormatting sqref="AU799">
    <cfRule type="expression" dxfId="2117" priority="13721">
      <formula>IF(RIGHT(TEXT(AU799,"0.#"),1)=".",FALSE,TRUE)</formula>
    </cfRule>
    <cfRule type="expression" dxfId="2116" priority="13722">
      <formula>IF(RIGHT(TEXT(AU799,"0.#"),1)=".",TRUE,FALSE)</formula>
    </cfRule>
  </conditionalFormatting>
  <conditionalFormatting sqref="AU791:AU798 AU789">
    <cfRule type="expression" dxfId="2115" priority="13719">
      <formula>IF(RIGHT(TEXT(AU789,"0.#"),1)=".",FALSE,TRUE)</formula>
    </cfRule>
    <cfRule type="expression" dxfId="2114" priority="13720">
      <formula>IF(RIGHT(TEXT(AU789,"0.#"),1)=".",TRUE,FALSE)</formula>
    </cfRule>
  </conditionalFormatting>
  <conditionalFormatting sqref="Y829 Y816 Y803">
    <cfRule type="expression" dxfId="2113" priority="13705">
      <formula>IF(RIGHT(TEXT(Y803,"0.#"),1)=".",FALSE,TRUE)</formula>
    </cfRule>
    <cfRule type="expression" dxfId="2112" priority="13706">
      <formula>IF(RIGHT(TEXT(Y803,"0.#"),1)=".",TRUE,FALSE)</formula>
    </cfRule>
  </conditionalFormatting>
  <conditionalFormatting sqref="Y838 Y825 Y812">
    <cfRule type="expression" dxfId="2111" priority="13703">
      <formula>IF(RIGHT(TEXT(Y812,"0.#"),1)=".",FALSE,TRUE)</formula>
    </cfRule>
    <cfRule type="expression" dxfId="2110" priority="13704">
      <formula>IF(RIGHT(TEXT(Y812,"0.#"),1)=".",TRUE,FALSE)</formula>
    </cfRule>
  </conditionalFormatting>
  <conditionalFormatting sqref="AU829 AU816 AU803">
    <cfRule type="expression" dxfId="2109" priority="13699">
      <formula>IF(RIGHT(TEXT(AU803,"0.#"),1)=".",FALSE,TRUE)</formula>
    </cfRule>
    <cfRule type="expression" dxfId="2108" priority="13700">
      <formula>IF(RIGHT(TEXT(AU803,"0.#"),1)=".",TRUE,FALSE)</formula>
    </cfRule>
  </conditionalFormatting>
  <conditionalFormatting sqref="AU838 AU825 AU812">
    <cfRule type="expression" dxfId="2107" priority="13697">
      <formula>IF(RIGHT(TEXT(AU812,"0.#"),1)=".",FALSE,TRUE)</formula>
    </cfRule>
    <cfRule type="expression" dxfId="2106" priority="13698">
      <formula>IF(RIGHT(TEXT(AU812,"0.#"),1)=".",TRUE,FALSE)</formula>
    </cfRule>
  </conditionalFormatting>
  <conditionalFormatting sqref="AU830:AU837 AU828 AU817:AU824 AU815 AU804:AU811 AU802">
    <cfRule type="expression" dxfId="2105" priority="13695">
      <formula>IF(RIGHT(TEXT(AU802,"0.#"),1)=".",FALSE,TRUE)</formula>
    </cfRule>
    <cfRule type="expression" dxfId="2104" priority="13696">
      <formula>IF(RIGHT(TEXT(AU802,"0.#"),1)=".",TRUE,FALSE)</formula>
    </cfRule>
  </conditionalFormatting>
  <conditionalFormatting sqref="AM87">
    <cfRule type="expression" dxfId="2103" priority="13349">
      <formula>IF(RIGHT(TEXT(AM87,"0.#"),1)=".",FALSE,TRUE)</formula>
    </cfRule>
    <cfRule type="expression" dxfId="2102" priority="13350">
      <formula>IF(RIGHT(TEXT(AM87,"0.#"),1)=".",TRUE,FALSE)</formula>
    </cfRule>
  </conditionalFormatting>
  <conditionalFormatting sqref="AE55">
    <cfRule type="expression" dxfId="2101" priority="13417">
      <formula>IF(RIGHT(TEXT(AE55,"0.#"),1)=".",FALSE,TRUE)</formula>
    </cfRule>
    <cfRule type="expression" dxfId="2100" priority="13418">
      <formula>IF(RIGHT(TEXT(AE55,"0.#"),1)=".",TRUE,FALSE)</formula>
    </cfRule>
  </conditionalFormatting>
  <conditionalFormatting sqref="AI55">
    <cfRule type="expression" dxfId="2099" priority="13415">
      <formula>IF(RIGHT(TEXT(AI55,"0.#"),1)=".",FALSE,TRUE)</formula>
    </cfRule>
    <cfRule type="expression" dxfId="2098" priority="13416">
      <formula>IF(RIGHT(TEXT(AI55,"0.#"),1)=".",TRUE,FALSE)</formula>
    </cfRule>
  </conditionalFormatting>
  <conditionalFormatting sqref="AM34">
    <cfRule type="expression" dxfId="2097" priority="13495">
      <formula>IF(RIGHT(TEXT(AM34,"0.#"),1)=".",FALSE,TRUE)</formula>
    </cfRule>
    <cfRule type="expression" dxfId="2096" priority="13496">
      <formula>IF(RIGHT(TEXT(AM34,"0.#"),1)=".",TRUE,FALSE)</formula>
    </cfRule>
  </conditionalFormatting>
  <conditionalFormatting sqref="AE33">
    <cfRule type="expression" dxfId="2095" priority="13509">
      <formula>IF(RIGHT(TEXT(AE33,"0.#"),1)=".",FALSE,TRUE)</formula>
    </cfRule>
    <cfRule type="expression" dxfId="2094" priority="13510">
      <formula>IF(RIGHT(TEXT(AE33,"0.#"),1)=".",TRUE,FALSE)</formula>
    </cfRule>
  </conditionalFormatting>
  <conditionalFormatting sqref="AE34">
    <cfRule type="expression" dxfId="2093" priority="13507">
      <formula>IF(RIGHT(TEXT(AE34,"0.#"),1)=".",FALSE,TRUE)</formula>
    </cfRule>
    <cfRule type="expression" dxfId="2092" priority="13508">
      <formula>IF(RIGHT(TEXT(AE34,"0.#"),1)=".",TRUE,FALSE)</formula>
    </cfRule>
  </conditionalFormatting>
  <conditionalFormatting sqref="AI34">
    <cfRule type="expression" dxfId="2091" priority="13505">
      <formula>IF(RIGHT(TEXT(AI34,"0.#"),1)=".",FALSE,TRUE)</formula>
    </cfRule>
    <cfRule type="expression" dxfId="2090" priority="13506">
      <formula>IF(RIGHT(TEXT(AI34,"0.#"),1)=".",TRUE,FALSE)</formula>
    </cfRule>
  </conditionalFormatting>
  <conditionalFormatting sqref="AI33">
    <cfRule type="expression" dxfId="2089" priority="13503">
      <formula>IF(RIGHT(TEXT(AI33,"0.#"),1)=".",FALSE,TRUE)</formula>
    </cfRule>
    <cfRule type="expression" dxfId="2088" priority="13504">
      <formula>IF(RIGHT(TEXT(AI33,"0.#"),1)=".",TRUE,FALSE)</formula>
    </cfRule>
  </conditionalFormatting>
  <conditionalFormatting sqref="AI32">
    <cfRule type="expression" dxfId="2087" priority="13501">
      <formula>IF(RIGHT(TEXT(AI32,"0.#"),1)=".",FALSE,TRUE)</formula>
    </cfRule>
    <cfRule type="expression" dxfId="2086" priority="13502">
      <formula>IF(RIGHT(TEXT(AI32,"0.#"),1)=".",TRUE,FALSE)</formula>
    </cfRule>
  </conditionalFormatting>
  <conditionalFormatting sqref="AM32">
    <cfRule type="expression" dxfId="2085" priority="13499">
      <formula>IF(RIGHT(TEXT(AM32,"0.#"),1)=".",FALSE,TRUE)</formula>
    </cfRule>
    <cfRule type="expression" dxfId="2084" priority="13500">
      <formula>IF(RIGHT(TEXT(AM32,"0.#"),1)=".",TRUE,FALSE)</formula>
    </cfRule>
  </conditionalFormatting>
  <conditionalFormatting sqref="AM33">
    <cfRule type="expression" dxfId="2083" priority="13497">
      <formula>IF(RIGHT(TEXT(AM33,"0.#"),1)=".",FALSE,TRUE)</formula>
    </cfRule>
    <cfRule type="expression" dxfId="2082" priority="13498">
      <formula>IF(RIGHT(TEXT(AM33,"0.#"),1)=".",TRUE,FALSE)</formula>
    </cfRule>
  </conditionalFormatting>
  <conditionalFormatting sqref="AQ32:AQ34">
    <cfRule type="expression" dxfId="2081" priority="13489">
      <formula>IF(RIGHT(TEXT(AQ32,"0.#"),1)=".",FALSE,TRUE)</formula>
    </cfRule>
    <cfRule type="expression" dxfId="2080" priority="13490">
      <formula>IF(RIGHT(TEXT(AQ32,"0.#"),1)=".",TRUE,FALSE)</formula>
    </cfRule>
  </conditionalFormatting>
  <conditionalFormatting sqref="AU32:AU34">
    <cfRule type="expression" dxfId="2079" priority="13487">
      <formula>IF(RIGHT(TEXT(AU32,"0.#"),1)=".",FALSE,TRUE)</formula>
    </cfRule>
    <cfRule type="expression" dxfId="2078" priority="13488">
      <formula>IF(RIGHT(TEXT(AU32,"0.#"),1)=".",TRUE,FALSE)</formula>
    </cfRule>
  </conditionalFormatting>
  <conditionalFormatting sqref="AE53">
    <cfRule type="expression" dxfId="2077" priority="13421">
      <formula>IF(RIGHT(TEXT(AE53,"0.#"),1)=".",FALSE,TRUE)</formula>
    </cfRule>
    <cfRule type="expression" dxfId="2076" priority="13422">
      <formula>IF(RIGHT(TEXT(AE53,"0.#"),1)=".",TRUE,FALSE)</formula>
    </cfRule>
  </conditionalFormatting>
  <conditionalFormatting sqref="AE54">
    <cfRule type="expression" dxfId="2075" priority="13419">
      <formula>IF(RIGHT(TEXT(AE54,"0.#"),1)=".",FALSE,TRUE)</formula>
    </cfRule>
    <cfRule type="expression" dxfId="2074" priority="13420">
      <formula>IF(RIGHT(TEXT(AE54,"0.#"),1)=".",TRUE,FALSE)</formula>
    </cfRule>
  </conditionalFormatting>
  <conditionalFormatting sqref="AI54">
    <cfRule type="expression" dxfId="2073" priority="13413">
      <formula>IF(RIGHT(TEXT(AI54,"0.#"),1)=".",FALSE,TRUE)</formula>
    </cfRule>
    <cfRule type="expression" dxfId="2072" priority="13414">
      <formula>IF(RIGHT(TEXT(AI54,"0.#"),1)=".",TRUE,FALSE)</formula>
    </cfRule>
  </conditionalFormatting>
  <conditionalFormatting sqref="AI53">
    <cfRule type="expression" dxfId="2071" priority="13411">
      <formula>IF(RIGHT(TEXT(AI53,"0.#"),1)=".",FALSE,TRUE)</formula>
    </cfRule>
    <cfRule type="expression" dxfId="2070" priority="13412">
      <formula>IF(RIGHT(TEXT(AI53,"0.#"),1)=".",TRUE,FALSE)</formula>
    </cfRule>
  </conditionalFormatting>
  <conditionalFormatting sqref="AM53">
    <cfRule type="expression" dxfId="2069" priority="13409">
      <formula>IF(RIGHT(TEXT(AM53,"0.#"),1)=".",FALSE,TRUE)</formula>
    </cfRule>
    <cfRule type="expression" dxfId="2068" priority="13410">
      <formula>IF(RIGHT(TEXT(AM53,"0.#"),1)=".",TRUE,FALSE)</formula>
    </cfRule>
  </conditionalFormatting>
  <conditionalFormatting sqref="AM54">
    <cfRule type="expression" dxfId="2067" priority="13407">
      <formula>IF(RIGHT(TEXT(AM54,"0.#"),1)=".",FALSE,TRUE)</formula>
    </cfRule>
    <cfRule type="expression" dxfId="2066" priority="13408">
      <formula>IF(RIGHT(TEXT(AM54,"0.#"),1)=".",TRUE,FALSE)</formula>
    </cfRule>
  </conditionalFormatting>
  <conditionalFormatting sqref="AM55">
    <cfRule type="expression" dxfId="2065" priority="13405">
      <formula>IF(RIGHT(TEXT(AM55,"0.#"),1)=".",FALSE,TRUE)</formula>
    </cfRule>
    <cfRule type="expression" dxfId="2064" priority="13406">
      <formula>IF(RIGHT(TEXT(AM55,"0.#"),1)=".",TRUE,FALSE)</formula>
    </cfRule>
  </conditionalFormatting>
  <conditionalFormatting sqref="AE60">
    <cfRule type="expression" dxfId="2063" priority="13391">
      <formula>IF(RIGHT(TEXT(AE60,"0.#"),1)=".",FALSE,TRUE)</formula>
    </cfRule>
    <cfRule type="expression" dxfId="2062" priority="13392">
      <formula>IF(RIGHT(TEXT(AE60,"0.#"),1)=".",TRUE,FALSE)</formula>
    </cfRule>
  </conditionalFormatting>
  <conditionalFormatting sqref="AE61">
    <cfRule type="expression" dxfId="2061" priority="13389">
      <formula>IF(RIGHT(TEXT(AE61,"0.#"),1)=".",FALSE,TRUE)</formula>
    </cfRule>
    <cfRule type="expression" dxfId="2060" priority="13390">
      <formula>IF(RIGHT(TEXT(AE61,"0.#"),1)=".",TRUE,FALSE)</formula>
    </cfRule>
  </conditionalFormatting>
  <conditionalFormatting sqref="AE62">
    <cfRule type="expression" dxfId="2059" priority="13387">
      <formula>IF(RIGHT(TEXT(AE62,"0.#"),1)=".",FALSE,TRUE)</formula>
    </cfRule>
    <cfRule type="expression" dxfId="2058" priority="13388">
      <formula>IF(RIGHT(TEXT(AE62,"0.#"),1)=".",TRUE,FALSE)</formula>
    </cfRule>
  </conditionalFormatting>
  <conditionalFormatting sqref="AI62">
    <cfRule type="expression" dxfId="2057" priority="13385">
      <formula>IF(RIGHT(TEXT(AI62,"0.#"),1)=".",FALSE,TRUE)</formula>
    </cfRule>
    <cfRule type="expression" dxfId="2056" priority="13386">
      <formula>IF(RIGHT(TEXT(AI62,"0.#"),1)=".",TRUE,FALSE)</formula>
    </cfRule>
  </conditionalFormatting>
  <conditionalFormatting sqref="AI61">
    <cfRule type="expression" dxfId="2055" priority="13383">
      <formula>IF(RIGHT(TEXT(AI61,"0.#"),1)=".",FALSE,TRUE)</formula>
    </cfRule>
    <cfRule type="expression" dxfId="2054" priority="13384">
      <formula>IF(RIGHT(TEXT(AI61,"0.#"),1)=".",TRUE,FALSE)</formula>
    </cfRule>
  </conditionalFormatting>
  <conditionalFormatting sqref="AI60">
    <cfRule type="expression" dxfId="2053" priority="13381">
      <formula>IF(RIGHT(TEXT(AI60,"0.#"),1)=".",FALSE,TRUE)</formula>
    </cfRule>
    <cfRule type="expression" dxfId="2052" priority="13382">
      <formula>IF(RIGHT(TEXT(AI60,"0.#"),1)=".",TRUE,FALSE)</formula>
    </cfRule>
  </conditionalFormatting>
  <conditionalFormatting sqref="AM60">
    <cfRule type="expression" dxfId="2051" priority="13379">
      <formula>IF(RIGHT(TEXT(AM60,"0.#"),1)=".",FALSE,TRUE)</formula>
    </cfRule>
    <cfRule type="expression" dxfId="2050" priority="13380">
      <formula>IF(RIGHT(TEXT(AM60,"0.#"),1)=".",TRUE,FALSE)</formula>
    </cfRule>
  </conditionalFormatting>
  <conditionalFormatting sqref="AM61">
    <cfRule type="expression" dxfId="2049" priority="13377">
      <formula>IF(RIGHT(TEXT(AM61,"0.#"),1)=".",FALSE,TRUE)</formula>
    </cfRule>
    <cfRule type="expression" dxfId="2048" priority="13378">
      <formula>IF(RIGHT(TEXT(AM61,"0.#"),1)=".",TRUE,FALSE)</formula>
    </cfRule>
  </conditionalFormatting>
  <conditionalFormatting sqref="AM62">
    <cfRule type="expression" dxfId="2047" priority="13375">
      <formula>IF(RIGHT(TEXT(AM62,"0.#"),1)=".",FALSE,TRUE)</formula>
    </cfRule>
    <cfRule type="expression" dxfId="2046" priority="13376">
      <formula>IF(RIGHT(TEXT(AM62,"0.#"),1)=".",TRUE,FALSE)</formula>
    </cfRule>
  </conditionalFormatting>
  <conditionalFormatting sqref="AE87">
    <cfRule type="expression" dxfId="2045" priority="13361">
      <formula>IF(RIGHT(TEXT(AE87,"0.#"),1)=".",FALSE,TRUE)</formula>
    </cfRule>
    <cfRule type="expression" dxfId="2044" priority="13362">
      <formula>IF(RIGHT(TEXT(AE87,"0.#"),1)=".",TRUE,FALSE)</formula>
    </cfRule>
  </conditionalFormatting>
  <conditionalFormatting sqref="AE88">
    <cfRule type="expression" dxfId="2043" priority="13359">
      <formula>IF(RIGHT(TEXT(AE88,"0.#"),1)=".",FALSE,TRUE)</formula>
    </cfRule>
    <cfRule type="expression" dxfId="2042" priority="13360">
      <formula>IF(RIGHT(TEXT(AE88,"0.#"),1)=".",TRUE,FALSE)</formula>
    </cfRule>
  </conditionalFormatting>
  <conditionalFormatting sqref="AE89">
    <cfRule type="expression" dxfId="2041" priority="13357">
      <formula>IF(RIGHT(TEXT(AE89,"0.#"),1)=".",FALSE,TRUE)</formula>
    </cfRule>
    <cfRule type="expression" dxfId="2040" priority="13358">
      <formula>IF(RIGHT(TEXT(AE89,"0.#"),1)=".",TRUE,FALSE)</formula>
    </cfRule>
  </conditionalFormatting>
  <conditionalFormatting sqref="AI89">
    <cfRule type="expression" dxfId="2039" priority="13355">
      <formula>IF(RIGHT(TEXT(AI89,"0.#"),1)=".",FALSE,TRUE)</formula>
    </cfRule>
    <cfRule type="expression" dxfId="2038" priority="13356">
      <formula>IF(RIGHT(TEXT(AI89,"0.#"),1)=".",TRUE,FALSE)</formula>
    </cfRule>
  </conditionalFormatting>
  <conditionalFormatting sqref="AI88">
    <cfRule type="expression" dxfId="2037" priority="13353">
      <formula>IF(RIGHT(TEXT(AI88,"0.#"),1)=".",FALSE,TRUE)</formula>
    </cfRule>
    <cfRule type="expression" dxfId="2036" priority="13354">
      <formula>IF(RIGHT(TEXT(AI88,"0.#"),1)=".",TRUE,FALSE)</formula>
    </cfRule>
  </conditionalFormatting>
  <conditionalFormatting sqref="AI87">
    <cfRule type="expression" dxfId="2035" priority="13351">
      <formula>IF(RIGHT(TEXT(AI87,"0.#"),1)=".",FALSE,TRUE)</formula>
    </cfRule>
    <cfRule type="expression" dxfId="2034" priority="13352">
      <formula>IF(RIGHT(TEXT(AI87,"0.#"),1)=".",TRUE,FALSE)</formula>
    </cfRule>
  </conditionalFormatting>
  <conditionalFormatting sqref="AM88">
    <cfRule type="expression" dxfId="2033" priority="13347">
      <formula>IF(RIGHT(TEXT(AM88,"0.#"),1)=".",FALSE,TRUE)</formula>
    </cfRule>
    <cfRule type="expression" dxfId="2032" priority="13348">
      <formula>IF(RIGHT(TEXT(AM88,"0.#"),1)=".",TRUE,FALSE)</formula>
    </cfRule>
  </conditionalFormatting>
  <conditionalFormatting sqref="AM89">
    <cfRule type="expression" dxfId="2031" priority="13345">
      <formula>IF(RIGHT(TEXT(AM89,"0.#"),1)=".",FALSE,TRUE)</formula>
    </cfRule>
    <cfRule type="expression" dxfId="2030" priority="13346">
      <formula>IF(RIGHT(TEXT(AM89,"0.#"),1)=".",TRUE,FALSE)</formula>
    </cfRule>
  </conditionalFormatting>
  <conditionalFormatting sqref="AE92">
    <cfRule type="expression" dxfId="2029" priority="13331">
      <formula>IF(RIGHT(TEXT(AE92,"0.#"),1)=".",FALSE,TRUE)</formula>
    </cfRule>
    <cfRule type="expression" dxfId="2028" priority="13332">
      <formula>IF(RIGHT(TEXT(AE92,"0.#"),1)=".",TRUE,FALSE)</formula>
    </cfRule>
  </conditionalFormatting>
  <conditionalFormatting sqref="AE93">
    <cfRule type="expression" dxfId="2027" priority="13329">
      <formula>IF(RIGHT(TEXT(AE93,"0.#"),1)=".",FALSE,TRUE)</formula>
    </cfRule>
    <cfRule type="expression" dxfId="2026" priority="13330">
      <formula>IF(RIGHT(TEXT(AE93,"0.#"),1)=".",TRUE,FALSE)</formula>
    </cfRule>
  </conditionalFormatting>
  <conditionalFormatting sqref="AE94">
    <cfRule type="expression" dxfId="2025" priority="13327">
      <formula>IF(RIGHT(TEXT(AE94,"0.#"),1)=".",FALSE,TRUE)</formula>
    </cfRule>
    <cfRule type="expression" dxfId="2024" priority="13328">
      <formula>IF(RIGHT(TEXT(AE94,"0.#"),1)=".",TRUE,FALSE)</formula>
    </cfRule>
  </conditionalFormatting>
  <conditionalFormatting sqref="AI94">
    <cfRule type="expression" dxfId="2023" priority="13325">
      <formula>IF(RIGHT(TEXT(AI94,"0.#"),1)=".",FALSE,TRUE)</formula>
    </cfRule>
    <cfRule type="expression" dxfId="2022" priority="13326">
      <formula>IF(RIGHT(TEXT(AI94,"0.#"),1)=".",TRUE,FALSE)</formula>
    </cfRule>
  </conditionalFormatting>
  <conditionalFormatting sqref="AI93">
    <cfRule type="expression" dxfId="2021" priority="13323">
      <formula>IF(RIGHT(TEXT(AI93,"0.#"),1)=".",FALSE,TRUE)</formula>
    </cfRule>
    <cfRule type="expression" dxfId="2020" priority="13324">
      <formula>IF(RIGHT(TEXT(AI93,"0.#"),1)=".",TRUE,FALSE)</formula>
    </cfRule>
  </conditionalFormatting>
  <conditionalFormatting sqref="AI92">
    <cfRule type="expression" dxfId="2019" priority="13321">
      <formula>IF(RIGHT(TEXT(AI92,"0.#"),1)=".",FALSE,TRUE)</formula>
    </cfRule>
    <cfRule type="expression" dxfId="2018" priority="13322">
      <formula>IF(RIGHT(TEXT(AI92,"0.#"),1)=".",TRUE,FALSE)</formula>
    </cfRule>
  </conditionalFormatting>
  <conditionalFormatting sqref="AM92">
    <cfRule type="expression" dxfId="2017" priority="13319">
      <formula>IF(RIGHT(TEXT(AM92,"0.#"),1)=".",FALSE,TRUE)</formula>
    </cfRule>
    <cfRule type="expression" dxfId="2016" priority="13320">
      <formula>IF(RIGHT(TEXT(AM92,"0.#"),1)=".",TRUE,FALSE)</formula>
    </cfRule>
  </conditionalFormatting>
  <conditionalFormatting sqref="AM93">
    <cfRule type="expression" dxfId="2015" priority="13317">
      <formula>IF(RIGHT(TEXT(AM93,"0.#"),1)=".",FALSE,TRUE)</formula>
    </cfRule>
    <cfRule type="expression" dxfId="2014" priority="13318">
      <formula>IF(RIGHT(TEXT(AM93,"0.#"),1)=".",TRUE,FALSE)</formula>
    </cfRule>
  </conditionalFormatting>
  <conditionalFormatting sqref="AM94">
    <cfRule type="expression" dxfId="2013" priority="13315">
      <formula>IF(RIGHT(TEXT(AM94,"0.#"),1)=".",FALSE,TRUE)</formula>
    </cfRule>
    <cfRule type="expression" dxfId="2012" priority="13316">
      <formula>IF(RIGHT(TEXT(AM94,"0.#"),1)=".",TRUE,FALSE)</formula>
    </cfRule>
  </conditionalFormatting>
  <conditionalFormatting sqref="AE97">
    <cfRule type="expression" dxfId="2011" priority="13301">
      <formula>IF(RIGHT(TEXT(AE97,"0.#"),1)=".",FALSE,TRUE)</formula>
    </cfRule>
    <cfRule type="expression" dxfId="2010" priority="13302">
      <formula>IF(RIGHT(TEXT(AE97,"0.#"),1)=".",TRUE,FALSE)</formula>
    </cfRule>
  </conditionalFormatting>
  <conditionalFormatting sqref="AE98">
    <cfRule type="expression" dxfId="2009" priority="13299">
      <formula>IF(RIGHT(TEXT(AE98,"0.#"),1)=".",FALSE,TRUE)</formula>
    </cfRule>
    <cfRule type="expression" dxfId="2008" priority="13300">
      <formula>IF(RIGHT(TEXT(AE98,"0.#"),1)=".",TRUE,FALSE)</formula>
    </cfRule>
  </conditionalFormatting>
  <conditionalFormatting sqref="AE99">
    <cfRule type="expression" dxfId="2007" priority="13297">
      <formula>IF(RIGHT(TEXT(AE99,"0.#"),1)=".",FALSE,TRUE)</formula>
    </cfRule>
    <cfRule type="expression" dxfId="2006" priority="13298">
      <formula>IF(RIGHT(TEXT(AE99,"0.#"),1)=".",TRUE,FALSE)</formula>
    </cfRule>
  </conditionalFormatting>
  <conditionalFormatting sqref="AI99">
    <cfRule type="expression" dxfId="2005" priority="13295">
      <formula>IF(RIGHT(TEXT(AI99,"0.#"),1)=".",FALSE,TRUE)</formula>
    </cfRule>
    <cfRule type="expression" dxfId="2004" priority="13296">
      <formula>IF(RIGHT(TEXT(AI99,"0.#"),1)=".",TRUE,FALSE)</formula>
    </cfRule>
  </conditionalFormatting>
  <conditionalFormatting sqref="AI98">
    <cfRule type="expression" dxfId="2003" priority="13293">
      <formula>IF(RIGHT(TEXT(AI98,"0.#"),1)=".",FALSE,TRUE)</formula>
    </cfRule>
    <cfRule type="expression" dxfId="2002" priority="13294">
      <formula>IF(RIGHT(TEXT(AI98,"0.#"),1)=".",TRUE,FALSE)</formula>
    </cfRule>
  </conditionalFormatting>
  <conditionalFormatting sqref="AI97">
    <cfRule type="expression" dxfId="2001" priority="13291">
      <formula>IF(RIGHT(TEXT(AI97,"0.#"),1)=".",FALSE,TRUE)</formula>
    </cfRule>
    <cfRule type="expression" dxfId="2000" priority="13292">
      <formula>IF(RIGHT(TEXT(AI97,"0.#"),1)=".",TRUE,FALSE)</formula>
    </cfRule>
  </conditionalFormatting>
  <conditionalFormatting sqref="AM97">
    <cfRule type="expression" dxfId="1999" priority="13289">
      <formula>IF(RIGHT(TEXT(AM97,"0.#"),1)=".",FALSE,TRUE)</formula>
    </cfRule>
    <cfRule type="expression" dxfId="1998" priority="13290">
      <formula>IF(RIGHT(TEXT(AM97,"0.#"),1)=".",TRUE,FALSE)</formula>
    </cfRule>
  </conditionalFormatting>
  <conditionalFormatting sqref="AM98">
    <cfRule type="expression" dxfId="1997" priority="13287">
      <formula>IF(RIGHT(TEXT(AM98,"0.#"),1)=".",FALSE,TRUE)</formula>
    </cfRule>
    <cfRule type="expression" dxfId="1996" priority="13288">
      <formula>IF(RIGHT(TEXT(AM98,"0.#"),1)=".",TRUE,FALSE)</formula>
    </cfRule>
  </conditionalFormatting>
  <conditionalFormatting sqref="AM99">
    <cfRule type="expression" dxfId="1995" priority="13285">
      <formula>IF(RIGHT(TEXT(AM99,"0.#"),1)=".",FALSE,TRUE)</formula>
    </cfRule>
    <cfRule type="expression" dxfId="1994" priority="13286">
      <formula>IF(RIGHT(TEXT(AM99,"0.#"),1)=".",TRUE,FALSE)</formula>
    </cfRule>
  </conditionalFormatting>
  <conditionalFormatting sqref="AI101">
    <cfRule type="expression" dxfId="1993" priority="13271">
      <formula>IF(RIGHT(TEXT(AI101,"0.#"),1)=".",FALSE,TRUE)</formula>
    </cfRule>
    <cfRule type="expression" dxfId="1992" priority="13272">
      <formula>IF(RIGHT(TEXT(AI101,"0.#"),1)=".",TRUE,FALSE)</formula>
    </cfRule>
  </conditionalFormatting>
  <conditionalFormatting sqref="AM101">
    <cfRule type="expression" dxfId="1991" priority="13269">
      <formula>IF(RIGHT(TEXT(AM101,"0.#"),1)=".",FALSE,TRUE)</formula>
    </cfRule>
    <cfRule type="expression" dxfId="1990" priority="13270">
      <formula>IF(RIGHT(TEXT(AM101,"0.#"),1)=".",TRUE,FALSE)</formula>
    </cfRule>
  </conditionalFormatting>
  <conditionalFormatting sqref="AE102">
    <cfRule type="expression" dxfId="1989" priority="13267">
      <formula>IF(RIGHT(TEXT(AE102,"0.#"),1)=".",FALSE,TRUE)</formula>
    </cfRule>
    <cfRule type="expression" dxfId="1988" priority="13268">
      <formula>IF(RIGHT(TEXT(AE102,"0.#"),1)=".",TRUE,FALSE)</formula>
    </cfRule>
  </conditionalFormatting>
  <conditionalFormatting sqref="AI102">
    <cfRule type="expression" dxfId="1987" priority="13265">
      <formula>IF(RIGHT(TEXT(AI102,"0.#"),1)=".",FALSE,TRUE)</formula>
    </cfRule>
    <cfRule type="expression" dxfId="1986" priority="13266">
      <formula>IF(RIGHT(TEXT(AI102,"0.#"),1)=".",TRUE,FALSE)</formula>
    </cfRule>
  </conditionalFormatting>
  <conditionalFormatting sqref="AM102">
    <cfRule type="expression" dxfId="1985" priority="13263">
      <formula>IF(RIGHT(TEXT(AM102,"0.#"),1)=".",FALSE,TRUE)</formula>
    </cfRule>
    <cfRule type="expression" dxfId="1984" priority="13264">
      <formula>IF(RIGHT(TEXT(AM102,"0.#"),1)=".",TRUE,FALSE)</formula>
    </cfRule>
  </conditionalFormatting>
  <conditionalFormatting sqref="AQ102">
    <cfRule type="expression" dxfId="1983" priority="13261">
      <formula>IF(RIGHT(TEXT(AQ102,"0.#"),1)=".",FALSE,TRUE)</formula>
    </cfRule>
    <cfRule type="expression" dxfId="1982" priority="13262">
      <formula>IF(RIGHT(TEXT(AQ102,"0.#"),1)=".",TRUE,FALSE)</formula>
    </cfRule>
  </conditionalFormatting>
  <conditionalFormatting sqref="AE104">
    <cfRule type="expression" dxfId="1981" priority="13259">
      <formula>IF(RIGHT(TEXT(AE104,"0.#"),1)=".",FALSE,TRUE)</formula>
    </cfRule>
    <cfRule type="expression" dxfId="1980" priority="13260">
      <formula>IF(RIGHT(TEXT(AE104,"0.#"),1)=".",TRUE,FALSE)</formula>
    </cfRule>
  </conditionalFormatting>
  <conditionalFormatting sqref="AI104">
    <cfRule type="expression" dxfId="1979" priority="13257">
      <formula>IF(RIGHT(TEXT(AI104,"0.#"),1)=".",FALSE,TRUE)</formula>
    </cfRule>
    <cfRule type="expression" dxfId="1978" priority="13258">
      <formula>IF(RIGHT(TEXT(AI104,"0.#"),1)=".",TRUE,FALSE)</formula>
    </cfRule>
  </conditionalFormatting>
  <conditionalFormatting sqref="AM104">
    <cfRule type="expression" dxfId="1977" priority="13255">
      <formula>IF(RIGHT(TEXT(AM104,"0.#"),1)=".",FALSE,TRUE)</formula>
    </cfRule>
    <cfRule type="expression" dxfId="1976" priority="13256">
      <formula>IF(RIGHT(TEXT(AM104,"0.#"),1)=".",TRUE,FALSE)</formula>
    </cfRule>
  </conditionalFormatting>
  <conditionalFormatting sqref="AE105">
    <cfRule type="expression" dxfId="1975" priority="13253">
      <formula>IF(RIGHT(TEXT(AE105,"0.#"),1)=".",FALSE,TRUE)</formula>
    </cfRule>
    <cfRule type="expression" dxfId="1974" priority="13254">
      <formula>IF(RIGHT(TEXT(AE105,"0.#"),1)=".",TRUE,FALSE)</formula>
    </cfRule>
  </conditionalFormatting>
  <conditionalFormatting sqref="AI105">
    <cfRule type="expression" dxfId="1973" priority="13251">
      <formula>IF(RIGHT(TEXT(AI105,"0.#"),1)=".",FALSE,TRUE)</formula>
    </cfRule>
    <cfRule type="expression" dxfId="1972" priority="13252">
      <formula>IF(RIGHT(TEXT(AI105,"0.#"),1)=".",TRUE,FALSE)</formula>
    </cfRule>
  </conditionalFormatting>
  <conditionalFormatting sqref="AM105">
    <cfRule type="expression" dxfId="1971" priority="13249">
      <formula>IF(RIGHT(TEXT(AM105,"0.#"),1)=".",FALSE,TRUE)</formula>
    </cfRule>
    <cfRule type="expression" dxfId="1970" priority="13250">
      <formula>IF(RIGHT(TEXT(AM105,"0.#"),1)=".",TRUE,FALSE)</formula>
    </cfRule>
  </conditionalFormatting>
  <conditionalFormatting sqref="AE107">
    <cfRule type="expression" dxfId="1969" priority="13245">
      <formula>IF(RIGHT(TEXT(AE107,"0.#"),1)=".",FALSE,TRUE)</formula>
    </cfRule>
    <cfRule type="expression" dxfId="1968" priority="13246">
      <formula>IF(RIGHT(TEXT(AE107,"0.#"),1)=".",TRUE,FALSE)</formula>
    </cfRule>
  </conditionalFormatting>
  <conditionalFormatting sqref="AI107">
    <cfRule type="expression" dxfId="1967" priority="13243">
      <formula>IF(RIGHT(TEXT(AI107,"0.#"),1)=".",FALSE,TRUE)</formula>
    </cfRule>
    <cfRule type="expression" dxfId="1966" priority="13244">
      <formula>IF(RIGHT(TEXT(AI107,"0.#"),1)=".",TRUE,FALSE)</formula>
    </cfRule>
  </conditionalFormatting>
  <conditionalFormatting sqref="AM107">
    <cfRule type="expression" dxfId="1965" priority="13241">
      <formula>IF(RIGHT(TEXT(AM107,"0.#"),1)=".",FALSE,TRUE)</formula>
    </cfRule>
    <cfRule type="expression" dxfId="1964" priority="13242">
      <formula>IF(RIGHT(TEXT(AM107,"0.#"),1)=".",TRUE,FALSE)</formula>
    </cfRule>
  </conditionalFormatting>
  <conditionalFormatting sqref="AE108">
    <cfRule type="expression" dxfId="1963" priority="13239">
      <formula>IF(RIGHT(TEXT(AE108,"0.#"),1)=".",FALSE,TRUE)</formula>
    </cfRule>
    <cfRule type="expression" dxfId="1962" priority="13240">
      <formula>IF(RIGHT(TEXT(AE108,"0.#"),1)=".",TRUE,FALSE)</formula>
    </cfRule>
  </conditionalFormatting>
  <conditionalFormatting sqref="AI108">
    <cfRule type="expression" dxfId="1961" priority="13237">
      <formula>IF(RIGHT(TEXT(AI108,"0.#"),1)=".",FALSE,TRUE)</formula>
    </cfRule>
    <cfRule type="expression" dxfId="1960" priority="13238">
      <formula>IF(RIGHT(TEXT(AI108,"0.#"),1)=".",TRUE,FALSE)</formula>
    </cfRule>
  </conditionalFormatting>
  <conditionalFormatting sqref="AM108">
    <cfRule type="expression" dxfId="1959" priority="13235">
      <formula>IF(RIGHT(TEXT(AM108,"0.#"),1)=".",FALSE,TRUE)</formula>
    </cfRule>
    <cfRule type="expression" dxfId="1958" priority="13236">
      <formula>IF(RIGHT(TEXT(AM108,"0.#"),1)=".",TRUE,FALSE)</formula>
    </cfRule>
  </conditionalFormatting>
  <conditionalFormatting sqref="AE110">
    <cfRule type="expression" dxfId="1957" priority="13231">
      <formula>IF(RIGHT(TEXT(AE110,"0.#"),1)=".",FALSE,TRUE)</formula>
    </cfRule>
    <cfRule type="expression" dxfId="1956" priority="13232">
      <formula>IF(RIGHT(TEXT(AE110,"0.#"),1)=".",TRUE,FALSE)</formula>
    </cfRule>
  </conditionalFormatting>
  <conditionalFormatting sqref="AI110">
    <cfRule type="expression" dxfId="1955" priority="13229">
      <formula>IF(RIGHT(TEXT(AI110,"0.#"),1)=".",FALSE,TRUE)</formula>
    </cfRule>
    <cfRule type="expression" dxfId="1954" priority="13230">
      <formula>IF(RIGHT(TEXT(AI110,"0.#"),1)=".",TRUE,FALSE)</formula>
    </cfRule>
  </conditionalFormatting>
  <conditionalFormatting sqref="AM110">
    <cfRule type="expression" dxfId="1953" priority="13227">
      <formula>IF(RIGHT(TEXT(AM110,"0.#"),1)=".",FALSE,TRUE)</formula>
    </cfRule>
    <cfRule type="expression" dxfId="1952" priority="13228">
      <formula>IF(RIGHT(TEXT(AM110,"0.#"),1)=".",TRUE,FALSE)</formula>
    </cfRule>
  </conditionalFormatting>
  <conditionalFormatting sqref="AE111">
    <cfRule type="expression" dxfId="1951" priority="13225">
      <formula>IF(RIGHT(TEXT(AE111,"0.#"),1)=".",FALSE,TRUE)</formula>
    </cfRule>
    <cfRule type="expression" dxfId="1950" priority="13226">
      <formula>IF(RIGHT(TEXT(AE111,"0.#"),1)=".",TRUE,FALSE)</formula>
    </cfRule>
  </conditionalFormatting>
  <conditionalFormatting sqref="AI111">
    <cfRule type="expression" dxfId="1949" priority="13223">
      <formula>IF(RIGHT(TEXT(AI111,"0.#"),1)=".",FALSE,TRUE)</formula>
    </cfRule>
    <cfRule type="expression" dxfId="1948" priority="13224">
      <formula>IF(RIGHT(TEXT(AI111,"0.#"),1)=".",TRUE,FALSE)</formula>
    </cfRule>
  </conditionalFormatting>
  <conditionalFormatting sqref="AM111">
    <cfRule type="expression" dxfId="1947" priority="13221">
      <formula>IF(RIGHT(TEXT(AM111,"0.#"),1)=".",FALSE,TRUE)</formula>
    </cfRule>
    <cfRule type="expression" dxfId="1946" priority="13222">
      <formula>IF(RIGHT(TEXT(AM111,"0.#"),1)=".",TRUE,FALSE)</formula>
    </cfRule>
  </conditionalFormatting>
  <conditionalFormatting sqref="AE113">
    <cfRule type="expression" dxfId="1945" priority="13217">
      <formula>IF(RIGHT(TEXT(AE113,"0.#"),1)=".",FALSE,TRUE)</formula>
    </cfRule>
    <cfRule type="expression" dxfId="1944" priority="13218">
      <formula>IF(RIGHT(TEXT(AE113,"0.#"),1)=".",TRUE,FALSE)</formula>
    </cfRule>
  </conditionalFormatting>
  <conditionalFormatting sqref="AI113">
    <cfRule type="expression" dxfId="1943" priority="13215">
      <formula>IF(RIGHT(TEXT(AI113,"0.#"),1)=".",FALSE,TRUE)</formula>
    </cfRule>
    <cfRule type="expression" dxfId="1942" priority="13216">
      <formula>IF(RIGHT(TEXT(AI113,"0.#"),1)=".",TRUE,FALSE)</formula>
    </cfRule>
  </conditionalFormatting>
  <conditionalFormatting sqref="AM113">
    <cfRule type="expression" dxfId="1941" priority="13213">
      <formula>IF(RIGHT(TEXT(AM113,"0.#"),1)=".",FALSE,TRUE)</formula>
    </cfRule>
    <cfRule type="expression" dxfId="1940" priority="13214">
      <formula>IF(RIGHT(TEXT(AM113,"0.#"),1)=".",TRUE,FALSE)</formula>
    </cfRule>
  </conditionalFormatting>
  <conditionalFormatting sqref="AE114">
    <cfRule type="expression" dxfId="1939" priority="13211">
      <formula>IF(RIGHT(TEXT(AE114,"0.#"),1)=".",FALSE,TRUE)</formula>
    </cfRule>
    <cfRule type="expression" dxfId="1938" priority="13212">
      <formula>IF(RIGHT(TEXT(AE114,"0.#"),1)=".",TRUE,FALSE)</formula>
    </cfRule>
  </conditionalFormatting>
  <conditionalFormatting sqref="AI114">
    <cfRule type="expression" dxfId="1937" priority="13209">
      <formula>IF(RIGHT(TEXT(AI114,"0.#"),1)=".",FALSE,TRUE)</formula>
    </cfRule>
    <cfRule type="expression" dxfId="1936" priority="13210">
      <formula>IF(RIGHT(TEXT(AI114,"0.#"),1)=".",TRUE,FALSE)</formula>
    </cfRule>
  </conditionalFormatting>
  <conditionalFormatting sqref="AM114">
    <cfRule type="expression" dxfId="1935" priority="13207">
      <formula>IF(RIGHT(TEXT(AM114,"0.#"),1)=".",FALSE,TRUE)</formula>
    </cfRule>
    <cfRule type="expression" dxfId="1934" priority="13208">
      <formula>IF(RIGHT(TEXT(AM114,"0.#"),1)=".",TRUE,FALSE)</formula>
    </cfRule>
  </conditionalFormatting>
  <conditionalFormatting sqref="AE116 AQ116">
    <cfRule type="expression" dxfId="1933" priority="13203">
      <formula>IF(RIGHT(TEXT(AE116,"0.#"),1)=".",FALSE,TRUE)</formula>
    </cfRule>
    <cfRule type="expression" dxfId="1932" priority="13204">
      <formula>IF(RIGHT(TEXT(AE116,"0.#"),1)=".",TRUE,FALSE)</formula>
    </cfRule>
  </conditionalFormatting>
  <conditionalFormatting sqref="AI116">
    <cfRule type="expression" dxfId="1931" priority="13201">
      <formula>IF(RIGHT(TEXT(AI116,"0.#"),1)=".",FALSE,TRUE)</formula>
    </cfRule>
    <cfRule type="expression" dxfId="1930" priority="13202">
      <formula>IF(RIGHT(TEXT(AI116,"0.#"),1)=".",TRUE,FALSE)</formula>
    </cfRule>
  </conditionalFormatting>
  <conditionalFormatting sqref="AM116">
    <cfRule type="expression" dxfId="1929" priority="13199">
      <formula>IF(RIGHT(TEXT(AM116,"0.#"),1)=".",FALSE,TRUE)</formula>
    </cfRule>
    <cfRule type="expression" dxfId="1928" priority="13200">
      <formula>IF(RIGHT(TEXT(AM116,"0.#"),1)=".",TRUE,FALSE)</formula>
    </cfRule>
  </conditionalFormatting>
  <conditionalFormatting sqref="AE117 AM117">
    <cfRule type="expression" dxfId="1927" priority="13197">
      <formula>IF(RIGHT(TEXT(AE117,"0.#"),1)=".",FALSE,TRUE)</formula>
    </cfRule>
    <cfRule type="expression" dxfId="1926" priority="13198">
      <formula>IF(RIGHT(TEXT(AE117,"0.#"),1)=".",TRUE,FALSE)</formula>
    </cfRule>
  </conditionalFormatting>
  <conditionalFormatting sqref="AI117">
    <cfRule type="expression" dxfId="1925" priority="13195">
      <formula>IF(RIGHT(TEXT(AI117,"0.#"),1)=".",FALSE,TRUE)</formula>
    </cfRule>
    <cfRule type="expression" dxfId="1924" priority="13196">
      <formula>IF(RIGHT(TEXT(AI117,"0.#"),1)=".",TRUE,FALSE)</formula>
    </cfRule>
  </conditionalFormatting>
  <conditionalFormatting sqref="AQ117">
    <cfRule type="expression" dxfId="1923" priority="13191">
      <formula>IF(RIGHT(TEXT(AQ117,"0.#"),1)=".",FALSE,TRUE)</formula>
    </cfRule>
    <cfRule type="expression" dxfId="1922" priority="13192">
      <formula>IF(RIGHT(TEXT(AQ117,"0.#"),1)=".",TRUE,FALSE)</formula>
    </cfRule>
  </conditionalFormatting>
  <conditionalFormatting sqref="AE119 AQ119">
    <cfRule type="expression" dxfId="1921" priority="13189">
      <formula>IF(RIGHT(TEXT(AE119,"0.#"),1)=".",FALSE,TRUE)</formula>
    </cfRule>
    <cfRule type="expression" dxfId="1920" priority="13190">
      <formula>IF(RIGHT(TEXT(AE119,"0.#"),1)=".",TRUE,FALSE)</formula>
    </cfRule>
  </conditionalFormatting>
  <conditionalFormatting sqref="AI119">
    <cfRule type="expression" dxfId="1919" priority="13187">
      <formula>IF(RIGHT(TEXT(AI119,"0.#"),1)=".",FALSE,TRUE)</formula>
    </cfRule>
    <cfRule type="expression" dxfId="1918" priority="13188">
      <formula>IF(RIGHT(TEXT(AI119,"0.#"),1)=".",TRUE,FALSE)</formula>
    </cfRule>
  </conditionalFormatting>
  <conditionalFormatting sqref="AM119">
    <cfRule type="expression" dxfId="1917" priority="13185">
      <formula>IF(RIGHT(TEXT(AM119,"0.#"),1)=".",FALSE,TRUE)</formula>
    </cfRule>
    <cfRule type="expression" dxfId="1916" priority="13186">
      <formula>IF(RIGHT(TEXT(AM119,"0.#"),1)=".",TRUE,FALSE)</formula>
    </cfRule>
  </conditionalFormatting>
  <conditionalFormatting sqref="AQ120">
    <cfRule type="expression" dxfId="1915" priority="13177">
      <formula>IF(RIGHT(TEXT(AQ120,"0.#"),1)=".",FALSE,TRUE)</formula>
    </cfRule>
    <cfRule type="expression" dxfId="1914" priority="13178">
      <formula>IF(RIGHT(TEXT(AQ120,"0.#"),1)=".",TRUE,FALSE)</formula>
    </cfRule>
  </conditionalFormatting>
  <conditionalFormatting sqref="AE122 AQ122">
    <cfRule type="expression" dxfId="1913" priority="13175">
      <formula>IF(RIGHT(TEXT(AE122,"0.#"),1)=".",FALSE,TRUE)</formula>
    </cfRule>
    <cfRule type="expression" dxfId="1912" priority="13176">
      <formula>IF(RIGHT(TEXT(AE122,"0.#"),1)=".",TRUE,FALSE)</formula>
    </cfRule>
  </conditionalFormatting>
  <conditionalFormatting sqref="AI122">
    <cfRule type="expression" dxfId="1911" priority="13173">
      <formula>IF(RIGHT(TEXT(AI122,"0.#"),1)=".",FALSE,TRUE)</formula>
    </cfRule>
    <cfRule type="expression" dxfId="1910" priority="13174">
      <formula>IF(RIGHT(TEXT(AI122,"0.#"),1)=".",TRUE,FALSE)</formula>
    </cfRule>
  </conditionalFormatting>
  <conditionalFormatting sqref="AM122">
    <cfRule type="expression" dxfId="1909" priority="13171">
      <formula>IF(RIGHT(TEXT(AM122,"0.#"),1)=".",FALSE,TRUE)</formula>
    </cfRule>
    <cfRule type="expression" dxfId="1908" priority="13172">
      <formula>IF(RIGHT(TEXT(AM122,"0.#"),1)=".",TRUE,FALSE)</formula>
    </cfRule>
  </conditionalFormatting>
  <conditionalFormatting sqref="AQ123">
    <cfRule type="expression" dxfId="1907" priority="13163">
      <formula>IF(RIGHT(TEXT(AQ123,"0.#"),1)=".",FALSE,TRUE)</formula>
    </cfRule>
    <cfRule type="expression" dxfId="1906" priority="13164">
      <formula>IF(RIGHT(TEXT(AQ123,"0.#"),1)=".",TRUE,FALSE)</formula>
    </cfRule>
  </conditionalFormatting>
  <conditionalFormatting sqref="AE125 AQ125">
    <cfRule type="expression" dxfId="1905" priority="13161">
      <formula>IF(RIGHT(TEXT(AE125,"0.#"),1)=".",FALSE,TRUE)</formula>
    </cfRule>
    <cfRule type="expression" dxfId="1904" priority="13162">
      <formula>IF(RIGHT(TEXT(AE125,"0.#"),1)=".",TRUE,FALSE)</formula>
    </cfRule>
  </conditionalFormatting>
  <conditionalFormatting sqref="AI125">
    <cfRule type="expression" dxfId="1903" priority="13159">
      <formula>IF(RIGHT(TEXT(AI125,"0.#"),1)=".",FALSE,TRUE)</formula>
    </cfRule>
    <cfRule type="expression" dxfId="1902" priority="13160">
      <formula>IF(RIGHT(TEXT(AI125,"0.#"),1)=".",TRUE,FALSE)</formula>
    </cfRule>
  </conditionalFormatting>
  <conditionalFormatting sqref="AM125">
    <cfRule type="expression" dxfId="1901" priority="13157">
      <formula>IF(RIGHT(TEXT(AM125,"0.#"),1)=".",FALSE,TRUE)</formula>
    </cfRule>
    <cfRule type="expression" dxfId="1900" priority="13158">
      <formula>IF(RIGHT(TEXT(AM125,"0.#"),1)=".",TRUE,FALSE)</formula>
    </cfRule>
  </conditionalFormatting>
  <conditionalFormatting sqref="AQ126">
    <cfRule type="expression" dxfId="1899" priority="13149">
      <formula>IF(RIGHT(TEXT(AQ126,"0.#"),1)=".",FALSE,TRUE)</formula>
    </cfRule>
    <cfRule type="expression" dxfId="1898" priority="13150">
      <formula>IF(RIGHT(TEXT(AQ126,"0.#"),1)=".",TRUE,FALSE)</formula>
    </cfRule>
  </conditionalFormatting>
  <conditionalFormatting sqref="AE128 AQ128">
    <cfRule type="expression" dxfId="1897" priority="13147">
      <formula>IF(RIGHT(TEXT(AE128,"0.#"),1)=".",FALSE,TRUE)</formula>
    </cfRule>
    <cfRule type="expression" dxfId="1896" priority="13148">
      <formula>IF(RIGHT(TEXT(AE128,"0.#"),1)=".",TRUE,FALSE)</formula>
    </cfRule>
  </conditionalFormatting>
  <conditionalFormatting sqref="AI128">
    <cfRule type="expression" dxfId="1895" priority="13145">
      <formula>IF(RIGHT(TEXT(AI128,"0.#"),1)=".",FALSE,TRUE)</formula>
    </cfRule>
    <cfRule type="expression" dxfId="1894" priority="13146">
      <formula>IF(RIGHT(TEXT(AI128,"0.#"),1)=".",TRUE,FALSE)</formula>
    </cfRule>
  </conditionalFormatting>
  <conditionalFormatting sqref="AM128">
    <cfRule type="expression" dxfId="1893" priority="13143">
      <formula>IF(RIGHT(TEXT(AM128,"0.#"),1)=".",FALSE,TRUE)</formula>
    </cfRule>
    <cfRule type="expression" dxfId="1892" priority="13144">
      <formula>IF(RIGHT(TEXT(AM128,"0.#"),1)=".",TRUE,FALSE)</formula>
    </cfRule>
  </conditionalFormatting>
  <conditionalFormatting sqref="AQ129">
    <cfRule type="expression" dxfId="1891" priority="13135">
      <formula>IF(RIGHT(TEXT(AQ129,"0.#"),1)=".",FALSE,TRUE)</formula>
    </cfRule>
    <cfRule type="expression" dxfId="1890" priority="13136">
      <formula>IF(RIGHT(TEXT(AQ129,"0.#"),1)=".",TRUE,FALSE)</formula>
    </cfRule>
  </conditionalFormatting>
  <conditionalFormatting sqref="AE75">
    <cfRule type="expression" dxfId="1889" priority="13133">
      <formula>IF(RIGHT(TEXT(AE75,"0.#"),1)=".",FALSE,TRUE)</formula>
    </cfRule>
    <cfRule type="expression" dxfId="1888" priority="13134">
      <formula>IF(RIGHT(TEXT(AE75,"0.#"),1)=".",TRUE,FALSE)</formula>
    </cfRule>
  </conditionalFormatting>
  <conditionalFormatting sqref="AE76">
    <cfRule type="expression" dxfId="1887" priority="13131">
      <formula>IF(RIGHT(TEXT(AE76,"0.#"),1)=".",FALSE,TRUE)</formula>
    </cfRule>
    <cfRule type="expression" dxfId="1886" priority="13132">
      <formula>IF(RIGHT(TEXT(AE76,"0.#"),1)=".",TRUE,FALSE)</formula>
    </cfRule>
  </conditionalFormatting>
  <conditionalFormatting sqref="AE77">
    <cfRule type="expression" dxfId="1885" priority="13129">
      <formula>IF(RIGHT(TEXT(AE77,"0.#"),1)=".",FALSE,TRUE)</formula>
    </cfRule>
    <cfRule type="expression" dxfId="1884" priority="13130">
      <formula>IF(RIGHT(TEXT(AE77,"0.#"),1)=".",TRUE,FALSE)</formula>
    </cfRule>
  </conditionalFormatting>
  <conditionalFormatting sqref="AI77">
    <cfRule type="expression" dxfId="1883" priority="13127">
      <formula>IF(RIGHT(TEXT(AI77,"0.#"),1)=".",FALSE,TRUE)</formula>
    </cfRule>
    <cfRule type="expression" dxfId="1882" priority="13128">
      <formula>IF(RIGHT(TEXT(AI77,"0.#"),1)=".",TRUE,FALSE)</formula>
    </cfRule>
  </conditionalFormatting>
  <conditionalFormatting sqref="AI76">
    <cfRule type="expression" dxfId="1881" priority="13125">
      <formula>IF(RIGHT(TEXT(AI76,"0.#"),1)=".",FALSE,TRUE)</formula>
    </cfRule>
    <cfRule type="expression" dxfId="1880" priority="13126">
      <formula>IF(RIGHT(TEXT(AI76,"0.#"),1)=".",TRUE,FALSE)</formula>
    </cfRule>
  </conditionalFormatting>
  <conditionalFormatting sqref="AI75">
    <cfRule type="expression" dxfId="1879" priority="13123">
      <formula>IF(RIGHT(TEXT(AI75,"0.#"),1)=".",FALSE,TRUE)</formula>
    </cfRule>
    <cfRule type="expression" dxfId="1878" priority="13124">
      <formula>IF(RIGHT(TEXT(AI75,"0.#"),1)=".",TRUE,FALSE)</formula>
    </cfRule>
  </conditionalFormatting>
  <conditionalFormatting sqref="AM75">
    <cfRule type="expression" dxfId="1877" priority="13121">
      <formula>IF(RIGHT(TEXT(AM75,"0.#"),1)=".",FALSE,TRUE)</formula>
    </cfRule>
    <cfRule type="expression" dxfId="1876" priority="13122">
      <formula>IF(RIGHT(TEXT(AM75,"0.#"),1)=".",TRUE,FALSE)</formula>
    </cfRule>
  </conditionalFormatting>
  <conditionalFormatting sqref="AM76">
    <cfRule type="expression" dxfId="1875" priority="13119">
      <formula>IF(RIGHT(TEXT(AM76,"0.#"),1)=".",FALSE,TRUE)</formula>
    </cfRule>
    <cfRule type="expression" dxfId="1874" priority="13120">
      <formula>IF(RIGHT(TEXT(AM76,"0.#"),1)=".",TRUE,FALSE)</formula>
    </cfRule>
  </conditionalFormatting>
  <conditionalFormatting sqref="AM77">
    <cfRule type="expression" dxfId="1873" priority="13117">
      <formula>IF(RIGHT(TEXT(AM77,"0.#"),1)=".",FALSE,TRUE)</formula>
    </cfRule>
    <cfRule type="expression" dxfId="1872" priority="13118">
      <formula>IF(RIGHT(TEXT(AM77,"0.#"),1)=".",TRUE,FALSE)</formula>
    </cfRule>
  </conditionalFormatting>
  <conditionalFormatting sqref="AE134:AE135 AI134:AI135 AM134:AM135 AQ134:AQ135 AU134:AU135">
    <cfRule type="expression" dxfId="1871" priority="13103">
      <formula>IF(RIGHT(TEXT(AE134,"0.#"),1)=".",FALSE,TRUE)</formula>
    </cfRule>
    <cfRule type="expression" dxfId="1870" priority="13104">
      <formula>IF(RIGHT(TEXT(AE134,"0.#"),1)=".",TRUE,FALSE)</formula>
    </cfRule>
  </conditionalFormatting>
  <conditionalFormatting sqref="AE433">
    <cfRule type="expression" dxfId="1869" priority="13073">
      <formula>IF(RIGHT(TEXT(AE433,"0.#"),1)=".",FALSE,TRUE)</formula>
    </cfRule>
    <cfRule type="expression" dxfId="1868" priority="13074">
      <formula>IF(RIGHT(TEXT(AE433,"0.#"),1)=".",TRUE,FALSE)</formula>
    </cfRule>
  </conditionalFormatting>
  <conditionalFormatting sqref="AM435">
    <cfRule type="expression" dxfId="1867" priority="13057">
      <formula>IF(RIGHT(TEXT(AM435,"0.#"),1)=".",FALSE,TRUE)</formula>
    </cfRule>
    <cfRule type="expression" dxfId="1866" priority="13058">
      <formula>IF(RIGHT(TEXT(AM435,"0.#"),1)=".",TRUE,FALSE)</formula>
    </cfRule>
  </conditionalFormatting>
  <conditionalFormatting sqref="AE434">
    <cfRule type="expression" dxfId="1865" priority="13071">
      <formula>IF(RIGHT(TEXT(AE434,"0.#"),1)=".",FALSE,TRUE)</formula>
    </cfRule>
    <cfRule type="expression" dxfId="1864" priority="13072">
      <formula>IF(RIGHT(TEXT(AE434,"0.#"),1)=".",TRUE,FALSE)</formula>
    </cfRule>
  </conditionalFormatting>
  <conditionalFormatting sqref="AE435">
    <cfRule type="expression" dxfId="1863" priority="13069">
      <formula>IF(RIGHT(TEXT(AE435,"0.#"),1)=".",FALSE,TRUE)</formula>
    </cfRule>
    <cfRule type="expression" dxfId="1862" priority="13070">
      <formula>IF(RIGHT(TEXT(AE435,"0.#"),1)=".",TRUE,FALSE)</formula>
    </cfRule>
  </conditionalFormatting>
  <conditionalFormatting sqref="AM433">
    <cfRule type="expression" dxfId="1861" priority="13061">
      <formula>IF(RIGHT(TEXT(AM433,"0.#"),1)=".",FALSE,TRUE)</formula>
    </cfRule>
    <cfRule type="expression" dxfId="1860" priority="13062">
      <formula>IF(RIGHT(TEXT(AM433,"0.#"),1)=".",TRUE,FALSE)</formula>
    </cfRule>
  </conditionalFormatting>
  <conditionalFormatting sqref="AM434">
    <cfRule type="expression" dxfId="1859" priority="13059">
      <formula>IF(RIGHT(TEXT(AM434,"0.#"),1)=".",FALSE,TRUE)</formula>
    </cfRule>
    <cfRule type="expression" dxfId="1858" priority="13060">
      <formula>IF(RIGHT(TEXT(AM434,"0.#"),1)=".",TRUE,FALSE)</formula>
    </cfRule>
  </conditionalFormatting>
  <conditionalFormatting sqref="AU433">
    <cfRule type="expression" dxfId="1857" priority="13049">
      <formula>IF(RIGHT(TEXT(AU433,"0.#"),1)=".",FALSE,TRUE)</formula>
    </cfRule>
    <cfRule type="expression" dxfId="1856" priority="13050">
      <formula>IF(RIGHT(TEXT(AU433,"0.#"),1)=".",TRUE,FALSE)</formula>
    </cfRule>
  </conditionalFormatting>
  <conditionalFormatting sqref="AU434">
    <cfRule type="expression" dxfId="1855" priority="13047">
      <formula>IF(RIGHT(TEXT(AU434,"0.#"),1)=".",FALSE,TRUE)</formula>
    </cfRule>
    <cfRule type="expression" dxfId="1854" priority="13048">
      <formula>IF(RIGHT(TEXT(AU434,"0.#"),1)=".",TRUE,FALSE)</formula>
    </cfRule>
  </conditionalFormatting>
  <conditionalFormatting sqref="AU435">
    <cfRule type="expression" dxfId="1853" priority="13045">
      <formula>IF(RIGHT(TEXT(AU435,"0.#"),1)=".",FALSE,TRUE)</formula>
    </cfRule>
    <cfRule type="expression" dxfId="1852" priority="13046">
      <formula>IF(RIGHT(TEXT(AU435,"0.#"),1)=".",TRUE,FALSE)</formula>
    </cfRule>
  </conditionalFormatting>
  <conditionalFormatting sqref="AI435">
    <cfRule type="expression" dxfId="1851" priority="12979">
      <formula>IF(RIGHT(TEXT(AI435,"0.#"),1)=".",FALSE,TRUE)</formula>
    </cfRule>
    <cfRule type="expression" dxfId="1850" priority="12980">
      <formula>IF(RIGHT(TEXT(AI435,"0.#"),1)=".",TRUE,FALSE)</formula>
    </cfRule>
  </conditionalFormatting>
  <conditionalFormatting sqref="AI433">
    <cfRule type="expression" dxfId="1849" priority="12983">
      <formula>IF(RIGHT(TEXT(AI433,"0.#"),1)=".",FALSE,TRUE)</formula>
    </cfRule>
    <cfRule type="expression" dxfId="1848" priority="12984">
      <formula>IF(RIGHT(TEXT(AI433,"0.#"),1)=".",TRUE,FALSE)</formula>
    </cfRule>
  </conditionalFormatting>
  <conditionalFormatting sqref="AI434">
    <cfRule type="expression" dxfId="1847" priority="12981">
      <formula>IF(RIGHT(TEXT(AI434,"0.#"),1)=".",FALSE,TRUE)</formula>
    </cfRule>
    <cfRule type="expression" dxfId="1846" priority="12982">
      <formula>IF(RIGHT(TEXT(AI434,"0.#"),1)=".",TRUE,FALSE)</formula>
    </cfRule>
  </conditionalFormatting>
  <conditionalFormatting sqref="AQ434">
    <cfRule type="expression" dxfId="1845" priority="12965">
      <formula>IF(RIGHT(TEXT(AQ434,"0.#"),1)=".",FALSE,TRUE)</formula>
    </cfRule>
    <cfRule type="expression" dxfId="1844" priority="12966">
      <formula>IF(RIGHT(TEXT(AQ434,"0.#"),1)=".",TRUE,FALSE)</formula>
    </cfRule>
  </conditionalFormatting>
  <conditionalFormatting sqref="AQ435">
    <cfRule type="expression" dxfId="1843" priority="12951">
      <formula>IF(RIGHT(TEXT(AQ435,"0.#"),1)=".",FALSE,TRUE)</formula>
    </cfRule>
    <cfRule type="expression" dxfId="1842" priority="12952">
      <formula>IF(RIGHT(TEXT(AQ435,"0.#"),1)=".",TRUE,FALSE)</formula>
    </cfRule>
  </conditionalFormatting>
  <conditionalFormatting sqref="AQ433">
    <cfRule type="expression" dxfId="1841" priority="12949">
      <formula>IF(RIGHT(TEXT(AQ433,"0.#"),1)=".",FALSE,TRUE)</formula>
    </cfRule>
    <cfRule type="expression" dxfId="1840" priority="12950">
      <formula>IF(RIGHT(TEXT(AQ433,"0.#"),1)=".",TRUE,FALSE)</formula>
    </cfRule>
  </conditionalFormatting>
  <conditionalFormatting sqref="AL849:AO874">
    <cfRule type="expression" dxfId="1839" priority="6673">
      <formula>IF(AND(AL849&gt;=0, RIGHT(TEXT(AL849,"0.#"),1)&lt;&gt;"."),TRUE,FALSE)</formula>
    </cfRule>
    <cfRule type="expression" dxfId="1838" priority="6674">
      <formula>IF(AND(AL849&gt;=0, RIGHT(TEXT(AL849,"0.#"),1)="."),TRUE,FALSE)</formula>
    </cfRule>
    <cfRule type="expression" dxfId="1837" priority="6675">
      <formula>IF(AND(AL849&lt;0, RIGHT(TEXT(AL849,"0.#"),1)&lt;&gt;"."),TRUE,FALSE)</formula>
    </cfRule>
    <cfRule type="expression" dxfId="1836" priority="6676">
      <formula>IF(AND(AL849&lt;0, RIGHT(TEXT(AL849,"0.#"),1)="."),TRUE,FALSE)</formula>
    </cfRule>
  </conditionalFormatting>
  <conditionalFormatting sqref="AQ53:AQ55">
    <cfRule type="expression" dxfId="1835" priority="4695">
      <formula>IF(RIGHT(TEXT(AQ53,"0.#"),1)=".",FALSE,TRUE)</formula>
    </cfRule>
    <cfRule type="expression" dxfId="1834" priority="4696">
      <formula>IF(RIGHT(TEXT(AQ53,"0.#"),1)=".",TRUE,FALSE)</formula>
    </cfRule>
  </conditionalFormatting>
  <conditionalFormatting sqref="AU53:AU55">
    <cfRule type="expression" dxfId="1833" priority="4693">
      <formula>IF(RIGHT(TEXT(AU53,"0.#"),1)=".",FALSE,TRUE)</formula>
    </cfRule>
    <cfRule type="expression" dxfId="1832" priority="4694">
      <formula>IF(RIGHT(TEXT(AU53,"0.#"),1)=".",TRUE,FALSE)</formula>
    </cfRule>
  </conditionalFormatting>
  <conditionalFormatting sqref="AQ60:AQ62">
    <cfRule type="expression" dxfId="1831" priority="4691">
      <formula>IF(RIGHT(TEXT(AQ60,"0.#"),1)=".",FALSE,TRUE)</formula>
    </cfRule>
    <cfRule type="expression" dxfId="1830" priority="4692">
      <formula>IF(RIGHT(TEXT(AQ60,"0.#"),1)=".",TRUE,FALSE)</formula>
    </cfRule>
  </conditionalFormatting>
  <conditionalFormatting sqref="AU60:AU62">
    <cfRule type="expression" dxfId="1829" priority="4689">
      <formula>IF(RIGHT(TEXT(AU60,"0.#"),1)=".",FALSE,TRUE)</formula>
    </cfRule>
    <cfRule type="expression" dxfId="1828" priority="4690">
      <formula>IF(RIGHT(TEXT(AU60,"0.#"),1)=".",TRUE,FALSE)</formula>
    </cfRule>
  </conditionalFormatting>
  <conditionalFormatting sqref="AQ75:AQ77">
    <cfRule type="expression" dxfId="1827" priority="4687">
      <formula>IF(RIGHT(TEXT(AQ75,"0.#"),1)=".",FALSE,TRUE)</formula>
    </cfRule>
    <cfRule type="expression" dxfId="1826" priority="4688">
      <formula>IF(RIGHT(TEXT(AQ75,"0.#"),1)=".",TRUE,FALSE)</formula>
    </cfRule>
  </conditionalFormatting>
  <conditionalFormatting sqref="AU75:AU77">
    <cfRule type="expression" dxfId="1825" priority="4685">
      <formula>IF(RIGHT(TEXT(AU75,"0.#"),1)=".",FALSE,TRUE)</formula>
    </cfRule>
    <cfRule type="expression" dxfId="1824" priority="4686">
      <formula>IF(RIGHT(TEXT(AU75,"0.#"),1)=".",TRUE,FALSE)</formula>
    </cfRule>
  </conditionalFormatting>
  <conditionalFormatting sqref="AQ87:AQ89">
    <cfRule type="expression" dxfId="1823" priority="4683">
      <formula>IF(RIGHT(TEXT(AQ87,"0.#"),1)=".",FALSE,TRUE)</formula>
    </cfRule>
    <cfRule type="expression" dxfId="1822" priority="4684">
      <formula>IF(RIGHT(TEXT(AQ87,"0.#"),1)=".",TRUE,FALSE)</formula>
    </cfRule>
  </conditionalFormatting>
  <conditionalFormatting sqref="AU87:AU89">
    <cfRule type="expression" dxfId="1821" priority="4681">
      <formula>IF(RIGHT(TEXT(AU87,"0.#"),1)=".",FALSE,TRUE)</formula>
    </cfRule>
    <cfRule type="expression" dxfId="1820" priority="4682">
      <formula>IF(RIGHT(TEXT(AU87,"0.#"),1)=".",TRUE,FALSE)</formula>
    </cfRule>
  </conditionalFormatting>
  <conditionalFormatting sqref="AQ92:AQ94">
    <cfRule type="expression" dxfId="1819" priority="4679">
      <formula>IF(RIGHT(TEXT(AQ92,"0.#"),1)=".",FALSE,TRUE)</formula>
    </cfRule>
    <cfRule type="expression" dxfId="1818" priority="4680">
      <formula>IF(RIGHT(TEXT(AQ92,"0.#"),1)=".",TRUE,FALSE)</formula>
    </cfRule>
  </conditionalFormatting>
  <conditionalFormatting sqref="AU92:AU94">
    <cfRule type="expression" dxfId="1817" priority="4677">
      <formula>IF(RIGHT(TEXT(AU92,"0.#"),1)=".",FALSE,TRUE)</formula>
    </cfRule>
    <cfRule type="expression" dxfId="1816" priority="4678">
      <formula>IF(RIGHT(TEXT(AU92,"0.#"),1)=".",TRUE,FALSE)</formula>
    </cfRule>
  </conditionalFormatting>
  <conditionalFormatting sqref="AQ97:AQ99">
    <cfRule type="expression" dxfId="1815" priority="4675">
      <formula>IF(RIGHT(TEXT(AQ97,"0.#"),1)=".",FALSE,TRUE)</formula>
    </cfRule>
    <cfRule type="expression" dxfId="1814" priority="4676">
      <formula>IF(RIGHT(TEXT(AQ97,"0.#"),1)=".",TRUE,FALSE)</formula>
    </cfRule>
  </conditionalFormatting>
  <conditionalFormatting sqref="AU97:AU99">
    <cfRule type="expression" dxfId="1813" priority="4673">
      <formula>IF(RIGHT(TEXT(AU97,"0.#"),1)=".",FALSE,TRUE)</formula>
    </cfRule>
    <cfRule type="expression" dxfId="1812" priority="4674">
      <formula>IF(RIGHT(TEXT(AU97,"0.#"),1)=".",TRUE,FALSE)</formula>
    </cfRule>
  </conditionalFormatting>
  <conditionalFormatting sqref="AE458">
    <cfRule type="expression" dxfId="1811" priority="4367">
      <formula>IF(RIGHT(TEXT(AE458,"0.#"),1)=".",FALSE,TRUE)</formula>
    </cfRule>
    <cfRule type="expression" dxfId="1810" priority="4368">
      <formula>IF(RIGHT(TEXT(AE458,"0.#"),1)=".",TRUE,FALSE)</formula>
    </cfRule>
  </conditionalFormatting>
  <conditionalFormatting sqref="AM460">
    <cfRule type="expression" dxfId="1809" priority="4357">
      <formula>IF(RIGHT(TEXT(AM460,"0.#"),1)=".",FALSE,TRUE)</formula>
    </cfRule>
    <cfRule type="expression" dxfId="1808" priority="4358">
      <formula>IF(RIGHT(TEXT(AM460,"0.#"),1)=".",TRUE,FALSE)</formula>
    </cfRule>
  </conditionalFormatting>
  <conditionalFormatting sqref="AE459">
    <cfRule type="expression" dxfId="1807" priority="4365">
      <formula>IF(RIGHT(TEXT(AE459,"0.#"),1)=".",FALSE,TRUE)</formula>
    </cfRule>
    <cfRule type="expression" dxfId="1806" priority="4366">
      <formula>IF(RIGHT(TEXT(AE459,"0.#"),1)=".",TRUE,FALSE)</formula>
    </cfRule>
  </conditionalFormatting>
  <conditionalFormatting sqref="AE460">
    <cfRule type="expression" dxfId="1805" priority="4363">
      <formula>IF(RIGHT(TEXT(AE460,"0.#"),1)=".",FALSE,TRUE)</formula>
    </cfRule>
    <cfRule type="expression" dxfId="1804" priority="4364">
      <formula>IF(RIGHT(TEXT(AE460,"0.#"),1)=".",TRUE,FALSE)</formula>
    </cfRule>
  </conditionalFormatting>
  <conditionalFormatting sqref="AM458">
    <cfRule type="expression" dxfId="1803" priority="4361">
      <formula>IF(RIGHT(TEXT(AM458,"0.#"),1)=".",FALSE,TRUE)</formula>
    </cfRule>
    <cfRule type="expression" dxfId="1802" priority="4362">
      <formula>IF(RIGHT(TEXT(AM458,"0.#"),1)=".",TRUE,FALSE)</formula>
    </cfRule>
  </conditionalFormatting>
  <conditionalFormatting sqref="AM459">
    <cfRule type="expression" dxfId="1801" priority="4359">
      <formula>IF(RIGHT(TEXT(AM459,"0.#"),1)=".",FALSE,TRUE)</formula>
    </cfRule>
    <cfRule type="expression" dxfId="1800" priority="4360">
      <formula>IF(RIGHT(TEXT(AM459,"0.#"),1)=".",TRUE,FALSE)</formula>
    </cfRule>
  </conditionalFormatting>
  <conditionalFormatting sqref="AU458">
    <cfRule type="expression" dxfId="1799" priority="4355">
      <formula>IF(RIGHT(TEXT(AU458,"0.#"),1)=".",FALSE,TRUE)</formula>
    </cfRule>
    <cfRule type="expression" dxfId="1798" priority="4356">
      <formula>IF(RIGHT(TEXT(AU458,"0.#"),1)=".",TRUE,FALSE)</formula>
    </cfRule>
  </conditionalFormatting>
  <conditionalFormatting sqref="AU459">
    <cfRule type="expression" dxfId="1797" priority="4353">
      <formula>IF(RIGHT(TEXT(AU459,"0.#"),1)=".",FALSE,TRUE)</formula>
    </cfRule>
    <cfRule type="expression" dxfId="1796" priority="4354">
      <formula>IF(RIGHT(TEXT(AU459,"0.#"),1)=".",TRUE,FALSE)</formula>
    </cfRule>
  </conditionalFormatting>
  <conditionalFormatting sqref="AU460">
    <cfRule type="expression" dxfId="1795" priority="4351">
      <formula>IF(RIGHT(TEXT(AU460,"0.#"),1)=".",FALSE,TRUE)</formula>
    </cfRule>
    <cfRule type="expression" dxfId="1794" priority="4352">
      <formula>IF(RIGHT(TEXT(AU460,"0.#"),1)=".",TRUE,FALSE)</formula>
    </cfRule>
  </conditionalFormatting>
  <conditionalFormatting sqref="AI460">
    <cfRule type="expression" dxfId="1793" priority="4345">
      <formula>IF(RIGHT(TEXT(AI460,"0.#"),1)=".",FALSE,TRUE)</formula>
    </cfRule>
    <cfRule type="expression" dxfId="1792" priority="4346">
      <formula>IF(RIGHT(TEXT(AI460,"0.#"),1)=".",TRUE,FALSE)</formula>
    </cfRule>
  </conditionalFormatting>
  <conditionalFormatting sqref="AI458">
    <cfRule type="expression" dxfId="1791" priority="4349">
      <formula>IF(RIGHT(TEXT(AI458,"0.#"),1)=".",FALSE,TRUE)</formula>
    </cfRule>
    <cfRule type="expression" dxfId="1790" priority="4350">
      <formula>IF(RIGHT(TEXT(AI458,"0.#"),1)=".",TRUE,FALSE)</formula>
    </cfRule>
  </conditionalFormatting>
  <conditionalFormatting sqref="AI459">
    <cfRule type="expression" dxfId="1789" priority="4347">
      <formula>IF(RIGHT(TEXT(AI459,"0.#"),1)=".",FALSE,TRUE)</formula>
    </cfRule>
    <cfRule type="expression" dxfId="1788" priority="4348">
      <formula>IF(RIGHT(TEXT(AI459,"0.#"),1)=".",TRUE,FALSE)</formula>
    </cfRule>
  </conditionalFormatting>
  <conditionalFormatting sqref="AQ459">
    <cfRule type="expression" dxfId="1787" priority="4343">
      <formula>IF(RIGHT(TEXT(AQ459,"0.#"),1)=".",FALSE,TRUE)</formula>
    </cfRule>
    <cfRule type="expression" dxfId="1786" priority="4344">
      <formula>IF(RIGHT(TEXT(AQ459,"0.#"),1)=".",TRUE,FALSE)</formula>
    </cfRule>
  </conditionalFormatting>
  <conditionalFormatting sqref="AQ460">
    <cfRule type="expression" dxfId="1785" priority="4341">
      <formula>IF(RIGHT(TEXT(AQ460,"0.#"),1)=".",FALSE,TRUE)</formula>
    </cfRule>
    <cfRule type="expression" dxfId="1784" priority="4342">
      <formula>IF(RIGHT(TEXT(AQ460,"0.#"),1)=".",TRUE,FALSE)</formula>
    </cfRule>
  </conditionalFormatting>
  <conditionalFormatting sqref="AQ458">
    <cfRule type="expression" dxfId="1783" priority="4339">
      <formula>IF(RIGHT(TEXT(AQ458,"0.#"),1)=".",FALSE,TRUE)</formula>
    </cfRule>
    <cfRule type="expression" dxfId="1782" priority="4340">
      <formula>IF(RIGHT(TEXT(AQ458,"0.#"),1)=".",TRUE,FALSE)</formula>
    </cfRule>
  </conditionalFormatting>
  <conditionalFormatting sqref="AE120 AM120">
    <cfRule type="expression" dxfId="1781" priority="3017">
      <formula>IF(RIGHT(TEXT(AE120,"0.#"),1)=".",FALSE,TRUE)</formula>
    </cfRule>
    <cfRule type="expression" dxfId="1780" priority="3018">
      <formula>IF(RIGHT(TEXT(AE120,"0.#"),1)=".",TRUE,FALSE)</formula>
    </cfRule>
  </conditionalFormatting>
  <conditionalFormatting sqref="AI126">
    <cfRule type="expression" dxfId="1779" priority="3007">
      <formula>IF(RIGHT(TEXT(AI126,"0.#"),1)=".",FALSE,TRUE)</formula>
    </cfRule>
    <cfRule type="expression" dxfId="1778" priority="3008">
      <formula>IF(RIGHT(TEXT(AI126,"0.#"),1)=".",TRUE,FALSE)</formula>
    </cfRule>
  </conditionalFormatting>
  <conditionalFormatting sqref="AI120">
    <cfRule type="expression" dxfId="1777" priority="3015">
      <formula>IF(RIGHT(TEXT(AI120,"0.#"),1)=".",FALSE,TRUE)</formula>
    </cfRule>
    <cfRule type="expression" dxfId="1776" priority="3016">
      <formula>IF(RIGHT(TEXT(AI120,"0.#"),1)=".",TRUE,FALSE)</formula>
    </cfRule>
  </conditionalFormatting>
  <conditionalFormatting sqref="AE123 AM123">
    <cfRule type="expression" dxfId="1775" priority="3013">
      <formula>IF(RIGHT(TEXT(AE123,"0.#"),1)=".",FALSE,TRUE)</formula>
    </cfRule>
    <cfRule type="expression" dxfId="1774" priority="3014">
      <formula>IF(RIGHT(TEXT(AE123,"0.#"),1)=".",TRUE,FALSE)</formula>
    </cfRule>
  </conditionalFormatting>
  <conditionalFormatting sqref="AI123">
    <cfRule type="expression" dxfId="1773" priority="3011">
      <formula>IF(RIGHT(TEXT(AI123,"0.#"),1)=".",FALSE,TRUE)</formula>
    </cfRule>
    <cfRule type="expression" dxfId="1772" priority="3012">
      <formula>IF(RIGHT(TEXT(AI123,"0.#"),1)=".",TRUE,FALSE)</formula>
    </cfRule>
  </conditionalFormatting>
  <conditionalFormatting sqref="AE126 AM126">
    <cfRule type="expression" dxfId="1771" priority="3009">
      <formula>IF(RIGHT(TEXT(AE126,"0.#"),1)=".",FALSE,TRUE)</formula>
    </cfRule>
    <cfRule type="expression" dxfId="1770" priority="3010">
      <formula>IF(RIGHT(TEXT(AE126,"0.#"),1)=".",TRUE,FALSE)</formula>
    </cfRule>
  </conditionalFormatting>
  <conditionalFormatting sqref="AE129 AM129">
    <cfRule type="expression" dxfId="1769" priority="3005">
      <formula>IF(RIGHT(TEXT(AE129,"0.#"),1)=".",FALSE,TRUE)</formula>
    </cfRule>
    <cfRule type="expression" dxfId="1768" priority="3006">
      <formula>IF(RIGHT(TEXT(AE129,"0.#"),1)=".",TRUE,FALSE)</formula>
    </cfRule>
  </conditionalFormatting>
  <conditionalFormatting sqref="AI129">
    <cfRule type="expression" dxfId="1767" priority="3003">
      <formula>IF(RIGHT(TEXT(AI129,"0.#"),1)=".",FALSE,TRUE)</formula>
    </cfRule>
    <cfRule type="expression" dxfId="1766" priority="3004">
      <formula>IF(RIGHT(TEXT(AI129,"0.#"),1)=".",TRUE,FALSE)</formula>
    </cfRule>
  </conditionalFormatting>
  <conditionalFormatting sqref="Y847:Y874">
    <cfRule type="expression" dxfId="1765" priority="3001">
      <formula>IF(RIGHT(TEXT(Y847,"0.#"),1)=".",FALSE,TRUE)</formula>
    </cfRule>
    <cfRule type="expression" dxfId="1764" priority="3002">
      <formula>IF(RIGHT(TEXT(Y847,"0.#"),1)=".",TRUE,FALSE)</formula>
    </cfRule>
  </conditionalFormatting>
  <conditionalFormatting sqref="AU518">
    <cfRule type="expression" dxfId="1763" priority="1511">
      <formula>IF(RIGHT(TEXT(AU518,"0.#"),1)=".",FALSE,TRUE)</formula>
    </cfRule>
    <cfRule type="expression" dxfId="1762" priority="1512">
      <formula>IF(RIGHT(TEXT(AU518,"0.#"),1)=".",TRUE,FALSE)</formula>
    </cfRule>
  </conditionalFormatting>
  <conditionalFormatting sqref="AQ551">
    <cfRule type="expression" dxfId="1761" priority="1287">
      <formula>IF(RIGHT(TEXT(AQ551,"0.#"),1)=".",FALSE,TRUE)</formula>
    </cfRule>
    <cfRule type="expression" dxfId="1760" priority="1288">
      <formula>IF(RIGHT(TEXT(AQ551,"0.#"),1)=".",TRUE,FALSE)</formula>
    </cfRule>
  </conditionalFormatting>
  <conditionalFormatting sqref="AE556">
    <cfRule type="expression" dxfId="1759" priority="1285">
      <formula>IF(RIGHT(TEXT(AE556,"0.#"),1)=".",FALSE,TRUE)</formula>
    </cfRule>
    <cfRule type="expression" dxfId="1758" priority="1286">
      <formula>IF(RIGHT(TEXT(AE556,"0.#"),1)=".",TRUE,FALSE)</formula>
    </cfRule>
  </conditionalFormatting>
  <conditionalFormatting sqref="AE557">
    <cfRule type="expression" dxfId="1757" priority="1283">
      <formula>IF(RIGHT(TEXT(AE557,"0.#"),1)=".",FALSE,TRUE)</formula>
    </cfRule>
    <cfRule type="expression" dxfId="1756" priority="1284">
      <formula>IF(RIGHT(TEXT(AE557,"0.#"),1)=".",TRUE,FALSE)</formula>
    </cfRule>
  </conditionalFormatting>
  <conditionalFormatting sqref="AE558">
    <cfRule type="expression" dxfId="1755" priority="1281">
      <formula>IF(RIGHT(TEXT(AE558,"0.#"),1)=".",FALSE,TRUE)</formula>
    </cfRule>
    <cfRule type="expression" dxfId="1754" priority="1282">
      <formula>IF(RIGHT(TEXT(AE558,"0.#"),1)=".",TRUE,FALSE)</formula>
    </cfRule>
  </conditionalFormatting>
  <conditionalFormatting sqref="AU556">
    <cfRule type="expression" dxfId="1753" priority="1273">
      <formula>IF(RIGHT(TEXT(AU556,"0.#"),1)=".",FALSE,TRUE)</formula>
    </cfRule>
    <cfRule type="expression" dxfId="1752" priority="1274">
      <formula>IF(RIGHT(TEXT(AU556,"0.#"),1)=".",TRUE,FALSE)</formula>
    </cfRule>
  </conditionalFormatting>
  <conditionalFormatting sqref="AU557">
    <cfRule type="expression" dxfId="1751" priority="1271">
      <formula>IF(RIGHT(TEXT(AU557,"0.#"),1)=".",FALSE,TRUE)</formula>
    </cfRule>
    <cfRule type="expression" dxfId="1750" priority="1272">
      <formula>IF(RIGHT(TEXT(AU557,"0.#"),1)=".",TRUE,FALSE)</formula>
    </cfRule>
  </conditionalFormatting>
  <conditionalFormatting sqref="AU558">
    <cfRule type="expression" dxfId="1749" priority="1269">
      <formula>IF(RIGHT(TEXT(AU558,"0.#"),1)=".",FALSE,TRUE)</formula>
    </cfRule>
    <cfRule type="expression" dxfId="1748" priority="1270">
      <formula>IF(RIGHT(TEXT(AU558,"0.#"),1)=".",TRUE,FALSE)</formula>
    </cfRule>
  </conditionalFormatting>
  <conditionalFormatting sqref="AQ557">
    <cfRule type="expression" dxfId="1747" priority="1261">
      <formula>IF(RIGHT(TEXT(AQ557,"0.#"),1)=".",FALSE,TRUE)</formula>
    </cfRule>
    <cfRule type="expression" dxfId="1746" priority="1262">
      <formula>IF(RIGHT(TEXT(AQ557,"0.#"),1)=".",TRUE,FALSE)</formula>
    </cfRule>
  </conditionalFormatting>
  <conditionalFormatting sqref="AQ558">
    <cfRule type="expression" dxfId="1745" priority="1259">
      <formula>IF(RIGHT(TEXT(AQ558,"0.#"),1)=".",FALSE,TRUE)</formula>
    </cfRule>
    <cfRule type="expression" dxfId="1744" priority="1260">
      <formula>IF(RIGHT(TEXT(AQ558,"0.#"),1)=".",TRUE,FALSE)</formula>
    </cfRule>
  </conditionalFormatting>
  <conditionalFormatting sqref="AQ556">
    <cfRule type="expression" dxfId="1743" priority="1257">
      <formula>IF(RIGHT(TEXT(AQ556,"0.#"),1)=".",FALSE,TRUE)</formula>
    </cfRule>
    <cfRule type="expression" dxfId="1742" priority="1258">
      <formula>IF(RIGHT(TEXT(AQ556,"0.#"),1)=".",TRUE,FALSE)</formula>
    </cfRule>
  </conditionalFormatting>
  <conditionalFormatting sqref="AE561">
    <cfRule type="expression" dxfId="1741" priority="1255">
      <formula>IF(RIGHT(TEXT(AE561,"0.#"),1)=".",FALSE,TRUE)</formula>
    </cfRule>
    <cfRule type="expression" dxfId="1740" priority="1256">
      <formula>IF(RIGHT(TEXT(AE561,"0.#"),1)=".",TRUE,FALSE)</formula>
    </cfRule>
  </conditionalFormatting>
  <conditionalFormatting sqref="AE562">
    <cfRule type="expression" dxfId="1739" priority="1253">
      <formula>IF(RIGHT(TEXT(AE562,"0.#"),1)=".",FALSE,TRUE)</formula>
    </cfRule>
    <cfRule type="expression" dxfId="1738" priority="1254">
      <formula>IF(RIGHT(TEXT(AE562,"0.#"),1)=".",TRUE,FALSE)</formula>
    </cfRule>
  </conditionalFormatting>
  <conditionalFormatting sqref="AE563">
    <cfRule type="expression" dxfId="1737" priority="1251">
      <formula>IF(RIGHT(TEXT(AE563,"0.#"),1)=".",FALSE,TRUE)</formula>
    </cfRule>
    <cfRule type="expression" dxfId="1736" priority="1252">
      <formula>IF(RIGHT(TEXT(AE563,"0.#"),1)=".",TRUE,FALSE)</formula>
    </cfRule>
  </conditionalFormatting>
  <conditionalFormatting sqref="AL1110:AO1139">
    <cfRule type="expression" dxfId="1735" priority="2907">
      <formula>IF(AND(AL1110&gt;=0, RIGHT(TEXT(AL1110,"0.#"),1)&lt;&gt;"."),TRUE,FALSE)</formula>
    </cfRule>
    <cfRule type="expression" dxfId="1734" priority="2908">
      <formula>IF(AND(AL1110&gt;=0, RIGHT(TEXT(AL1110,"0.#"),1)="."),TRUE,FALSE)</formula>
    </cfRule>
    <cfRule type="expression" dxfId="1733" priority="2909">
      <formula>IF(AND(AL1110&lt;0, RIGHT(TEXT(AL1110,"0.#"),1)&lt;&gt;"."),TRUE,FALSE)</formula>
    </cfRule>
    <cfRule type="expression" dxfId="1732" priority="2910">
      <formula>IF(AND(AL1110&lt;0, RIGHT(TEXT(AL1110,"0.#"),1)="."),TRUE,FALSE)</formula>
    </cfRule>
  </conditionalFormatting>
  <conditionalFormatting sqref="Y1110:Y1139">
    <cfRule type="expression" dxfId="1731" priority="2905">
      <formula>IF(RIGHT(TEXT(Y1110,"0.#"),1)=".",FALSE,TRUE)</formula>
    </cfRule>
    <cfRule type="expression" dxfId="1730" priority="2906">
      <formula>IF(RIGHT(TEXT(Y1110,"0.#"),1)=".",TRUE,FALSE)</formula>
    </cfRule>
  </conditionalFormatting>
  <conditionalFormatting sqref="AQ553">
    <cfRule type="expression" dxfId="1729" priority="1289">
      <formula>IF(RIGHT(TEXT(AQ553,"0.#"),1)=".",FALSE,TRUE)</formula>
    </cfRule>
    <cfRule type="expression" dxfId="1728" priority="1290">
      <formula>IF(RIGHT(TEXT(AQ553,"0.#"),1)=".",TRUE,FALSE)</formula>
    </cfRule>
  </conditionalFormatting>
  <conditionalFormatting sqref="AU552">
    <cfRule type="expression" dxfId="1727" priority="1301">
      <formula>IF(RIGHT(TEXT(AU552,"0.#"),1)=".",FALSE,TRUE)</formula>
    </cfRule>
    <cfRule type="expression" dxfId="1726" priority="1302">
      <formula>IF(RIGHT(TEXT(AU552,"0.#"),1)=".",TRUE,FALSE)</formula>
    </cfRule>
  </conditionalFormatting>
  <conditionalFormatting sqref="AE552">
    <cfRule type="expression" dxfId="1725" priority="1313">
      <formula>IF(RIGHT(TEXT(AE552,"0.#"),1)=".",FALSE,TRUE)</formula>
    </cfRule>
    <cfRule type="expression" dxfId="1724" priority="1314">
      <formula>IF(RIGHT(TEXT(AE552,"0.#"),1)=".",TRUE,FALSE)</formula>
    </cfRule>
  </conditionalFormatting>
  <conditionalFormatting sqref="AQ548">
    <cfRule type="expression" dxfId="1723" priority="1319">
      <formula>IF(RIGHT(TEXT(AQ548,"0.#"),1)=".",FALSE,TRUE)</formula>
    </cfRule>
    <cfRule type="expression" dxfId="1722" priority="1320">
      <formula>IF(RIGHT(TEXT(AQ548,"0.#"),1)=".",TRUE,FALSE)</formula>
    </cfRule>
  </conditionalFormatting>
  <conditionalFormatting sqref="AL845:AO848">
    <cfRule type="expression" dxfId="1721" priority="2859">
      <formula>IF(AND(AL845&gt;=0, RIGHT(TEXT(AL845,"0.#"),1)&lt;&gt;"."),TRUE,FALSE)</formula>
    </cfRule>
    <cfRule type="expression" dxfId="1720" priority="2860">
      <formula>IF(AND(AL845&gt;=0, RIGHT(TEXT(AL845,"0.#"),1)="."),TRUE,FALSE)</formula>
    </cfRule>
    <cfRule type="expression" dxfId="1719" priority="2861">
      <formula>IF(AND(AL845&lt;0, RIGHT(TEXT(AL845,"0.#"),1)&lt;&gt;"."),TRUE,FALSE)</formula>
    </cfRule>
    <cfRule type="expression" dxfId="1718" priority="2862">
      <formula>IF(AND(AL845&lt;0, RIGHT(TEXT(AL845,"0.#"),1)="."),TRUE,FALSE)</formula>
    </cfRule>
  </conditionalFormatting>
  <conditionalFormatting sqref="Y845:Y846">
    <cfRule type="expression" dxfId="1717" priority="2857">
      <formula>IF(RIGHT(TEXT(Y845,"0.#"),1)=".",FALSE,TRUE)</formula>
    </cfRule>
    <cfRule type="expression" dxfId="1716" priority="2858">
      <formula>IF(RIGHT(TEXT(Y845,"0.#"),1)=".",TRUE,FALSE)</formula>
    </cfRule>
  </conditionalFormatting>
  <conditionalFormatting sqref="AE492">
    <cfRule type="expression" dxfId="1715" priority="1645">
      <formula>IF(RIGHT(TEXT(AE492,"0.#"),1)=".",FALSE,TRUE)</formula>
    </cfRule>
    <cfRule type="expression" dxfId="1714" priority="1646">
      <formula>IF(RIGHT(TEXT(AE492,"0.#"),1)=".",TRUE,FALSE)</formula>
    </cfRule>
  </conditionalFormatting>
  <conditionalFormatting sqref="AE493">
    <cfRule type="expression" dxfId="1713" priority="1643">
      <formula>IF(RIGHT(TEXT(AE493,"0.#"),1)=".",FALSE,TRUE)</formula>
    </cfRule>
    <cfRule type="expression" dxfId="1712" priority="1644">
      <formula>IF(RIGHT(TEXT(AE493,"0.#"),1)=".",TRUE,FALSE)</formula>
    </cfRule>
  </conditionalFormatting>
  <conditionalFormatting sqref="AE494">
    <cfRule type="expression" dxfId="1711" priority="1641">
      <formula>IF(RIGHT(TEXT(AE494,"0.#"),1)=".",FALSE,TRUE)</formula>
    </cfRule>
    <cfRule type="expression" dxfId="1710" priority="1642">
      <formula>IF(RIGHT(TEXT(AE494,"0.#"),1)=".",TRUE,FALSE)</formula>
    </cfRule>
  </conditionalFormatting>
  <conditionalFormatting sqref="AQ493">
    <cfRule type="expression" dxfId="1709" priority="1621">
      <formula>IF(RIGHT(TEXT(AQ493,"0.#"),1)=".",FALSE,TRUE)</formula>
    </cfRule>
    <cfRule type="expression" dxfId="1708" priority="1622">
      <formula>IF(RIGHT(TEXT(AQ493,"0.#"),1)=".",TRUE,FALSE)</formula>
    </cfRule>
  </conditionalFormatting>
  <conditionalFormatting sqref="AQ494">
    <cfRule type="expression" dxfId="1707" priority="1619">
      <formula>IF(RIGHT(TEXT(AQ494,"0.#"),1)=".",FALSE,TRUE)</formula>
    </cfRule>
    <cfRule type="expression" dxfId="1706" priority="1620">
      <formula>IF(RIGHT(TEXT(AQ494,"0.#"),1)=".",TRUE,FALSE)</formula>
    </cfRule>
  </conditionalFormatting>
  <conditionalFormatting sqref="AQ492">
    <cfRule type="expression" dxfId="1705" priority="1617">
      <formula>IF(RIGHT(TEXT(AQ492,"0.#"),1)=".",FALSE,TRUE)</formula>
    </cfRule>
    <cfRule type="expression" dxfId="1704" priority="1618">
      <formula>IF(RIGHT(TEXT(AQ492,"0.#"),1)=".",TRUE,FALSE)</formula>
    </cfRule>
  </conditionalFormatting>
  <conditionalFormatting sqref="AU494">
    <cfRule type="expression" dxfId="1703" priority="1629">
      <formula>IF(RIGHT(TEXT(AU494,"0.#"),1)=".",FALSE,TRUE)</formula>
    </cfRule>
    <cfRule type="expression" dxfId="1702" priority="1630">
      <formula>IF(RIGHT(TEXT(AU494,"0.#"),1)=".",TRUE,FALSE)</formula>
    </cfRule>
  </conditionalFormatting>
  <conditionalFormatting sqref="AU492">
    <cfRule type="expression" dxfId="1701" priority="1633">
      <formula>IF(RIGHT(TEXT(AU492,"0.#"),1)=".",FALSE,TRUE)</formula>
    </cfRule>
    <cfRule type="expression" dxfId="1700" priority="1634">
      <formula>IF(RIGHT(TEXT(AU492,"0.#"),1)=".",TRUE,FALSE)</formula>
    </cfRule>
  </conditionalFormatting>
  <conditionalFormatting sqref="AU493">
    <cfRule type="expression" dxfId="1699" priority="1631">
      <formula>IF(RIGHT(TEXT(AU493,"0.#"),1)=".",FALSE,TRUE)</formula>
    </cfRule>
    <cfRule type="expression" dxfId="1698" priority="1632">
      <formula>IF(RIGHT(TEXT(AU493,"0.#"),1)=".",TRUE,FALSE)</formula>
    </cfRule>
  </conditionalFormatting>
  <conditionalFormatting sqref="AU583">
    <cfRule type="expression" dxfId="1697" priority="1149">
      <formula>IF(RIGHT(TEXT(AU583,"0.#"),1)=".",FALSE,TRUE)</formula>
    </cfRule>
    <cfRule type="expression" dxfId="1696" priority="1150">
      <formula>IF(RIGHT(TEXT(AU583,"0.#"),1)=".",TRUE,FALSE)</formula>
    </cfRule>
  </conditionalFormatting>
  <conditionalFormatting sqref="AU582">
    <cfRule type="expression" dxfId="1695" priority="1151">
      <formula>IF(RIGHT(TEXT(AU582,"0.#"),1)=".",FALSE,TRUE)</formula>
    </cfRule>
    <cfRule type="expression" dxfId="1694" priority="1152">
      <formula>IF(RIGHT(TEXT(AU582,"0.#"),1)=".",TRUE,FALSE)</formula>
    </cfRule>
  </conditionalFormatting>
  <conditionalFormatting sqref="AE499">
    <cfRule type="expression" dxfId="1693" priority="1611">
      <formula>IF(RIGHT(TEXT(AE499,"0.#"),1)=".",FALSE,TRUE)</formula>
    </cfRule>
    <cfRule type="expression" dxfId="1692" priority="1612">
      <formula>IF(RIGHT(TEXT(AE499,"0.#"),1)=".",TRUE,FALSE)</formula>
    </cfRule>
  </conditionalFormatting>
  <conditionalFormatting sqref="AE497">
    <cfRule type="expression" dxfId="1691" priority="1615">
      <formula>IF(RIGHT(TEXT(AE497,"0.#"),1)=".",FALSE,TRUE)</formula>
    </cfRule>
    <cfRule type="expression" dxfId="1690" priority="1616">
      <formula>IF(RIGHT(TEXT(AE497,"0.#"),1)=".",TRUE,FALSE)</formula>
    </cfRule>
  </conditionalFormatting>
  <conditionalFormatting sqref="AE498">
    <cfRule type="expression" dxfId="1689" priority="1613">
      <formula>IF(RIGHT(TEXT(AE498,"0.#"),1)=".",FALSE,TRUE)</formula>
    </cfRule>
    <cfRule type="expression" dxfId="1688" priority="1614">
      <formula>IF(RIGHT(TEXT(AE498,"0.#"),1)=".",TRUE,FALSE)</formula>
    </cfRule>
  </conditionalFormatting>
  <conditionalFormatting sqref="AU499">
    <cfRule type="expression" dxfId="1687" priority="1599">
      <formula>IF(RIGHT(TEXT(AU499,"0.#"),1)=".",FALSE,TRUE)</formula>
    </cfRule>
    <cfRule type="expression" dxfId="1686" priority="1600">
      <formula>IF(RIGHT(TEXT(AU499,"0.#"),1)=".",TRUE,FALSE)</formula>
    </cfRule>
  </conditionalFormatting>
  <conditionalFormatting sqref="AU497">
    <cfRule type="expression" dxfId="1685" priority="1603">
      <formula>IF(RIGHT(TEXT(AU497,"0.#"),1)=".",FALSE,TRUE)</formula>
    </cfRule>
    <cfRule type="expression" dxfId="1684" priority="1604">
      <formula>IF(RIGHT(TEXT(AU497,"0.#"),1)=".",TRUE,FALSE)</formula>
    </cfRule>
  </conditionalFormatting>
  <conditionalFormatting sqref="AU498">
    <cfRule type="expression" dxfId="1683" priority="1601">
      <formula>IF(RIGHT(TEXT(AU498,"0.#"),1)=".",FALSE,TRUE)</formula>
    </cfRule>
    <cfRule type="expression" dxfId="1682" priority="1602">
      <formula>IF(RIGHT(TEXT(AU498,"0.#"),1)=".",TRUE,FALSE)</formula>
    </cfRule>
  </conditionalFormatting>
  <conditionalFormatting sqref="AQ497">
    <cfRule type="expression" dxfId="1681" priority="1587">
      <formula>IF(RIGHT(TEXT(AQ497,"0.#"),1)=".",FALSE,TRUE)</formula>
    </cfRule>
    <cfRule type="expression" dxfId="1680" priority="1588">
      <formula>IF(RIGHT(TEXT(AQ497,"0.#"),1)=".",TRUE,FALSE)</formula>
    </cfRule>
  </conditionalFormatting>
  <conditionalFormatting sqref="AQ498">
    <cfRule type="expression" dxfId="1679" priority="1591">
      <formula>IF(RIGHT(TEXT(AQ498,"0.#"),1)=".",FALSE,TRUE)</formula>
    </cfRule>
    <cfRule type="expression" dxfId="1678" priority="1592">
      <formula>IF(RIGHT(TEXT(AQ498,"0.#"),1)=".",TRUE,FALSE)</formula>
    </cfRule>
  </conditionalFormatting>
  <conditionalFormatting sqref="AQ499">
    <cfRule type="expression" dxfId="1677" priority="1589">
      <formula>IF(RIGHT(TEXT(AQ499,"0.#"),1)=".",FALSE,TRUE)</formula>
    </cfRule>
    <cfRule type="expression" dxfId="1676" priority="1590">
      <formula>IF(RIGHT(TEXT(AQ499,"0.#"),1)=".",TRUE,FALSE)</formula>
    </cfRule>
  </conditionalFormatting>
  <conditionalFormatting sqref="AE504">
    <cfRule type="expression" dxfId="1675" priority="1581">
      <formula>IF(RIGHT(TEXT(AE504,"0.#"),1)=".",FALSE,TRUE)</formula>
    </cfRule>
    <cfRule type="expression" dxfId="1674" priority="1582">
      <formula>IF(RIGHT(TEXT(AE504,"0.#"),1)=".",TRUE,FALSE)</formula>
    </cfRule>
  </conditionalFormatting>
  <conditionalFormatting sqref="AE502">
    <cfRule type="expression" dxfId="1673" priority="1585">
      <formula>IF(RIGHT(TEXT(AE502,"0.#"),1)=".",FALSE,TRUE)</formula>
    </cfRule>
    <cfRule type="expression" dxfId="1672" priority="1586">
      <formula>IF(RIGHT(TEXT(AE502,"0.#"),1)=".",TRUE,FALSE)</formula>
    </cfRule>
  </conditionalFormatting>
  <conditionalFormatting sqref="AE503">
    <cfRule type="expression" dxfId="1671" priority="1583">
      <formula>IF(RIGHT(TEXT(AE503,"0.#"),1)=".",FALSE,TRUE)</formula>
    </cfRule>
    <cfRule type="expression" dxfId="1670" priority="1584">
      <formula>IF(RIGHT(TEXT(AE503,"0.#"),1)=".",TRUE,FALSE)</formula>
    </cfRule>
  </conditionalFormatting>
  <conditionalFormatting sqref="AU504">
    <cfRule type="expression" dxfId="1669" priority="1569">
      <formula>IF(RIGHT(TEXT(AU504,"0.#"),1)=".",FALSE,TRUE)</formula>
    </cfRule>
    <cfRule type="expression" dxfId="1668" priority="1570">
      <formula>IF(RIGHT(TEXT(AU504,"0.#"),1)=".",TRUE,FALSE)</formula>
    </cfRule>
  </conditionalFormatting>
  <conditionalFormatting sqref="AU502">
    <cfRule type="expression" dxfId="1667" priority="1573">
      <formula>IF(RIGHT(TEXT(AU502,"0.#"),1)=".",FALSE,TRUE)</formula>
    </cfRule>
    <cfRule type="expression" dxfId="1666" priority="1574">
      <formula>IF(RIGHT(TEXT(AU502,"0.#"),1)=".",TRUE,FALSE)</formula>
    </cfRule>
  </conditionalFormatting>
  <conditionalFormatting sqref="AU503">
    <cfRule type="expression" dxfId="1665" priority="1571">
      <formula>IF(RIGHT(TEXT(AU503,"0.#"),1)=".",FALSE,TRUE)</formula>
    </cfRule>
    <cfRule type="expression" dxfId="1664" priority="1572">
      <formula>IF(RIGHT(TEXT(AU503,"0.#"),1)=".",TRUE,FALSE)</formula>
    </cfRule>
  </conditionalFormatting>
  <conditionalFormatting sqref="AQ502">
    <cfRule type="expression" dxfId="1663" priority="1557">
      <formula>IF(RIGHT(TEXT(AQ502,"0.#"),1)=".",FALSE,TRUE)</formula>
    </cfRule>
    <cfRule type="expression" dxfId="1662" priority="1558">
      <formula>IF(RIGHT(TEXT(AQ502,"0.#"),1)=".",TRUE,FALSE)</formula>
    </cfRule>
  </conditionalFormatting>
  <conditionalFormatting sqref="AQ503">
    <cfRule type="expression" dxfId="1661" priority="1561">
      <formula>IF(RIGHT(TEXT(AQ503,"0.#"),1)=".",FALSE,TRUE)</formula>
    </cfRule>
    <cfRule type="expression" dxfId="1660" priority="1562">
      <formula>IF(RIGHT(TEXT(AQ503,"0.#"),1)=".",TRUE,FALSE)</formula>
    </cfRule>
  </conditionalFormatting>
  <conditionalFormatting sqref="AQ504">
    <cfRule type="expression" dxfId="1659" priority="1559">
      <formula>IF(RIGHT(TEXT(AQ504,"0.#"),1)=".",FALSE,TRUE)</formula>
    </cfRule>
    <cfRule type="expression" dxfId="1658" priority="1560">
      <formula>IF(RIGHT(TEXT(AQ504,"0.#"),1)=".",TRUE,FALSE)</formula>
    </cfRule>
  </conditionalFormatting>
  <conditionalFormatting sqref="AE509">
    <cfRule type="expression" dxfId="1657" priority="1551">
      <formula>IF(RIGHT(TEXT(AE509,"0.#"),1)=".",FALSE,TRUE)</formula>
    </cfRule>
    <cfRule type="expression" dxfId="1656" priority="1552">
      <formula>IF(RIGHT(TEXT(AE509,"0.#"),1)=".",TRUE,FALSE)</formula>
    </cfRule>
  </conditionalFormatting>
  <conditionalFormatting sqref="AE507">
    <cfRule type="expression" dxfId="1655" priority="1555">
      <formula>IF(RIGHT(TEXT(AE507,"0.#"),1)=".",FALSE,TRUE)</formula>
    </cfRule>
    <cfRule type="expression" dxfId="1654" priority="1556">
      <formula>IF(RIGHT(TEXT(AE507,"0.#"),1)=".",TRUE,FALSE)</formula>
    </cfRule>
  </conditionalFormatting>
  <conditionalFormatting sqref="AE508">
    <cfRule type="expression" dxfId="1653" priority="1553">
      <formula>IF(RIGHT(TEXT(AE508,"0.#"),1)=".",FALSE,TRUE)</formula>
    </cfRule>
    <cfRule type="expression" dxfId="1652" priority="1554">
      <formula>IF(RIGHT(TEXT(AE508,"0.#"),1)=".",TRUE,FALSE)</formula>
    </cfRule>
  </conditionalFormatting>
  <conditionalFormatting sqref="AU509">
    <cfRule type="expression" dxfId="1651" priority="1539">
      <formula>IF(RIGHT(TEXT(AU509,"0.#"),1)=".",FALSE,TRUE)</formula>
    </cfRule>
    <cfRule type="expression" dxfId="1650" priority="1540">
      <formula>IF(RIGHT(TEXT(AU509,"0.#"),1)=".",TRUE,FALSE)</formula>
    </cfRule>
  </conditionalFormatting>
  <conditionalFormatting sqref="AU507">
    <cfRule type="expression" dxfId="1649" priority="1543">
      <formula>IF(RIGHT(TEXT(AU507,"0.#"),1)=".",FALSE,TRUE)</formula>
    </cfRule>
    <cfRule type="expression" dxfId="1648" priority="1544">
      <formula>IF(RIGHT(TEXT(AU507,"0.#"),1)=".",TRUE,FALSE)</formula>
    </cfRule>
  </conditionalFormatting>
  <conditionalFormatting sqref="AU508">
    <cfRule type="expression" dxfId="1647" priority="1541">
      <formula>IF(RIGHT(TEXT(AU508,"0.#"),1)=".",FALSE,TRUE)</formula>
    </cfRule>
    <cfRule type="expression" dxfId="1646" priority="1542">
      <formula>IF(RIGHT(TEXT(AU508,"0.#"),1)=".",TRUE,FALSE)</formula>
    </cfRule>
  </conditionalFormatting>
  <conditionalFormatting sqref="AQ507">
    <cfRule type="expression" dxfId="1645" priority="1527">
      <formula>IF(RIGHT(TEXT(AQ507,"0.#"),1)=".",FALSE,TRUE)</formula>
    </cfRule>
    <cfRule type="expression" dxfId="1644" priority="1528">
      <formula>IF(RIGHT(TEXT(AQ507,"0.#"),1)=".",TRUE,FALSE)</formula>
    </cfRule>
  </conditionalFormatting>
  <conditionalFormatting sqref="AQ508">
    <cfRule type="expression" dxfId="1643" priority="1531">
      <formula>IF(RIGHT(TEXT(AQ508,"0.#"),1)=".",FALSE,TRUE)</formula>
    </cfRule>
    <cfRule type="expression" dxfId="1642" priority="1532">
      <formula>IF(RIGHT(TEXT(AQ508,"0.#"),1)=".",TRUE,FALSE)</formula>
    </cfRule>
  </conditionalFormatting>
  <conditionalFormatting sqref="AQ509">
    <cfRule type="expression" dxfId="1641" priority="1529">
      <formula>IF(RIGHT(TEXT(AQ509,"0.#"),1)=".",FALSE,TRUE)</formula>
    </cfRule>
    <cfRule type="expression" dxfId="1640" priority="1530">
      <formula>IF(RIGHT(TEXT(AQ509,"0.#"),1)=".",TRUE,FALSE)</formula>
    </cfRule>
  </conditionalFormatting>
  <conditionalFormatting sqref="AE465">
    <cfRule type="expression" dxfId="1639" priority="1821">
      <formula>IF(RIGHT(TEXT(AE465,"0.#"),1)=".",FALSE,TRUE)</formula>
    </cfRule>
    <cfRule type="expression" dxfId="1638" priority="1822">
      <formula>IF(RIGHT(TEXT(AE465,"0.#"),1)=".",TRUE,FALSE)</formula>
    </cfRule>
  </conditionalFormatting>
  <conditionalFormatting sqref="AE463">
    <cfRule type="expression" dxfId="1637" priority="1825">
      <formula>IF(RIGHT(TEXT(AE463,"0.#"),1)=".",FALSE,TRUE)</formula>
    </cfRule>
    <cfRule type="expression" dxfId="1636" priority="1826">
      <formula>IF(RIGHT(TEXT(AE463,"0.#"),1)=".",TRUE,FALSE)</formula>
    </cfRule>
  </conditionalFormatting>
  <conditionalFormatting sqref="AE464">
    <cfRule type="expression" dxfId="1635" priority="1823">
      <formula>IF(RIGHT(TEXT(AE464,"0.#"),1)=".",FALSE,TRUE)</formula>
    </cfRule>
    <cfRule type="expression" dxfId="1634" priority="1824">
      <formula>IF(RIGHT(TEXT(AE464,"0.#"),1)=".",TRUE,FALSE)</formula>
    </cfRule>
  </conditionalFormatting>
  <conditionalFormatting sqref="AM465">
    <cfRule type="expression" dxfId="1633" priority="1815">
      <formula>IF(RIGHT(TEXT(AM465,"0.#"),1)=".",FALSE,TRUE)</formula>
    </cfRule>
    <cfRule type="expression" dxfId="1632" priority="1816">
      <formula>IF(RIGHT(TEXT(AM465,"0.#"),1)=".",TRUE,FALSE)</formula>
    </cfRule>
  </conditionalFormatting>
  <conditionalFormatting sqref="AM463">
    <cfRule type="expression" dxfId="1631" priority="1819">
      <formula>IF(RIGHT(TEXT(AM463,"0.#"),1)=".",FALSE,TRUE)</formula>
    </cfRule>
    <cfRule type="expression" dxfId="1630" priority="1820">
      <formula>IF(RIGHT(TEXT(AM463,"0.#"),1)=".",TRUE,FALSE)</formula>
    </cfRule>
  </conditionalFormatting>
  <conditionalFormatting sqref="AM464">
    <cfRule type="expression" dxfId="1629" priority="1817">
      <formula>IF(RIGHT(TEXT(AM464,"0.#"),1)=".",FALSE,TRUE)</formula>
    </cfRule>
    <cfRule type="expression" dxfId="1628" priority="1818">
      <formula>IF(RIGHT(TEXT(AM464,"0.#"),1)=".",TRUE,FALSE)</formula>
    </cfRule>
  </conditionalFormatting>
  <conditionalFormatting sqref="AU465">
    <cfRule type="expression" dxfId="1627" priority="1809">
      <formula>IF(RIGHT(TEXT(AU465,"0.#"),1)=".",FALSE,TRUE)</formula>
    </cfRule>
    <cfRule type="expression" dxfId="1626" priority="1810">
      <formula>IF(RIGHT(TEXT(AU465,"0.#"),1)=".",TRUE,FALSE)</formula>
    </cfRule>
  </conditionalFormatting>
  <conditionalFormatting sqref="AU463">
    <cfRule type="expression" dxfId="1625" priority="1813">
      <formula>IF(RIGHT(TEXT(AU463,"0.#"),1)=".",FALSE,TRUE)</formula>
    </cfRule>
    <cfRule type="expression" dxfId="1624" priority="1814">
      <formula>IF(RIGHT(TEXT(AU463,"0.#"),1)=".",TRUE,FALSE)</formula>
    </cfRule>
  </conditionalFormatting>
  <conditionalFormatting sqref="AU464">
    <cfRule type="expression" dxfId="1623" priority="1811">
      <formula>IF(RIGHT(TEXT(AU464,"0.#"),1)=".",FALSE,TRUE)</formula>
    </cfRule>
    <cfRule type="expression" dxfId="1622" priority="1812">
      <formula>IF(RIGHT(TEXT(AU464,"0.#"),1)=".",TRUE,FALSE)</formula>
    </cfRule>
  </conditionalFormatting>
  <conditionalFormatting sqref="AI465">
    <cfRule type="expression" dxfId="1621" priority="1803">
      <formula>IF(RIGHT(TEXT(AI465,"0.#"),1)=".",FALSE,TRUE)</formula>
    </cfRule>
    <cfRule type="expression" dxfId="1620" priority="1804">
      <formula>IF(RIGHT(TEXT(AI465,"0.#"),1)=".",TRUE,FALSE)</formula>
    </cfRule>
  </conditionalFormatting>
  <conditionalFormatting sqref="AI463">
    <cfRule type="expression" dxfId="1619" priority="1807">
      <formula>IF(RIGHT(TEXT(AI463,"0.#"),1)=".",FALSE,TRUE)</formula>
    </cfRule>
    <cfRule type="expression" dxfId="1618" priority="1808">
      <formula>IF(RIGHT(TEXT(AI463,"0.#"),1)=".",TRUE,FALSE)</formula>
    </cfRule>
  </conditionalFormatting>
  <conditionalFormatting sqref="AI464">
    <cfRule type="expression" dxfId="1617" priority="1805">
      <formula>IF(RIGHT(TEXT(AI464,"0.#"),1)=".",FALSE,TRUE)</formula>
    </cfRule>
    <cfRule type="expression" dxfId="1616" priority="1806">
      <formula>IF(RIGHT(TEXT(AI464,"0.#"),1)=".",TRUE,FALSE)</formula>
    </cfRule>
  </conditionalFormatting>
  <conditionalFormatting sqref="AQ463">
    <cfRule type="expression" dxfId="1615" priority="1797">
      <formula>IF(RIGHT(TEXT(AQ463,"0.#"),1)=".",FALSE,TRUE)</formula>
    </cfRule>
    <cfRule type="expression" dxfId="1614" priority="1798">
      <formula>IF(RIGHT(TEXT(AQ463,"0.#"),1)=".",TRUE,FALSE)</formula>
    </cfRule>
  </conditionalFormatting>
  <conditionalFormatting sqref="AQ464">
    <cfRule type="expression" dxfId="1613" priority="1801">
      <formula>IF(RIGHT(TEXT(AQ464,"0.#"),1)=".",FALSE,TRUE)</formula>
    </cfRule>
    <cfRule type="expression" dxfId="1612" priority="1802">
      <formula>IF(RIGHT(TEXT(AQ464,"0.#"),1)=".",TRUE,FALSE)</formula>
    </cfRule>
  </conditionalFormatting>
  <conditionalFormatting sqref="AQ465">
    <cfRule type="expression" dxfId="1611" priority="1799">
      <formula>IF(RIGHT(TEXT(AQ465,"0.#"),1)=".",FALSE,TRUE)</formula>
    </cfRule>
    <cfRule type="expression" dxfId="1610" priority="1800">
      <formula>IF(RIGHT(TEXT(AQ465,"0.#"),1)=".",TRUE,FALSE)</formula>
    </cfRule>
  </conditionalFormatting>
  <conditionalFormatting sqref="AE470">
    <cfRule type="expression" dxfId="1609" priority="1791">
      <formula>IF(RIGHT(TEXT(AE470,"0.#"),1)=".",FALSE,TRUE)</formula>
    </cfRule>
    <cfRule type="expression" dxfId="1608" priority="1792">
      <formula>IF(RIGHT(TEXT(AE470,"0.#"),1)=".",TRUE,FALSE)</formula>
    </cfRule>
  </conditionalFormatting>
  <conditionalFormatting sqref="AE468">
    <cfRule type="expression" dxfId="1607" priority="1795">
      <formula>IF(RIGHT(TEXT(AE468,"0.#"),1)=".",FALSE,TRUE)</formula>
    </cfRule>
    <cfRule type="expression" dxfId="1606" priority="1796">
      <formula>IF(RIGHT(TEXT(AE468,"0.#"),1)=".",TRUE,FALSE)</formula>
    </cfRule>
  </conditionalFormatting>
  <conditionalFormatting sqref="AE469">
    <cfRule type="expression" dxfId="1605" priority="1793">
      <formula>IF(RIGHT(TEXT(AE469,"0.#"),1)=".",FALSE,TRUE)</formula>
    </cfRule>
    <cfRule type="expression" dxfId="1604" priority="1794">
      <formula>IF(RIGHT(TEXT(AE469,"0.#"),1)=".",TRUE,FALSE)</formula>
    </cfRule>
  </conditionalFormatting>
  <conditionalFormatting sqref="AM470">
    <cfRule type="expression" dxfId="1603" priority="1785">
      <formula>IF(RIGHT(TEXT(AM470,"0.#"),1)=".",FALSE,TRUE)</formula>
    </cfRule>
    <cfRule type="expression" dxfId="1602" priority="1786">
      <formula>IF(RIGHT(TEXT(AM470,"0.#"),1)=".",TRUE,FALSE)</formula>
    </cfRule>
  </conditionalFormatting>
  <conditionalFormatting sqref="AM468">
    <cfRule type="expression" dxfId="1601" priority="1789">
      <formula>IF(RIGHT(TEXT(AM468,"0.#"),1)=".",FALSE,TRUE)</formula>
    </cfRule>
    <cfRule type="expression" dxfId="1600" priority="1790">
      <formula>IF(RIGHT(TEXT(AM468,"0.#"),1)=".",TRUE,FALSE)</formula>
    </cfRule>
  </conditionalFormatting>
  <conditionalFormatting sqref="AM469">
    <cfRule type="expression" dxfId="1599" priority="1787">
      <formula>IF(RIGHT(TEXT(AM469,"0.#"),1)=".",FALSE,TRUE)</formula>
    </cfRule>
    <cfRule type="expression" dxfId="1598" priority="1788">
      <formula>IF(RIGHT(TEXT(AM469,"0.#"),1)=".",TRUE,FALSE)</formula>
    </cfRule>
  </conditionalFormatting>
  <conditionalFormatting sqref="AU470">
    <cfRule type="expression" dxfId="1597" priority="1779">
      <formula>IF(RIGHT(TEXT(AU470,"0.#"),1)=".",FALSE,TRUE)</formula>
    </cfRule>
    <cfRule type="expression" dxfId="1596" priority="1780">
      <formula>IF(RIGHT(TEXT(AU470,"0.#"),1)=".",TRUE,FALSE)</formula>
    </cfRule>
  </conditionalFormatting>
  <conditionalFormatting sqref="AU468">
    <cfRule type="expression" dxfId="1595" priority="1783">
      <formula>IF(RIGHT(TEXT(AU468,"0.#"),1)=".",FALSE,TRUE)</formula>
    </cfRule>
    <cfRule type="expression" dxfId="1594" priority="1784">
      <formula>IF(RIGHT(TEXT(AU468,"0.#"),1)=".",TRUE,FALSE)</formula>
    </cfRule>
  </conditionalFormatting>
  <conditionalFormatting sqref="AU469">
    <cfRule type="expression" dxfId="1593" priority="1781">
      <formula>IF(RIGHT(TEXT(AU469,"0.#"),1)=".",FALSE,TRUE)</formula>
    </cfRule>
    <cfRule type="expression" dxfId="1592" priority="1782">
      <formula>IF(RIGHT(TEXT(AU469,"0.#"),1)=".",TRUE,FALSE)</formula>
    </cfRule>
  </conditionalFormatting>
  <conditionalFormatting sqref="AI470">
    <cfRule type="expression" dxfId="1591" priority="1773">
      <formula>IF(RIGHT(TEXT(AI470,"0.#"),1)=".",FALSE,TRUE)</formula>
    </cfRule>
    <cfRule type="expression" dxfId="1590" priority="1774">
      <formula>IF(RIGHT(TEXT(AI470,"0.#"),1)=".",TRUE,FALSE)</formula>
    </cfRule>
  </conditionalFormatting>
  <conditionalFormatting sqref="AI468">
    <cfRule type="expression" dxfId="1589" priority="1777">
      <formula>IF(RIGHT(TEXT(AI468,"0.#"),1)=".",FALSE,TRUE)</formula>
    </cfRule>
    <cfRule type="expression" dxfId="1588" priority="1778">
      <formula>IF(RIGHT(TEXT(AI468,"0.#"),1)=".",TRUE,FALSE)</formula>
    </cfRule>
  </conditionalFormatting>
  <conditionalFormatting sqref="AI469">
    <cfRule type="expression" dxfId="1587" priority="1775">
      <formula>IF(RIGHT(TEXT(AI469,"0.#"),1)=".",FALSE,TRUE)</formula>
    </cfRule>
    <cfRule type="expression" dxfId="1586" priority="1776">
      <formula>IF(RIGHT(TEXT(AI469,"0.#"),1)=".",TRUE,FALSE)</formula>
    </cfRule>
  </conditionalFormatting>
  <conditionalFormatting sqref="AQ468">
    <cfRule type="expression" dxfId="1585" priority="1767">
      <formula>IF(RIGHT(TEXT(AQ468,"0.#"),1)=".",FALSE,TRUE)</formula>
    </cfRule>
    <cfRule type="expression" dxfId="1584" priority="1768">
      <formula>IF(RIGHT(TEXT(AQ468,"0.#"),1)=".",TRUE,FALSE)</formula>
    </cfRule>
  </conditionalFormatting>
  <conditionalFormatting sqref="AQ469">
    <cfRule type="expression" dxfId="1583" priority="1771">
      <formula>IF(RIGHT(TEXT(AQ469,"0.#"),1)=".",FALSE,TRUE)</formula>
    </cfRule>
    <cfRule type="expression" dxfId="1582" priority="1772">
      <formula>IF(RIGHT(TEXT(AQ469,"0.#"),1)=".",TRUE,FALSE)</formula>
    </cfRule>
  </conditionalFormatting>
  <conditionalFormatting sqref="AQ470">
    <cfRule type="expression" dxfId="1581" priority="1769">
      <formula>IF(RIGHT(TEXT(AQ470,"0.#"),1)=".",FALSE,TRUE)</formula>
    </cfRule>
    <cfRule type="expression" dxfId="1580" priority="1770">
      <formula>IF(RIGHT(TEXT(AQ470,"0.#"),1)=".",TRUE,FALSE)</formula>
    </cfRule>
  </conditionalFormatting>
  <conditionalFormatting sqref="AE475">
    <cfRule type="expression" dxfId="1579" priority="1761">
      <formula>IF(RIGHT(TEXT(AE475,"0.#"),1)=".",FALSE,TRUE)</formula>
    </cfRule>
    <cfRule type="expression" dxfId="1578" priority="1762">
      <formula>IF(RIGHT(TEXT(AE475,"0.#"),1)=".",TRUE,FALSE)</formula>
    </cfRule>
  </conditionalFormatting>
  <conditionalFormatting sqref="AE473">
    <cfRule type="expression" dxfId="1577" priority="1765">
      <formula>IF(RIGHT(TEXT(AE473,"0.#"),1)=".",FALSE,TRUE)</formula>
    </cfRule>
    <cfRule type="expression" dxfId="1576" priority="1766">
      <formula>IF(RIGHT(TEXT(AE473,"0.#"),1)=".",TRUE,FALSE)</formula>
    </cfRule>
  </conditionalFormatting>
  <conditionalFormatting sqref="AE474">
    <cfRule type="expression" dxfId="1575" priority="1763">
      <formula>IF(RIGHT(TEXT(AE474,"0.#"),1)=".",FALSE,TRUE)</formula>
    </cfRule>
    <cfRule type="expression" dxfId="1574" priority="1764">
      <formula>IF(RIGHT(TEXT(AE474,"0.#"),1)=".",TRUE,FALSE)</formula>
    </cfRule>
  </conditionalFormatting>
  <conditionalFormatting sqref="AM475">
    <cfRule type="expression" dxfId="1573" priority="1755">
      <formula>IF(RIGHT(TEXT(AM475,"0.#"),1)=".",FALSE,TRUE)</formula>
    </cfRule>
    <cfRule type="expression" dxfId="1572" priority="1756">
      <formula>IF(RIGHT(TEXT(AM475,"0.#"),1)=".",TRUE,FALSE)</formula>
    </cfRule>
  </conditionalFormatting>
  <conditionalFormatting sqref="AM473">
    <cfRule type="expression" dxfId="1571" priority="1759">
      <formula>IF(RIGHT(TEXT(AM473,"0.#"),1)=".",FALSE,TRUE)</formula>
    </cfRule>
    <cfRule type="expression" dxfId="1570" priority="1760">
      <formula>IF(RIGHT(TEXT(AM473,"0.#"),1)=".",TRUE,FALSE)</formula>
    </cfRule>
  </conditionalFormatting>
  <conditionalFormatting sqref="AM474">
    <cfRule type="expression" dxfId="1569" priority="1757">
      <formula>IF(RIGHT(TEXT(AM474,"0.#"),1)=".",FALSE,TRUE)</formula>
    </cfRule>
    <cfRule type="expression" dxfId="1568" priority="1758">
      <formula>IF(RIGHT(TEXT(AM474,"0.#"),1)=".",TRUE,FALSE)</formula>
    </cfRule>
  </conditionalFormatting>
  <conditionalFormatting sqref="AU475">
    <cfRule type="expression" dxfId="1567" priority="1749">
      <formula>IF(RIGHT(TEXT(AU475,"0.#"),1)=".",FALSE,TRUE)</formula>
    </cfRule>
    <cfRule type="expression" dxfId="1566" priority="1750">
      <formula>IF(RIGHT(TEXT(AU475,"0.#"),1)=".",TRUE,FALSE)</formula>
    </cfRule>
  </conditionalFormatting>
  <conditionalFormatting sqref="AU473">
    <cfRule type="expression" dxfId="1565" priority="1753">
      <formula>IF(RIGHT(TEXT(AU473,"0.#"),1)=".",FALSE,TRUE)</formula>
    </cfRule>
    <cfRule type="expression" dxfId="1564" priority="1754">
      <formula>IF(RIGHT(TEXT(AU473,"0.#"),1)=".",TRUE,FALSE)</formula>
    </cfRule>
  </conditionalFormatting>
  <conditionalFormatting sqref="AU474">
    <cfRule type="expression" dxfId="1563" priority="1751">
      <formula>IF(RIGHT(TEXT(AU474,"0.#"),1)=".",FALSE,TRUE)</formula>
    </cfRule>
    <cfRule type="expression" dxfId="1562" priority="1752">
      <formula>IF(RIGHT(TEXT(AU474,"0.#"),1)=".",TRUE,FALSE)</formula>
    </cfRule>
  </conditionalFormatting>
  <conditionalFormatting sqref="AI475">
    <cfRule type="expression" dxfId="1561" priority="1743">
      <formula>IF(RIGHT(TEXT(AI475,"0.#"),1)=".",FALSE,TRUE)</formula>
    </cfRule>
    <cfRule type="expression" dxfId="1560" priority="1744">
      <formula>IF(RIGHT(TEXT(AI475,"0.#"),1)=".",TRUE,FALSE)</formula>
    </cfRule>
  </conditionalFormatting>
  <conditionalFormatting sqref="AI473">
    <cfRule type="expression" dxfId="1559" priority="1747">
      <formula>IF(RIGHT(TEXT(AI473,"0.#"),1)=".",FALSE,TRUE)</formula>
    </cfRule>
    <cfRule type="expression" dxfId="1558" priority="1748">
      <formula>IF(RIGHT(TEXT(AI473,"0.#"),1)=".",TRUE,FALSE)</formula>
    </cfRule>
  </conditionalFormatting>
  <conditionalFormatting sqref="AI474">
    <cfRule type="expression" dxfId="1557" priority="1745">
      <formula>IF(RIGHT(TEXT(AI474,"0.#"),1)=".",FALSE,TRUE)</formula>
    </cfRule>
    <cfRule type="expression" dxfId="1556" priority="1746">
      <formula>IF(RIGHT(TEXT(AI474,"0.#"),1)=".",TRUE,FALSE)</formula>
    </cfRule>
  </conditionalFormatting>
  <conditionalFormatting sqref="AQ473">
    <cfRule type="expression" dxfId="1555" priority="1737">
      <formula>IF(RIGHT(TEXT(AQ473,"0.#"),1)=".",FALSE,TRUE)</formula>
    </cfRule>
    <cfRule type="expression" dxfId="1554" priority="1738">
      <formula>IF(RIGHT(TEXT(AQ473,"0.#"),1)=".",TRUE,FALSE)</formula>
    </cfRule>
  </conditionalFormatting>
  <conditionalFormatting sqref="AQ474">
    <cfRule type="expression" dxfId="1553" priority="1741">
      <formula>IF(RIGHT(TEXT(AQ474,"0.#"),1)=".",FALSE,TRUE)</formula>
    </cfRule>
    <cfRule type="expression" dxfId="1552" priority="1742">
      <formula>IF(RIGHT(TEXT(AQ474,"0.#"),1)=".",TRUE,FALSE)</formula>
    </cfRule>
  </conditionalFormatting>
  <conditionalFormatting sqref="AQ475">
    <cfRule type="expression" dxfId="1551" priority="1739">
      <formula>IF(RIGHT(TEXT(AQ475,"0.#"),1)=".",FALSE,TRUE)</formula>
    </cfRule>
    <cfRule type="expression" dxfId="1550" priority="1740">
      <formula>IF(RIGHT(TEXT(AQ475,"0.#"),1)=".",TRUE,FALSE)</formula>
    </cfRule>
  </conditionalFormatting>
  <conditionalFormatting sqref="AE480">
    <cfRule type="expression" dxfId="1549" priority="1731">
      <formula>IF(RIGHT(TEXT(AE480,"0.#"),1)=".",FALSE,TRUE)</formula>
    </cfRule>
    <cfRule type="expression" dxfId="1548" priority="1732">
      <formula>IF(RIGHT(TEXT(AE480,"0.#"),1)=".",TRUE,FALSE)</formula>
    </cfRule>
  </conditionalFormatting>
  <conditionalFormatting sqref="AE478">
    <cfRule type="expression" dxfId="1547" priority="1735">
      <formula>IF(RIGHT(TEXT(AE478,"0.#"),1)=".",FALSE,TRUE)</formula>
    </cfRule>
    <cfRule type="expression" dxfId="1546" priority="1736">
      <formula>IF(RIGHT(TEXT(AE478,"0.#"),1)=".",TRUE,FALSE)</formula>
    </cfRule>
  </conditionalFormatting>
  <conditionalFormatting sqref="AE479">
    <cfRule type="expression" dxfId="1545" priority="1733">
      <formula>IF(RIGHT(TEXT(AE479,"0.#"),1)=".",FALSE,TRUE)</formula>
    </cfRule>
    <cfRule type="expression" dxfId="1544" priority="1734">
      <formula>IF(RIGHT(TEXT(AE479,"0.#"),1)=".",TRUE,FALSE)</formula>
    </cfRule>
  </conditionalFormatting>
  <conditionalFormatting sqref="AM480">
    <cfRule type="expression" dxfId="1543" priority="1725">
      <formula>IF(RIGHT(TEXT(AM480,"0.#"),1)=".",FALSE,TRUE)</formula>
    </cfRule>
    <cfRule type="expression" dxfId="1542" priority="1726">
      <formula>IF(RIGHT(TEXT(AM480,"0.#"),1)=".",TRUE,FALSE)</formula>
    </cfRule>
  </conditionalFormatting>
  <conditionalFormatting sqref="AM478">
    <cfRule type="expression" dxfId="1541" priority="1729">
      <formula>IF(RIGHT(TEXT(AM478,"0.#"),1)=".",FALSE,TRUE)</formula>
    </cfRule>
    <cfRule type="expression" dxfId="1540" priority="1730">
      <formula>IF(RIGHT(TEXT(AM478,"0.#"),1)=".",TRUE,FALSE)</formula>
    </cfRule>
  </conditionalFormatting>
  <conditionalFormatting sqref="AM479">
    <cfRule type="expression" dxfId="1539" priority="1727">
      <formula>IF(RIGHT(TEXT(AM479,"0.#"),1)=".",FALSE,TRUE)</formula>
    </cfRule>
    <cfRule type="expression" dxfId="1538" priority="1728">
      <formula>IF(RIGHT(TEXT(AM479,"0.#"),1)=".",TRUE,FALSE)</formula>
    </cfRule>
  </conditionalFormatting>
  <conditionalFormatting sqref="AU480">
    <cfRule type="expression" dxfId="1537" priority="1719">
      <formula>IF(RIGHT(TEXT(AU480,"0.#"),1)=".",FALSE,TRUE)</formula>
    </cfRule>
    <cfRule type="expression" dxfId="1536" priority="1720">
      <formula>IF(RIGHT(TEXT(AU480,"0.#"),1)=".",TRUE,FALSE)</formula>
    </cfRule>
  </conditionalFormatting>
  <conditionalFormatting sqref="AU478">
    <cfRule type="expression" dxfId="1535" priority="1723">
      <formula>IF(RIGHT(TEXT(AU478,"0.#"),1)=".",FALSE,TRUE)</formula>
    </cfRule>
    <cfRule type="expression" dxfId="1534" priority="1724">
      <formula>IF(RIGHT(TEXT(AU478,"0.#"),1)=".",TRUE,FALSE)</formula>
    </cfRule>
  </conditionalFormatting>
  <conditionalFormatting sqref="AU479">
    <cfRule type="expression" dxfId="1533" priority="1721">
      <formula>IF(RIGHT(TEXT(AU479,"0.#"),1)=".",FALSE,TRUE)</formula>
    </cfRule>
    <cfRule type="expression" dxfId="1532" priority="1722">
      <formula>IF(RIGHT(TEXT(AU479,"0.#"),1)=".",TRUE,FALSE)</formula>
    </cfRule>
  </conditionalFormatting>
  <conditionalFormatting sqref="AI480">
    <cfRule type="expression" dxfId="1531" priority="1713">
      <formula>IF(RIGHT(TEXT(AI480,"0.#"),1)=".",FALSE,TRUE)</formula>
    </cfRule>
    <cfRule type="expression" dxfId="1530" priority="1714">
      <formula>IF(RIGHT(TEXT(AI480,"0.#"),1)=".",TRUE,FALSE)</formula>
    </cfRule>
  </conditionalFormatting>
  <conditionalFormatting sqref="AI478">
    <cfRule type="expression" dxfId="1529" priority="1717">
      <formula>IF(RIGHT(TEXT(AI478,"0.#"),1)=".",FALSE,TRUE)</formula>
    </cfRule>
    <cfRule type="expression" dxfId="1528" priority="1718">
      <formula>IF(RIGHT(TEXT(AI478,"0.#"),1)=".",TRUE,FALSE)</formula>
    </cfRule>
  </conditionalFormatting>
  <conditionalFormatting sqref="AI479">
    <cfRule type="expression" dxfId="1527" priority="1715">
      <formula>IF(RIGHT(TEXT(AI479,"0.#"),1)=".",FALSE,TRUE)</formula>
    </cfRule>
    <cfRule type="expression" dxfId="1526" priority="1716">
      <formula>IF(RIGHT(TEXT(AI479,"0.#"),1)=".",TRUE,FALSE)</formula>
    </cfRule>
  </conditionalFormatting>
  <conditionalFormatting sqref="AQ478">
    <cfRule type="expression" dxfId="1525" priority="1707">
      <formula>IF(RIGHT(TEXT(AQ478,"0.#"),1)=".",FALSE,TRUE)</formula>
    </cfRule>
    <cfRule type="expression" dxfId="1524" priority="1708">
      <formula>IF(RIGHT(TEXT(AQ478,"0.#"),1)=".",TRUE,FALSE)</formula>
    </cfRule>
  </conditionalFormatting>
  <conditionalFormatting sqref="AQ479">
    <cfRule type="expression" dxfId="1523" priority="1711">
      <formula>IF(RIGHT(TEXT(AQ479,"0.#"),1)=".",FALSE,TRUE)</formula>
    </cfRule>
    <cfRule type="expression" dxfId="1522" priority="1712">
      <formula>IF(RIGHT(TEXT(AQ479,"0.#"),1)=".",TRUE,FALSE)</formula>
    </cfRule>
  </conditionalFormatting>
  <conditionalFormatting sqref="AQ480">
    <cfRule type="expression" dxfId="1521" priority="1709">
      <formula>IF(RIGHT(TEXT(AQ480,"0.#"),1)=".",FALSE,TRUE)</formula>
    </cfRule>
    <cfRule type="expression" dxfId="1520" priority="1710">
      <formula>IF(RIGHT(TEXT(AQ480,"0.#"),1)=".",TRUE,FALSE)</formula>
    </cfRule>
  </conditionalFormatting>
  <conditionalFormatting sqref="AM47">
    <cfRule type="expression" dxfId="1519" priority="2001">
      <formula>IF(RIGHT(TEXT(AM47,"0.#"),1)=".",FALSE,TRUE)</formula>
    </cfRule>
    <cfRule type="expression" dxfId="1518" priority="2002">
      <formula>IF(RIGHT(TEXT(AM47,"0.#"),1)=".",TRUE,FALSE)</formula>
    </cfRule>
  </conditionalFormatting>
  <conditionalFormatting sqref="AI46">
    <cfRule type="expression" dxfId="1517" priority="2005">
      <formula>IF(RIGHT(TEXT(AI46,"0.#"),1)=".",FALSE,TRUE)</formula>
    </cfRule>
    <cfRule type="expression" dxfId="1516" priority="2006">
      <formula>IF(RIGHT(TEXT(AI46,"0.#"),1)=".",TRUE,FALSE)</formula>
    </cfRule>
  </conditionalFormatting>
  <conditionalFormatting sqref="AM46">
    <cfRule type="expression" dxfId="1515" priority="2003">
      <formula>IF(RIGHT(TEXT(AM46,"0.#"),1)=".",FALSE,TRUE)</formula>
    </cfRule>
    <cfRule type="expression" dxfId="1514" priority="2004">
      <formula>IF(RIGHT(TEXT(AM46,"0.#"),1)=".",TRUE,FALSE)</formula>
    </cfRule>
  </conditionalFormatting>
  <conditionalFormatting sqref="AU46:AU48">
    <cfRule type="expression" dxfId="1513" priority="1995">
      <formula>IF(RIGHT(TEXT(AU46,"0.#"),1)=".",FALSE,TRUE)</formula>
    </cfRule>
    <cfRule type="expression" dxfId="1512" priority="1996">
      <formula>IF(RIGHT(TEXT(AU46,"0.#"),1)=".",TRUE,FALSE)</formula>
    </cfRule>
  </conditionalFormatting>
  <conditionalFormatting sqref="AM48">
    <cfRule type="expression" dxfId="1511" priority="1999">
      <formula>IF(RIGHT(TEXT(AM48,"0.#"),1)=".",FALSE,TRUE)</formula>
    </cfRule>
    <cfRule type="expression" dxfId="1510" priority="2000">
      <formula>IF(RIGHT(TEXT(AM48,"0.#"),1)=".",TRUE,FALSE)</formula>
    </cfRule>
  </conditionalFormatting>
  <conditionalFormatting sqref="AQ46:AQ48">
    <cfRule type="expression" dxfId="1509" priority="1997">
      <formula>IF(RIGHT(TEXT(AQ46,"0.#"),1)=".",FALSE,TRUE)</formula>
    </cfRule>
    <cfRule type="expression" dxfId="1508" priority="1998">
      <formula>IF(RIGHT(TEXT(AQ46,"0.#"),1)=".",TRUE,FALSE)</formula>
    </cfRule>
  </conditionalFormatting>
  <conditionalFormatting sqref="AE146:AE147 AI146:AI147 AM146:AM147 AQ146:AQ147 AU146:AU147">
    <cfRule type="expression" dxfId="1507" priority="1989">
      <formula>IF(RIGHT(TEXT(AE146,"0.#"),1)=".",FALSE,TRUE)</formula>
    </cfRule>
    <cfRule type="expression" dxfId="1506" priority="1990">
      <formula>IF(RIGHT(TEXT(AE146,"0.#"),1)=".",TRUE,FALSE)</formula>
    </cfRule>
  </conditionalFormatting>
  <conditionalFormatting sqref="AE138:AE139 AI138:AI139 AM138:AM139 AQ138:AQ139 AU138:AU139">
    <cfRule type="expression" dxfId="1505" priority="1993">
      <formula>IF(RIGHT(TEXT(AE138,"0.#"),1)=".",FALSE,TRUE)</formula>
    </cfRule>
    <cfRule type="expression" dxfId="1504" priority="1994">
      <formula>IF(RIGHT(TEXT(AE138,"0.#"),1)=".",TRUE,FALSE)</formula>
    </cfRule>
  </conditionalFormatting>
  <conditionalFormatting sqref="AE142:AE143 AI142:AI143 AM142:AM143 AQ142:AQ143 AU142:AU143">
    <cfRule type="expression" dxfId="1503" priority="1991">
      <formula>IF(RIGHT(TEXT(AE142,"0.#"),1)=".",FALSE,TRUE)</formula>
    </cfRule>
    <cfRule type="expression" dxfId="1502" priority="1992">
      <formula>IF(RIGHT(TEXT(AE142,"0.#"),1)=".",TRUE,FALSE)</formula>
    </cfRule>
  </conditionalFormatting>
  <conditionalFormatting sqref="AE198:AE199 AI198:AI199 AM198:AM199 AQ198:AQ199 AU198:AU199">
    <cfRule type="expression" dxfId="1501" priority="1983">
      <formula>IF(RIGHT(TEXT(AE198,"0.#"),1)=".",FALSE,TRUE)</formula>
    </cfRule>
    <cfRule type="expression" dxfId="1500" priority="1984">
      <formula>IF(RIGHT(TEXT(AE198,"0.#"),1)=".",TRUE,FALSE)</formula>
    </cfRule>
  </conditionalFormatting>
  <conditionalFormatting sqref="AE150:AE151 AI150:AI151 AM150:AM151 AQ150:AQ151 AU150:AU151">
    <cfRule type="expression" dxfId="1499" priority="1987">
      <formula>IF(RIGHT(TEXT(AE150,"0.#"),1)=".",FALSE,TRUE)</formula>
    </cfRule>
    <cfRule type="expression" dxfId="1498" priority="1988">
      <formula>IF(RIGHT(TEXT(AE150,"0.#"),1)=".",TRUE,FALSE)</formula>
    </cfRule>
  </conditionalFormatting>
  <conditionalFormatting sqref="AE194:AE195 AI194:AI195 AM194:AM195 AQ194:AQ195 AU194:AU195">
    <cfRule type="expression" dxfId="1497" priority="1985">
      <formula>IF(RIGHT(TEXT(AE194,"0.#"),1)=".",FALSE,TRUE)</formula>
    </cfRule>
    <cfRule type="expression" dxfId="1496" priority="1986">
      <formula>IF(RIGHT(TEXT(AE194,"0.#"),1)=".",TRUE,FALSE)</formula>
    </cfRule>
  </conditionalFormatting>
  <conditionalFormatting sqref="AE210:AE211 AI210:AI211 AM210:AM211 AQ210:AQ211 AU210:AU211">
    <cfRule type="expression" dxfId="1495" priority="1977">
      <formula>IF(RIGHT(TEXT(AE210,"0.#"),1)=".",FALSE,TRUE)</formula>
    </cfRule>
    <cfRule type="expression" dxfId="1494" priority="1978">
      <formula>IF(RIGHT(TEXT(AE210,"0.#"),1)=".",TRUE,FALSE)</formula>
    </cfRule>
  </conditionalFormatting>
  <conditionalFormatting sqref="AE202:AE203 AI202:AI203 AM202:AM203 AQ202:AQ203 AU202:AU203">
    <cfRule type="expression" dxfId="1493" priority="1981">
      <formula>IF(RIGHT(TEXT(AE202,"0.#"),1)=".",FALSE,TRUE)</formula>
    </cfRule>
    <cfRule type="expression" dxfId="1492" priority="1982">
      <formula>IF(RIGHT(TEXT(AE202,"0.#"),1)=".",TRUE,FALSE)</formula>
    </cfRule>
  </conditionalFormatting>
  <conditionalFormatting sqref="AE206:AE207 AI206:AI207 AM206:AM207 AQ206:AQ207 AU206:AU207">
    <cfRule type="expression" dxfId="1491" priority="1979">
      <formula>IF(RIGHT(TEXT(AE206,"0.#"),1)=".",FALSE,TRUE)</formula>
    </cfRule>
    <cfRule type="expression" dxfId="1490" priority="1980">
      <formula>IF(RIGHT(TEXT(AE206,"0.#"),1)=".",TRUE,FALSE)</formula>
    </cfRule>
  </conditionalFormatting>
  <conditionalFormatting sqref="AE262:AE263 AI262:AI263 AM262:AM263 AQ262:AQ263 AU262:AU263">
    <cfRule type="expression" dxfId="1489" priority="1971">
      <formula>IF(RIGHT(TEXT(AE262,"0.#"),1)=".",FALSE,TRUE)</formula>
    </cfRule>
    <cfRule type="expression" dxfId="1488" priority="1972">
      <formula>IF(RIGHT(TEXT(AE262,"0.#"),1)=".",TRUE,FALSE)</formula>
    </cfRule>
  </conditionalFormatting>
  <conditionalFormatting sqref="AE254:AE255 AI254:AI255 AM254:AM255 AQ254:AQ255 AU254:AU255">
    <cfRule type="expression" dxfId="1487" priority="1975">
      <formula>IF(RIGHT(TEXT(AE254,"0.#"),1)=".",FALSE,TRUE)</formula>
    </cfRule>
    <cfRule type="expression" dxfId="1486" priority="1976">
      <formula>IF(RIGHT(TEXT(AE254,"0.#"),1)=".",TRUE,FALSE)</formula>
    </cfRule>
  </conditionalFormatting>
  <conditionalFormatting sqref="AE258:AE259 AI258:AI259 AM258:AM259 AQ258:AQ259 AU258:AU259">
    <cfRule type="expression" dxfId="1485" priority="1973">
      <formula>IF(RIGHT(TEXT(AE258,"0.#"),1)=".",FALSE,TRUE)</formula>
    </cfRule>
    <cfRule type="expression" dxfId="1484" priority="1974">
      <formula>IF(RIGHT(TEXT(AE258,"0.#"),1)=".",TRUE,FALSE)</formula>
    </cfRule>
  </conditionalFormatting>
  <conditionalFormatting sqref="AE314:AE315 AI314:AI315 AM314:AM315 AQ314:AQ315 AU314:AU315">
    <cfRule type="expression" dxfId="1483" priority="1965">
      <formula>IF(RIGHT(TEXT(AE314,"0.#"),1)=".",FALSE,TRUE)</formula>
    </cfRule>
    <cfRule type="expression" dxfId="1482" priority="1966">
      <formula>IF(RIGHT(TEXT(AE314,"0.#"),1)=".",TRUE,FALSE)</formula>
    </cfRule>
  </conditionalFormatting>
  <conditionalFormatting sqref="AE266:AE267 AI266:AI267 AM266:AM267 AQ266:AQ267 AU266:AU267">
    <cfRule type="expression" dxfId="1481" priority="1969">
      <formula>IF(RIGHT(TEXT(AE266,"0.#"),1)=".",FALSE,TRUE)</formula>
    </cfRule>
    <cfRule type="expression" dxfId="1480" priority="1970">
      <formula>IF(RIGHT(TEXT(AE266,"0.#"),1)=".",TRUE,FALSE)</formula>
    </cfRule>
  </conditionalFormatting>
  <conditionalFormatting sqref="AE270:AE271 AI270:AI271 AM270:AM271 AQ270:AQ271 AU270:AU271">
    <cfRule type="expression" dxfId="1479" priority="1967">
      <formula>IF(RIGHT(TEXT(AE270,"0.#"),1)=".",FALSE,TRUE)</formula>
    </cfRule>
    <cfRule type="expression" dxfId="1478" priority="1968">
      <formula>IF(RIGHT(TEXT(AE270,"0.#"),1)=".",TRUE,FALSE)</formula>
    </cfRule>
  </conditionalFormatting>
  <conditionalFormatting sqref="AE326:AE327 AI326:AI327 AM326:AM327 AQ326:AQ327 AU326:AU327">
    <cfRule type="expression" dxfId="1477" priority="1959">
      <formula>IF(RIGHT(TEXT(AE326,"0.#"),1)=".",FALSE,TRUE)</formula>
    </cfRule>
    <cfRule type="expression" dxfId="1476" priority="1960">
      <formula>IF(RIGHT(TEXT(AE326,"0.#"),1)=".",TRUE,FALSE)</formula>
    </cfRule>
  </conditionalFormatting>
  <conditionalFormatting sqref="AE318:AE319 AI318:AI319 AM318:AM319 AQ318:AQ319 AU318:AU319">
    <cfRule type="expression" dxfId="1475" priority="1963">
      <formula>IF(RIGHT(TEXT(AE318,"0.#"),1)=".",FALSE,TRUE)</formula>
    </cfRule>
    <cfRule type="expression" dxfId="1474" priority="1964">
      <formula>IF(RIGHT(TEXT(AE318,"0.#"),1)=".",TRUE,FALSE)</formula>
    </cfRule>
  </conditionalFormatting>
  <conditionalFormatting sqref="AE322:AE323 AI322:AI323 AM322:AM323 AQ322:AQ323 AU322:AU323">
    <cfRule type="expression" dxfId="1473" priority="1961">
      <formula>IF(RIGHT(TEXT(AE322,"0.#"),1)=".",FALSE,TRUE)</formula>
    </cfRule>
    <cfRule type="expression" dxfId="1472" priority="1962">
      <formula>IF(RIGHT(TEXT(AE322,"0.#"),1)=".",TRUE,FALSE)</formula>
    </cfRule>
  </conditionalFormatting>
  <conditionalFormatting sqref="AE378:AE379 AI378:AI379 AM378:AM379 AQ378:AQ379 AU378:AU379">
    <cfRule type="expression" dxfId="1471" priority="1953">
      <formula>IF(RIGHT(TEXT(AE378,"0.#"),1)=".",FALSE,TRUE)</formula>
    </cfRule>
    <cfRule type="expression" dxfId="1470" priority="1954">
      <formula>IF(RIGHT(TEXT(AE378,"0.#"),1)=".",TRUE,FALSE)</formula>
    </cfRule>
  </conditionalFormatting>
  <conditionalFormatting sqref="AE330:AE331 AI330:AI331 AM330:AM331 AQ330:AQ331 AU330:AU331">
    <cfRule type="expression" dxfId="1469" priority="1957">
      <formula>IF(RIGHT(TEXT(AE330,"0.#"),1)=".",FALSE,TRUE)</formula>
    </cfRule>
    <cfRule type="expression" dxfId="1468" priority="1958">
      <formula>IF(RIGHT(TEXT(AE330,"0.#"),1)=".",TRUE,FALSE)</formula>
    </cfRule>
  </conditionalFormatting>
  <conditionalFormatting sqref="AE374:AE375 AI374:AI375 AM374:AM375 AQ374:AQ375 AU374:AU375">
    <cfRule type="expression" dxfId="1467" priority="1955">
      <formula>IF(RIGHT(TEXT(AE374,"0.#"),1)=".",FALSE,TRUE)</formula>
    </cfRule>
    <cfRule type="expression" dxfId="1466" priority="1956">
      <formula>IF(RIGHT(TEXT(AE374,"0.#"),1)=".",TRUE,FALSE)</formula>
    </cfRule>
  </conditionalFormatting>
  <conditionalFormatting sqref="AE390:AE391 AI390:AI391 AM390:AM391 AQ390:AQ391 AU390:AU391">
    <cfRule type="expression" dxfId="1465" priority="1947">
      <formula>IF(RIGHT(TEXT(AE390,"0.#"),1)=".",FALSE,TRUE)</formula>
    </cfRule>
    <cfRule type="expression" dxfId="1464" priority="1948">
      <formula>IF(RIGHT(TEXT(AE390,"0.#"),1)=".",TRUE,FALSE)</formula>
    </cfRule>
  </conditionalFormatting>
  <conditionalFormatting sqref="AE382:AE383 AI382:AI383 AM382:AM383 AQ382:AQ383 AU382:AU383">
    <cfRule type="expression" dxfId="1463" priority="1951">
      <formula>IF(RIGHT(TEXT(AE382,"0.#"),1)=".",FALSE,TRUE)</formula>
    </cfRule>
    <cfRule type="expression" dxfId="1462" priority="1952">
      <formula>IF(RIGHT(TEXT(AE382,"0.#"),1)=".",TRUE,FALSE)</formula>
    </cfRule>
  </conditionalFormatting>
  <conditionalFormatting sqref="AE386:AE387 AI386:AI387 AM386:AM387 AQ386:AQ387 AU386:AU387">
    <cfRule type="expression" dxfId="1461" priority="1949">
      <formula>IF(RIGHT(TEXT(AE386,"0.#"),1)=".",FALSE,TRUE)</formula>
    </cfRule>
    <cfRule type="expression" dxfId="1460" priority="1950">
      <formula>IF(RIGHT(TEXT(AE386,"0.#"),1)=".",TRUE,FALSE)</formula>
    </cfRule>
  </conditionalFormatting>
  <conditionalFormatting sqref="AE440">
    <cfRule type="expression" dxfId="1459" priority="1941">
      <formula>IF(RIGHT(TEXT(AE440,"0.#"),1)=".",FALSE,TRUE)</formula>
    </cfRule>
    <cfRule type="expression" dxfId="1458" priority="1942">
      <formula>IF(RIGHT(TEXT(AE440,"0.#"),1)=".",TRUE,FALSE)</formula>
    </cfRule>
  </conditionalFormatting>
  <conditionalFormatting sqref="AE438">
    <cfRule type="expression" dxfId="1457" priority="1945">
      <formula>IF(RIGHT(TEXT(AE438,"0.#"),1)=".",FALSE,TRUE)</formula>
    </cfRule>
    <cfRule type="expression" dxfId="1456" priority="1946">
      <formula>IF(RIGHT(TEXT(AE438,"0.#"),1)=".",TRUE,FALSE)</formula>
    </cfRule>
  </conditionalFormatting>
  <conditionalFormatting sqref="AE439">
    <cfRule type="expression" dxfId="1455" priority="1943">
      <formula>IF(RIGHT(TEXT(AE439,"0.#"),1)=".",FALSE,TRUE)</formula>
    </cfRule>
    <cfRule type="expression" dxfId="1454" priority="1944">
      <formula>IF(RIGHT(TEXT(AE439,"0.#"),1)=".",TRUE,FALSE)</formula>
    </cfRule>
  </conditionalFormatting>
  <conditionalFormatting sqref="AM440">
    <cfRule type="expression" dxfId="1453" priority="1935">
      <formula>IF(RIGHT(TEXT(AM440,"0.#"),1)=".",FALSE,TRUE)</formula>
    </cfRule>
    <cfRule type="expression" dxfId="1452" priority="1936">
      <formula>IF(RIGHT(TEXT(AM440,"0.#"),1)=".",TRUE,FALSE)</formula>
    </cfRule>
  </conditionalFormatting>
  <conditionalFormatting sqref="AM438">
    <cfRule type="expression" dxfId="1451" priority="1939">
      <formula>IF(RIGHT(TEXT(AM438,"0.#"),1)=".",FALSE,TRUE)</formula>
    </cfRule>
    <cfRule type="expression" dxfId="1450" priority="1940">
      <formula>IF(RIGHT(TEXT(AM438,"0.#"),1)=".",TRUE,FALSE)</formula>
    </cfRule>
  </conditionalFormatting>
  <conditionalFormatting sqref="AM439">
    <cfRule type="expression" dxfId="1449" priority="1937">
      <formula>IF(RIGHT(TEXT(AM439,"0.#"),1)=".",FALSE,TRUE)</formula>
    </cfRule>
    <cfRule type="expression" dxfId="1448" priority="1938">
      <formula>IF(RIGHT(TEXT(AM439,"0.#"),1)=".",TRUE,FALSE)</formula>
    </cfRule>
  </conditionalFormatting>
  <conditionalFormatting sqref="AU440">
    <cfRule type="expression" dxfId="1447" priority="1929">
      <formula>IF(RIGHT(TEXT(AU440,"0.#"),1)=".",FALSE,TRUE)</formula>
    </cfRule>
    <cfRule type="expression" dxfId="1446" priority="1930">
      <formula>IF(RIGHT(TEXT(AU440,"0.#"),1)=".",TRUE,FALSE)</formula>
    </cfRule>
  </conditionalFormatting>
  <conditionalFormatting sqref="AU438">
    <cfRule type="expression" dxfId="1445" priority="1933">
      <formula>IF(RIGHT(TEXT(AU438,"0.#"),1)=".",FALSE,TRUE)</formula>
    </cfRule>
    <cfRule type="expression" dxfId="1444" priority="1934">
      <formula>IF(RIGHT(TEXT(AU438,"0.#"),1)=".",TRUE,FALSE)</formula>
    </cfRule>
  </conditionalFormatting>
  <conditionalFormatting sqref="AU439">
    <cfRule type="expression" dxfId="1443" priority="1931">
      <formula>IF(RIGHT(TEXT(AU439,"0.#"),1)=".",FALSE,TRUE)</formula>
    </cfRule>
    <cfRule type="expression" dxfId="1442" priority="1932">
      <formula>IF(RIGHT(TEXT(AU439,"0.#"),1)=".",TRUE,FALSE)</formula>
    </cfRule>
  </conditionalFormatting>
  <conditionalFormatting sqref="AI440">
    <cfRule type="expression" dxfId="1441" priority="1923">
      <formula>IF(RIGHT(TEXT(AI440,"0.#"),1)=".",FALSE,TRUE)</formula>
    </cfRule>
    <cfRule type="expression" dxfId="1440" priority="1924">
      <formula>IF(RIGHT(TEXT(AI440,"0.#"),1)=".",TRUE,FALSE)</formula>
    </cfRule>
  </conditionalFormatting>
  <conditionalFormatting sqref="AI438">
    <cfRule type="expression" dxfId="1439" priority="1927">
      <formula>IF(RIGHT(TEXT(AI438,"0.#"),1)=".",FALSE,TRUE)</formula>
    </cfRule>
    <cfRule type="expression" dxfId="1438" priority="1928">
      <formula>IF(RIGHT(TEXT(AI438,"0.#"),1)=".",TRUE,FALSE)</formula>
    </cfRule>
  </conditionalFormatting>
  <conditionalFormatting sqref="AI439">
    <cfRule type="expression" dxfId="1437" priority="1925">
      <formula>IF(RIGHT(TEXT(AI439,"0.#"),1)=".",FALSE,TRUE)</formula>
    </cfRule>
    <cfRule type="expression" dxfId="1436" priority="1926">
      <formula>IF(RIGHT(TEXT(AI439,"0.#"),1)=".",TRUE,FALSE)</formula>
    </cfRule>
  </conditionalFormatting>
  <conditionalFormatting sqref="AQ438">
    <cfRule type="expression" dxfId="1435" priority="1917">
      <formula>IF(RIGHT(TEXT(AQ438,"0.#"),1)=".",FALSE,TRUE)</formula>
    </cfRule>
    <cfRule type="expression" dxfId="1434" priority="1918">
      <formula>IF(RIGHT(TEXT(AQ438,"0.#"),1)=".",TRUE,FALSE)</formula>
    </cfRule>
  </conditionalFormatting>
  <conditionalFormatting sqref="AQ439">
    <cfRule type="expression" dxfId="1433" priority="1921">
      <formula>IF(RIGHT(TEXT(AQ439,"0.#"),1)=".",FALSE,TRUE)</formula>
    </cfRule>
    <cfRule type="expression" dxfId="1432" priority="1922">
      <formula>IF(RIGHT(TEXT(AQ439,"0.#"),1)=".",TRUE,FALSE)</formula>
    </cfRule>
  </conditionalFormatting>
  <conditionalFormatting sqref="AQ440">
    <cfRule type="expression" dxfId="1431" priority="1919">
      <formula>IF(RIGHT(TEXT(AQ440,"0.#"),1)=".",FALSE,TRUE)</formula>
    </cfRule>
    <cfRule type="expression" dxfId="1430" priority="1920">
      <formula>IF(RIGHT(TEXT(AQ440,"0.#"),1)=".",TRUE,FALSE)</formula>
    </cfRule>
  </conditionalFormatting>
  <conditionalFormatting sqref="AE445">
    <cfRule type="expression" dxfId="1429" priority="1911">
      <formula>IF(RIGHT(TEXT(AE445,"0.#"),1)=".",FALSE,TRUE)</formula>
    </cfRule>
    <cfRule type="expression" dxfId="1428" priority="1912">
      <formula>IF(RIGHT(TEXT(AE445,"0.#"),1)=".",TRUE,FALSE)</formula>
    </cfRule>
  </conditionalFormatting>
  <conditionalFormatting sqref="AE443">
    <cfRule type="expression" dxfId="1427" priority="1915">
      <formula>IF(RIGHT(TEXT(AE443,"0.#"),1)=".",FALSE,TRUE)</formula>
    </cfRule>
    <cfRule type="expression" dxfId="1426" priority="1916">
      <formula>IF(RIGHT(TEXT(AE443,"0.#"),1)=".",TRUE,FALSE)</formula>
    </cfRule>
  </conditionalFormatting>
  <conditionalFormatting sqref="AE444">
    <cfRule type="expression" dxfId="1425" priority="1913">
      <formula>IF(RIGHT(TEXT(AE444,"0.#"),1)=".",FALSE,TRUE)</formula>
    </cfRule>
    <cfRule type="expression" dxfId="1424" priority="1914">
      <formula>IF(RIGHT(TEXT(AE444,"0.#"),1)=".",TRUE,FALSE)</formula>
    </cfRule>
  </conditionalFormatting>
  <conditionalFormatting sqref="AM445">
    <cfRule type="expression" dxfId="1423" priority="1905">
      <formula>IF(RIGHT(TEXT(AM445,"0.#"),1)=".",FALSE,TRUE)</formula>
    </cfRule>
    <cfRule type="expression" dxfId="1422" priority="1906">
      <formula>IF(RIGHT(TEXT(AM445,"0.#"),1)=".",TRUE,FALSE)</formula>
    </cfRule>
  </conditionalFormatting>
  <conditionalFormatting sqref="AM443">
    <cfRule type="expression" dxfId="1421" priority="1909">
      <formula>IF(RIGHT(TEXT(AM443,"0.#"),1)=".",FALSE,TRUE)</formula>
    </cfRule>
    <cfRule type="expression" dxfId="1420" priority="1910">
      <formula>IF(RIGHT(TEXT(AM443,"0.#"),1)=".",TRUE,FALSE)</formula>
    </cfRule>
  </conditionalFormatting>
  <conditionalFormatting sqref="AM444">
    <cfRule type="expression" dxfId="1419" priority="1907">
      <formula>IF(RIGHT(TEXT(AM444,"0.#"),1)=".",FALSE,TRUE)</formula>
    </cfRule>
    <cfRule type="expression" dxfId="1418" priority="1908">
      <formula>IF(RIGHT(TEXT(AM444,"0.#"),1)=".",TRUE,FALSE)</formula>
    </cfRule>
  </conditionalFormatting>
  <conditionalFormatting sqref="AU445">
    <cfRule type="expression" dxfId="1417" priority="1899">
      <formula>IF(RIGHT(TEXT(AU445,"0.#"),1)=".",FALSE,TRUE)</formula>
    </cfRule>
    <cfRule type="expression" dxfId="1416" priority="1900">
      <formula>IF(RIGHT(TEXT(AU445,"0.#"),1)=".",TRUE,FALSE)</formula>
    </cfRule>
  </conditionalFormatting>
  <conditionalFormatting sqref="AU443">
    <cfRule type="expression" dxfId="1415" priority="1903">
      <formula>IF(RIGHT(TEXT(AU443,"0.#"),1)=".",FALSE,TRUE)</formula>
    </cfRule>
    <cfRule type="expression" dxfId="1414" priority="1904">
      <formula>IF(RIGHT(TEXT(AU443,"0.#"),1)=".",TRUE,FALSE)</formula>
    </cfRule>
  </conditionalFormatting>
  <conditionalFormatting sqref="AU444">
    <cfRule type="expression" dxfId="1413" priority="1901">
      <formula>IF(RIGHT(TEXT(AU444,"0.#"),1)=".",FALSE,TRUE)</formula>
    </cfRule>
    <cfRule type="expression" dxfId="1412" priority="1902">
      <formula>IF(RIGHT(TEXT(AU444,"0.#"),1)=".",TRUE,FALSE)</formula>
    </cfRule>
  </conditionalFormatting>
  <conditionalFormatting sqref="AI445">
    <cfRule type="expression" dxfId="1411" priority="1893">
      <formula>IF(RIGHT(TEXT(AI445,"0.#"),1)=".",FALSE,TRUE)</formula>
    </cfRule>
    <cfRule type="expression" dxfId="1410" priority="1894">
      <formula>IF(RIGHT(TEXT(AI445,"0.#"),1)=".",TRUE,FALSE)</formula>
    </cfRule>
  </conditionalFormatting>
  <conditionalFormatting sqref="AI443">
    <cfRule type="expression" dxfId="1409" priority="1897">
      <formula>IF(RIGHT(TEXT(AI443,"0.#"),1)=".",FALSE,TRUE)</formula>
    </cfRule>
    <cfRule type="expression" dxfId="1408" priority="1898">
      <formula>IF(RIGHT(TEXT(AI443,"0.#"),1)=".",TRUE,FALSE)</formula>
    </cfRule>
  </conditionalFormatting>
  <conditionalFormatting sqref="AI444">
    <cfRule type="expression" dxfId="1407" priority="1895">
      <formula>IF(RIGHT(TEXT(AI444,"0.#"),1)=".",FALSE,TRUE)</formula>
    </cfRule>
    <cfRule type="expression" dxfId="1406" priority="1896">
      <formula>IF(RIGHT(TEXT(AI444,"0.#"),1)=".",TRUE,FALSE)</formula>
    </cfRule>
  </conditionalFormatting>
  <conditionalFormatting sqref="AQ443">
    <cfRule type="expression" dxfId="1405" priority="1887">
      <formula>IF(RIGHT(TEXT(AQ443,"0.#"),1)=".",FALSE,TRUE)</formula>
    </cfRule>
    <cfRule type="expression" dxfId="1404" priority="1888">
      <formula>IF(RIGHT(TEXT(AQ443,"0.#"),1)=".",TRUE,FALSE)</formula>
    </cfRule>
  </conditionalFormatting>
  <conditionalFormatting sqref="AQ444">
    <cfRule type="expression" dxfId="1403" priority="1891">
      <formula>IF(RIGHT(TEXT(AQ444,"0.#"),1)=".",FALSE,TRUE)</formula>
    </cfRule>
    <cfRule type="expression" dxfId="1402" priority="1892">
      <formula>IF(RIGHT(TEXT(AQ444,"0.#"),1)=".",TRUE,FALSE)</formula>
    </cfRule>
  </conditionalFormatting>
  <conditionalFormatting sqref="AQ445">
    <cfRule type="expression" dxfId="1401" priority="1889">
      <formula>IF(RIGHT(TEXT(AQ445,"0.#"),1)=".",FALSE,TRUE)</formula>
    </cfRule>
    <cfRule type="expression" dxfId="1400" priority="1890">
      <formula>IF(RIGHT(TEXT(AQ445,"0.#"),1)=".",TRUE,FALSE)</formula>
    </cfRule>
  </conditionalFormatting>
  <conditionalFormatting sqref="Y880:Y907">
    <cfRule type="expression" dxfId="1399" priority="2117">
      <formula>IF(RIGHT(TEXT(Y880,"0.#"),1)=".",FALSE,TRUE)</formula>
    </cfRule>
    <cfRule type="expression" dxfId="1398" priority="2118">
      <formula>IF(RIGHT(TEXT(Y880,"0.#"),1)=".",TRUE,FALSE)</formula>
    </cfRule>
  </conditionalFormatting>
  <conditionalFormatting sqref="Y878:Y881">
    <cfRule type="expression" dxfId="1397" priority="2111">
      <formula>IF(RIGHT(TEXT(Y878,"0.#"),1)=".",FALSE,TRUE)</formula>
    </cfRule>
    <cfRule type="expression" dxfId="1396" priority="2112">
      <formula>IF(RIGHT(TEXT(Y878,"0.#"),1)=".",TRUE,FALSE)</formula>
    </cfRule>
  </conditionalFormatting>
  <conditionalFormatting sqref="Y913:Y940">
    <cfRule type="expression" dxfId="1395" priority="2105">
      <formula>IF(RIGHT(TEXT(Y913,"0.#"),1)=".",FALSE,TRUE)</formula>
    </cfRule>
    <cfRule type="expression" dxfId="1394" priority="2106">
      <formula>IF(RIGHT(TEXT(Y913,"0.#"),1)=".",TRUE,FALSE)</formula>
    </cfRule>
  </conditionalFormatting>
  <conditionalFormatting sqref="Y911:Y912">
    <cfRule type="expression" dxfId="1393" priority="2099">
      <formula>IF(RIGHT(TEXT(Y911,"0.#"),1)=".",FALSE,TRUE)</formula>
    </cfRule>
    <cfRule type="expression" dxfId="1392" priority="2100">
      <formula>IF(RIGHT(TEXT(Y911,"0.#"),1)=".",TRUE,FALSE)</formula>
    </cfRule>
  </conditionalFormatting>
  <conditionalFormatting sqref="Y954:Y973">
    <cfRule type="expression" dxfId="1391" priority="2093">
      <formula>IF(RIGHT(TEXT(Y954,"0.#"),1)=".",FALSE,TRUE)</formula>
    </cfRule>
    <cfRule type="expression" dxfId="1390" priority="2094">
      <formula>IF(RIGHT(TEXT(Y954,"0.#"),1)=".",TRUE,FALSE)</formula>
    </cfRule>
  </conditionalFormatting>
  <conditionalFormatting sqref="Y979:Y1006">
    <cfRule type="expression" dxfId="1389" priority="2081">
      <formula>IF(RIGHT(TEXT(Y979,"0.#"),1)=".",FALSE,TRUE)</formula>
    </cfRule>
    <cfRule type="expression" dxfId="1388" priority="2082">
      <formula>IF(RIGHT(TEXT(Y979,"0.#"),1)=".",TRUE,FALSE)</formula>
    </cfRule>
  </conditionalFormatting>
  <conditionalFormatting sqref="Y977:Y978">
    <cfRule type="expression" dxfId="1387" priority="2075">
      <formula>IF(RIGHT(TEXT(Y977,"0.#"),1)=".",FALSE,TRUE)</formula>
    </cfRule>
    <cfRule type="expression" dxfId="1386" priority="2076">
      <formula>IF(RIGHT(TEXT(Y977,"0.#"),1)=".",TRUE,FALSE)</formula>
    </cfRule>
  </conditionalFormatting>
  <conditionalFormatting sqref="Y1012:Y1039">
    <cfRule type="expression" dxfId="1385" priority="2069">
      <formula>IF(RIGHT(TEXT(Y1012,"0.#"),1)=".",FALSE,TRUE)</formula>
    </cfRule>
    <cfRule type="expression" dxfId="1384" priority="2070">
      <formula>IF(RIGHT(TEXT(Y1012,"0.#"),1)=".",TRUE,FALSE)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80:AO907">
    <cfRule type="expression" dxfId="1303" priority="2119">
      <formula>IF(AND(AL880&gt;=0, RIGHT(TEXT(AL880,"0.#"),1)&lt;&gt;"."),TRUE,FALSE)</formula>
    </cfRule>
    <cfRule type="expression" dxfId="1302" priority="2120">
      <formula>IF(AND(AL880&gt;=0, RIGHT(TEXT(AL880,"0.#"),1)="."),TRUE,FALSE)</formula>
    </cfRule>
    <cfRule type="expression" dxfId="1301" priority="2121">
      <formula>IF(AND(AL880&lt;0, RIGHT(TEXT(AL880,"0.#"),1)&lt;&gt;"."),TRUE,FALSE)</formula>
    </cfRule>
    <cfRule type="expression" dxfId="1300" priority="2122">
      <formula>IF(AND(AL880&lt;0, RIGHT(TEXT(AL880,"0.#"),1)="."),TRUE,FALSE)</formula>
    </cfRule>
  </conditionalFormatting>
  <conditionalFormatting sqref="AL878:AO881">
    <cfRule type="expression" dxfId="1299" priority="2113">
      <formula>IF(AND(AL878&gt;=0, RIGHT(TEXT(AL878,"0.#"),1)&lt;&gt;"."),TRUE,FALSE)</formula>
    </cfRule>
    <cfRule type="expression" dxfId="1298" priority="2114">
      <formula>IF(AND(AL878&gt;=0, RIGHT(TEXT(AL878,"0.#"),1)="."),TRUE,FALSE)</formula>
    </cfRule>
    <cfRule type="expression" dxfId="1297" priority="2115">
      <formula>IF(AND(AL878&lt;0, RIGHT(TEXT(AL878,"0.#"),1)&lt;&gt;"."),TRUE,FALSE)</formula>
    </cfRule>
    <cfRule type="expression" dxfId="1296" priority="2116">
      <formula>IF(AND(AL878&lt;0, RIGHT(TEXT(AL878,"0.#"),1)="."),TRUE,FALSE)</formula>
    </cfRule>
  </conditionalFormatting>
  <conditionalFormatting sqref="AL913:AO940">
    <cfRule type="expression" dxfId="1295" priority="2107">
      <formula>IF(AND(AL913&gt;=0, RIGHT(TEXT(AL913,"0.#"),1)&lt;&gt;"."),TRUE,FALSE)</formula>
    </cfRule>
    <cfRule type="expression" dxfId="1294" priority="2108">
      <formula>IF(AND(AL913&gt;=0, RIGHT(TEXT(AL913,"0.#"),1)="."),TRUE,FALSE)</formula>
    </cfRule>
    <cfRule type="expression" dxfId="1293" priority="2109">
      <formula>IF(AND(AL913&lt;0, RIGHT(TEXT(AL913,"0.#"),1)&lt;&gt;"."),TRUE,FALSE)</formula>
    </cfRule>
    <cfRule type="expression" dxfId="1292" priority="2110">
      <formula>IF(AND(AL913&lt;0, RIGHT(TEXT(AL913,"0.#"),1)="."),TRUE,FALSE)</formula>
    </cfRule>
  </conditionalFormatting>
  <conditionalFormatting sqref="AL911:AO912">
    <cfRule type="expression" dxfId="1291" priority="2101">
      <formula>IF(AND(AL911&gt;=0, RIGHT(TEXT(AL911,"0.#"),1)&lt;&gt;"."),TRUE,FALSE)</formula>
    </cfRule>
    <cfRule type="expression" dxfId="1290" priority="2102">
      <formula>IF(AND(AL911&gt;=0, RIGHT(TEXT(AL911,"0.#"),1)="."),TRUE,FALSE)</formula>
    </cfRule>
    <cfRule type="expression" dxfId="1289" priority="2103">
      <formula>IF(AND(AL911&lt;0, RIGHT(TEXT(AL911,"0.#"),1)&lt;&gt;"."),TRUE,FALSE)</formula>
    </cfRule>
    <cfRule type="expression" dxfId="1288" priority="2104">
      <formula>IF(AND(AL911&lt;0, RIGHT(TEXT(AL911,"0.#"),1)="."),TRUE,FALSE)</formula>
    </cfRule>
  </conditionalFormatting>
  <conditionalFormatting sqref="AL954:AO973">
    <cfRule type="expression" dxfId="1287" priority="2095">
      <formula>IF(AND(AL954&gt;=0, RIGHT(TEXT(AL954,"0.#"),1)&lt;&gt;"."),TRUE,FALSE)</formula>
    </cfRule>
    <cfRule type="expression" dxfId="1286" priority="2096">
      <formula>IF(AND(AL954&gt;=0, RIGHT(TEXT(AL954,"0.#"),1)="."),TRUE,FALSE)</formula>
    </cfRule>
    <cfRule type="expression" dxfId="1285" priority="2097">
      <formula>IF(AND(AL954&lt;0, RIGHT(TEXT(AL954,"0.#"),1)&lt;&gt;"."),TRUE,FALSE)</formula>
    </cfRule>
    <cfRule type="expression" dxfId="1284" priority="2098">
      <formula>IF(AND(AL954&lt;0, RIGHT(TEXT(AL954,"0.#"),1)="."),TRUE,FALSE)</formula>
    </cfRule>
  </conditionalFormatting>
  <conditionalFormatting sqref="AL979:AO1006">
    <cfRule type="expression" dxfId="1283" priority="2083">
      <formula>IF(AND(AL979&gt;=0, RIGHT(TEXT(AL979,"0.#"),1)&lt;&gt;"."),TRUE,FALSE)</formula>
    </cfRule>
    <cfRule type="expression" dxfId="1282" priority="2084">
      <formula>IF(AND(AL979&gt;=0, RIGHT(TEXT(AL979,"0.#"),1)="."),TRUE,FALSE)</formula>
    </cfRule>
    <cfRule type="expression" dxfId="1281" priority="2085">
      <formula>IF(AND(AL979&lt;0, RIGHT(TEXT(AL979,"0.#"),1)&lt;&gt;"."),TRUE,FALSE)</formula>
    </cfRule>
    <cfRule type="expression" dxfId="1280" priority="2086">
      <formula>IF(AND(AL979&lt;0, RIGHT(TEXT(AL979,"0.#"),1)="."),TRUE,FALSE)</formula>
    </cfRule>
  </conditionalFormatting>
  <conditionalFormatting sqref="AL977:AO978">
    <cfRule type="expression" dxfId="1279" priority="2077">
      <formula>IF(AND(AL977&gt;=0, RIGHT(TEXT(AL977,"0.#"),1)&lt;&gt;"."),TRUE,FALSE)</formula>
    </cfRule>
    <cfRule type="expression" dxfId="1278" priority="2078">
      <formula>IF(AND(AL977&gt;=0, RIGHT(TEXT(AL977,"0.#"),1)="."),TRUE,FALSE)</formula>
    </cfRule>
    <cfRule type="expression" dxfId="1277" priority="2079">
      <formula>IF(AND(AL977&lt;0, RIGHT(TEXT(AL977,"0.#"),1)&lt;&gt;"."),TRUE,FALSE)</formula>
    </cfRule>
    <cfRule type="expression" dxfId="1276" priority="2080">
      <formula>IF(AND(AL977&lt;0, RIGHT(TEXT(AL977,"0.#"),1)="."),TRUE,FALSE)</formula>
    </cfRule>
  </conditionalFormatting>
  <conditionalFormatting sqref="AL1012:AO1039">
    <cfRule type="expression" dxfId="1275" priority="2071">
      <formula>IF(AND(AL1012&gt;=0, RIGHT(TEXT(AL1012,"0.#"),1)&lt;&gt;"."),TRUE,FALSE)</formula>
    </cfRule>
    <cfRule type="expression" dxfId="1274" priority="2072">
      <formula>IF(AND(AL1012&gt;=0, RIGHT(TEXT(AL1012,"0.#"),1)="."),TRUE,FALSE)</formula>
    </cfRule>
    <cfRule type="expression" dxfId="1273" priority="2073">
      <formula>IF(AND(AL1012&lt;0, RIGHT(TEXT(AL1012,"0.#"),1)&lt;&gt;"."),TRUE,FALSE)</formula>
    </cfRule>
    <cfRule type="expression" dxfId="1272" priority="2074">
      <formula>IF(AND(AL1012&lt;0, RIGHT(TEXT(AL1012,"0.#"),1)="."),TRUE,FALSE)</formula>
    </cfRule>
  </conditionalFormatting>
  <conditionalFormatting sqref="AL1010:AO1011">
    <cfRule type="expression" dxfId="1271" priority="2065">
      <formula>IF(AND(AL1010&gt;=0, RIGHT(TEXT(AL1010,"0.#"),1)&lt;&gt;"."),TRUE,FALSE)</formula>
    </cfRule>
    <cfRule type="expression" dxfId="1270" priority="2066">
      <formula>IF(AND(AL1010&gt;=0, RIGHT(TEXT(AL1010,"0.#"),1)="."),TRUE,FALSE)</formula>
    </cfRule>
    <cfRule type="expression" dxfId="1269" priority="2067">
      <formula>IF(AND(AL1010&lt;0, RIGHT(TEXT(AL1010,"0.#"),1)&lt;&gt;"."),TRUE,FALSE)</formula>
    </cfRule>
    <cfRule type="expression" dxfId="1268" priority="2068">
      <formula>IF(AND(AL1010&lt;0, RIGHT(TEXT(AL1010,"0.#"),1)="."),TRUE,FALSE)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 RIGHT(TEXT(AL1045,"0.#"),1)&lt;&gt;"."),TRUE,FALSE)</formula>
    </cfRule>
    <cfRule type="expression" dxfId="1264" priority="2060">
      <formula>IF(AND(AL1045&gt;=0, RIGHT(TEXT(AL1045,"0.#"),1)="."),TRUE,FALSE)</formula>
    </cfRule>
    <cfRule type="expression" dxfId="1263" priority="2061">
      <formula>IF(AND(AL1045&lt;0, RIGHT(TEXT(AL1045,"0.#"),1)&lt;&gt;"."),TRUE,FALSE)</formula>
    </cfRule>
    <cfRule type="expression" dxfId="1262" priority="2062">
      <formula>IF(AND(AL1045&lt;0, 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 RIGHT(TEXT(AL1043,"0.#"),1)&lt;&gt;"."),TRUE,FALSE)</formula>
    </cfRule>
    <cfRule type="expression" dxfId="1258" priority="2054">
      <formula>IF(AND(AL1043&gt;=0, RIGHT(TEXT(AL1043,"0.#"),1)="."),TRUE,FALSE)</formula>
    </cfRule>
    <cfRule type="expression" dxfId="1257" priority="2055">
      <formula>IF(AND(AL1043&lt;0, RIGHT(TEXT(AL1043,"0.#"),1)&lt;&gt;"."),TRUE,FALSE)</formula>
    </cfRule>
    <cfRule type="expression" dxfId="1256" priority="2056">
      <formula>IF(AND(AL1043&lt;0, 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 RIGHT(TEXT(AL1078,"0.#"),1)&lt;&gt;"."),TRUE,FALSE)</formula>
    </cfRule>
    <cfRule type="expression" dxfId="1252" priority="2048">
      <formula>IF(AND(AL1078&gt;=0, RIGHT(TEXT(AL1078,"0.#"),1)="."),TRUE,FALSE)</formula>
    </cfRule>
    <cfRule type="expression" dxfId="1251" priority="2049">
      <formula>IF(AND(AL1078&lt;0, RIGHT(TEXT(AL1078,"0.#"),1)&lt;&gt;"."),TRUE,FALSE)</formula>
    </cfRule>
    <cfRule type="expression" dxfId="1250" priority="2050">
      <formula>IF(AND(AL1078&lt;0, 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 RIGHT(TEXT(AL1076,"0.#"),1)&lt;&gt;"."),TRUE,FALSE)</formula>
    </cfRule>
    <cfRule type="expression" dxfId="1246" priority="2042">
      <formula>IF(AND(AL1076&gt;=0, RIGHT(TEXT(AL1076,"0.#"),1)="."),TRUE,FALSE)</formula>
    </cfRule>
    <cfRule type="expression" dxfId="1245" priority="2043">
      <formula>IF(AND(AL1076&lt;0, RIGHT(TEXT(AL1076,"0.#"),1)&lt;&gt;"."),TRUE,FALSE)</formula>
    </cfRule>
    <cfRule type="expression" dxfId="1244" priority="2044">
      <formula>IF(AND(AL1076&lt;0, 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D14:AJ14">
    <cfRule type="expression" dxfId="47" priority="47">
      <formula>IF(RIGHT(TEXT(AD14,"0.#"),1)=".",FALSE,TRUE)</formula>
    </cfRule>
    <cfRule type="expression" dxfId="46" priority="48">
      <formula>IF(RIGHT(TEXT(AD14,"0.#"),1)=".",TRUE,FALSE)</formula>
    </cfRule>
  </conditionalFormatting>
  <conditionalFormatting sqref="AD15:AJ17 AD13:AJ13">
    <cfRule type="expression" dxfId="45" priority="45">
      <formula>IF(RIGHT(TEXT(AD13,"0.#"),1)=".",FALSE,TRUE)</formula>
    </cfRule>
    <cfRule type="expression" dxfId="44" priority="46">
      <formula>IF(RIGHT(TEXT(AD13,"0.#"),1)=".",TRUE,FALSE)</formula>
    </cfRule>
  </conditionalFormatting>
  <conditionalFormatting sqref="P14:V14">
    <cfRule type="expression" dxfId="43" priority="43">
      <formula>IF(RIGHT(TEXT(P14,"0.#"),1)=".",FALSE,TRUE)</formula>
    </cfRule>
    <cfRule type="expression" dxfId="42" priority="44">
      <formula>IF(RIGHT(TEXT(P14,"0.#"),1)=".",TRUE,FALSE)</formula>
    </cfRule>
  </conditionalFormatting>
  <conditionalFormatting sqref="P15:V17 P13:V13">
    <cfRule type="expression" dxfId="41" priority="41">
      <formula>IF(RIGHT(TEXT(P13,"0.#"),1)=".",FALSE,TRUE)</formula>
    </cfRule>
    <cfRule type="expression" dxfId="40" priority="42">
      <formula>IF(RIGHT(TEXT(P13,"0.#"),1)=".",TRUE,FALSE)</formula>
    </cfRule>
  </conditionalFormatting>
  <conditionalFormatting sqref="W14:AC14">
    <cfRule type="expression" dxfId="39" priority="39">
      <formula>IF(RIGHT(TEXT(W14,"0.#"),1)=".",FALSE,TRUE)</formula>
    </cfRule>
    <cfRule type="expression" dxfId="38" priority="40">
      <formula>IF(RIGHT(TEXT(W14,"0.#"),1)=".",TRUE,FALSE)</formula>
    </cfRule>
  </conditionalFormatting>
  <conditionalFormatting sqref="W15:AC17 W13:AC13">
    <cfRule type="expression" dxfId="37" priority="37">
      <formula>IF(RIGHT(TEXT(W13,"0.#"),1)=".",FALSE,TRUE)</formula>
    </cfRule>
    <cfRule type="expression" dxfId="36" priority="38">
      <formula>IF(RIGHT(TEXT(W13,"0.#"),1)=".",TRUE,FALSE)</formula>
    </cfRule>
  </conditionalFormatting>
  <conditionalFormatting sqref="Y946 Y953 Y951 Y948">
    <cfRule type="expression" dxfId="35" priority="31">
      <formula>IF(RIGHT(TEXT(Y946,"0.#"),1)=".",FALSE,TRUE)</formula>
    </cfRule>
    <cfRule type="expression" dxfId="34" priority="32">
      <formula>IF(RIGHT(TEXT(Y946,"0.#"),1)=".",TRUE,FALSE)</formula>
    </cfRule>
  </conditionalFormatting>
  <conditionalFormatting sqref="Y944:Y945">
    <cfRule type="expression" dxfId="33" priority="25">
      <formula>IF(RIGHT(TEXT(Y944,"0.#"),1)=".",FALSE,TRUE)</formula>
    </cfRule>
    <cfRule type="expression" dxfId="32" priority="26">
      <formula>IF(RIGHT(TEXT(Y944,"0.#"),1)=".",TRUE,FALSE)</formula>
    </cfRule>
  </conditionalFormatting>
  <conditionalFormatting sqref="AL946:AO946 AL953:AO953 AL951:AO951 AL948:AO948">
    <cfRule type="expression" dxfId="31" priority="33">
      <formula>IF(AND(AL946&gt;=0, RIGHT(TEXT(AL946,"0.#"),1)&lt;&gt;"."),TRUE,FALSE)</formula>
    </cfRule>
    <cfRule type="expression" dxfId="30" priority="34">
      <formula>IF(AND(AL946&gt;=0, RIGHT(TEXT(AL946,"0.#"),1)="."),TRUE,FALSE)</formula>
    </cfRule>
    <cfRule type="expression" dxfId="29" priority="35">
      <formula>IF(AND(AL946&lt;0, RIGHT(TEXT(AL946,"0.#"),1)&lt;&gt;"."),TRUE,FALSE)</formula>
    </cfRule>
    <cfRule type="expression" dxfId="28" priority="36">
      <formula>IF(AND(AL946&lt;0, RIGHT(TEXT(AL946,"0.#"),1)="."),TRUE,FALSE)</formula>
    </cfRule>
  </conditionalFormatting>
  <conditionalFormatting sqref="AL944:AO945">
    <cfRule type="expression" dxfId="27" priority="27">
      <formula>IF(AND(AL944&gt;=0, RIGHT(TEXT(AL944,"0.#"),1)&lt;&gt;"."),TRUE,FALSE)</formula>
    </cfRule>
    <cfRule type="expression" dxfId="26" priority="28">
      <formula>IF(AND(AL944&gt;=0, RIGHT(TEXT(AL944,"0.#"),1)="."),TRUE,FALSE)</formula>
    </cfRule>
    <cfRule type="expression" dxfId="25" priority="29">
      <formula>IF(AND(AL944&lt;0, RIGHT(TEXT(AL944,"0.#"),1)&lt;&gt;"."),TRUE,FALSE)</formula>
    </cfRule>
    <cfRule type="expression" dxfId="24" priority="30">
      <formula>IF(AND(AL944&lt;0, RIGHT(TEXT(AL944,"0.#"),1)="."),TRUE,FALSE)</formula>
    </cfRule>
  </conditionalFormatting>
  <conditionalFormatting sqref="Y952">
    <cfRule type="expression" dxfId="23" priority="19">
      <formula>IF(RIGHT(TEXT(Y952,"0.#"),1)=".",FALSE,TRUE)</formula>
    </cfRule>
    <cfRule type="expression" dxfId="22" priority="20">
      <formula>IF(RIGHT(TEXT(Y952,"0.#"),1)=".",TRUE,FALSE)</formula>
    </cfRule>
  </conditionalFormatting>
  <conditionalFormatting sqref="AL952:AO952">
    <cfRule type="expression" dxfId="21" priority="21">
      <formula>IF(AND(AL952&gt;=0, RIGHT(TEXT(AL952,"0.#"),1)&lt;&gt;"."),TRUE,FALSE)</formula>
    </cfRule>
    <cfRule type="expression" dxfId="20" priority="22">
      <formula>IF(AND(AL952&gt;=0, RIGHT(TEXT(AL952,"0.#"),1)="."),TRUE,FALSE)</formula>
    </cfRule>
    <cfRule type="expression" dxfId="19" priority="23">
      <formula>IF(AND(AL952&lt;0, RIGHT(TEXT(AL952,"0.#"),1)&lt;&gt;"."),TRUE,FALSE)</formula>
    </cfRule>
    <cfRule type="expression" dxfId="18" priority="24">
      <formula>IF(AND(AL952&lt;0, RIGHT(TEXT(AL952,"0.#"),1)="."),TRUE,FALSE)</formula>
    </cfRule>
  </conditionalFormatting>
  <conditionalFormatting sqref="Y950">
    <cfRule type="expression" dxfId="17" priority="13">
      <formula>IF(RIGHT(TEXT(Y950,"0.#"),1)=".",FALSE,TRUE)</formula>
    </cfRule>
    <cfRule type="expression" dxfId="16" priority="14">
      <formula>IF(RIGHT(TEXT(Y950,"0.#"),1)=".",TRUE,FALSE)</formula>
    </cfRule>
  </conditionalFormatting>
  <conditionalFormatting sqref="AL950:AO950">
    <cfRule type="expression" dxfId="15" priority="15">
      <formula>IF(AND(AL950&gt;=0, RIGHT(TEXT(AL950,"0.#"),1)&lt;&gt;"."),TRUE,FALSE)</formula>
    </cfRule>
    <cfRule type="expression" dxfId="14" priority="16">
      <formula>IF(AND(AL950&gt;=0, RIGHT(TEXT(AL950,"0.#"),1)="."),TRUE,FALSE)</formula>
    </cfRule>
    <cfRule type="expression" dxfId="13" priority="17">
      <formula>IF(AND(AL950&lt;0, RIGHT(TEXT(AL950,"0.#"),1)&lt;&gt;"."),TRUE,FALSE)</formula>
    </cfRule>
    <cfRule type="expression" dxfId="12" priority="18">
      <formula>IF(AND(AL950&lt;0, RIGHT(TEXT(AL950,"0.#"),1)="."),TRUE,FALSE)</formula>
    </cfRule>
  </conditionalFormatting>
  <conditionalFormatting sqref="Y949">
    <cfRule type="expression" dxfId="11" priority="7">
      <formula>IF(RIGHT(TEXT(Y949,"0.#"),1)=".",FALSE,TRUE)</formula>
    </cfRule>
    <cfRule type="expression" dxfId="10" priority="8">
      <formula>IF(RIGHT(TEXT(Y949,"0.#"),1)=".",TRUE,FALSE)</formula>
    </cfRule>
  </conditionalFormatting>
  <conditionalFormatting sqref="AL949:AO949">
    <cfRule type="expression" dxfId="9" priority="9">
      <formula>IF(AND(AL949&gt;=0, RIGHT(TEXT(AL949,"0.#"),1)&lt;&gt;"."),TRUE,FALSE)</formula>
    </cfRule>
    <cfRule type="expression" dxfId="8" priority="10">
      <formula>IF(AND(AL949&gt;=0, RIGHT(TEXT(AL949,"0.#"),1)="."),TRUE,FALSE)</formula>
    </cfRule>
    <cfRule type="expression" dxfId="7" priority="11">
      <formula>IF(AND(AL949&lt;0, RIGHT(TEXT(AL949,"0.#"),1)&lt;&gt;"."),TRUE,FALSE)</formula>
    </cfRule>
    <cfRule type="expression" dxfId="6" priority="12">
      <formula>IF(AND(AL949&lt;0, RIGHT(TEXT(AL949,"0.#"),1)="."),TRUE,FALSE)</formula>
    </cfRule>
  </conditionalFormatting>
  <conditionalFormatting sqref="Y947">
    <cfRule type="expression" dxfId="5" priority="1">
      <formula>IF(RIGHT(TEXT(Y947,"0.#"),1)=".",FALSE,TRUE)</formula>
    </cfRule>
    <cfRule type="expression" dxfId="4" priority="2">
      <formula>IF(RIGHT(TEXT(Y947,"0.#"),1)=".",TRUE,FALSE)</formula>
    </cfRule>
  </conditionalFormatting>
  <conditionalFormatting sqref="AL947:AO947">
    <cfRule type="expression" dxfId="3" priority="3">
      <formula>IF(AND(AL947&gt;=0, RIGHT(TEXT(AL947,"0.#"),1)&lt;&gt;"."),TRUE,FALSE)</formula>
    </cfRule>
    <cfRule type="expression" dxfId="2" priority="4">
      <formula>IF(AND(AL947&gt;=0, RIGHT(TEXT(AL947,"0.#"),1)="."),TRUE,FALSE)</formula>
    </cfRule>
    <cfRule type="expression" dxfId="1" priority="5">
      <formula>IF(AND(AL947&lt;0, RIGHT(TEXT(AL947,"0.#"),1)&lt;&gt;"."),TRUE,FALSE)</formula>
    </cfRule>
    <cfRule type="expression" dxfId="0" priority="6">
      <formula>IF(AND(AL947&lt;0, RIGHT(TEXT(AL947,"0.#"),1)="."),TRUE,FALSE)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35"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195</v>
      </c>
      <c r="AI1" s="42" t="s">
        <v>204</v>
      </c>
      <c r="AK1" s="42" t="s">
        <v>209</v>
      </c>
      <c r="AM1" s="68"/>
      <c r="AN1" s="68"/>
      <c r="AP1" s="28" t="s">
        <v>271</v>
      </c>
    </row>
    <row r="2" spans="1:42" ht="13.5" customHeight="1" x14ac:dyDescent="0.15">
      <c r="A2" s="14" t="s">
        <v>84</v>
      </c>
      <c r="B2" s="15"/>
      <c r="C2" s="13" t="str">
        <f>IF(B2="","",A2)</f>
        <v/>
      </c>
      <c r="D2" s="13" t="str">
        <f>IF(C2="","",IF(D1&lt;&gt;"",CONCATENATE(D1,"、",C2),C2))</f>
        <v/>
      </c>
      <c r="F2" s="12" t="s">
        <v>71</v>
      </c>
      <c r="G2" s="17" t="s">
        <v>630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556</v>
      </c>
      <c r="AC2" s="80" t="s">
        <v>134</v>
      </c>
      <c r="AD2" s="28"/>
      <c r="AE2" s="34" t="s">
        <v>170</v>
      </c>
      <c r="AF2" s="30"/>
      <c r="AG2" s="44" t="s">
        <v>285</v>
      </c>
      <c r="AI2" s="42" t="s">
        <v>319</v>
      </c>
      <c r="AK2" s="42" t="s">
        <v>210</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424</v>
      </c>
      <c r="AB3" s="79" t="s">
        <v>557</v>
      </c>
      <c r="AC3" s="80" t="s">
        <v>135</v>
      </c>
      <c r="AD3" s="28"/>
      <c r="AE3" s="34" t="s">
        <v>171</v>
      </c>
      <c r="AF3" s="30"/>
      <c r="AG3" s="44" t="s">
        <v>286</v>
      </c>
      <c r="AI3" s="42" t="s">
        <v>203</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630</v>
      </c>
      <c r="R4" s="13" t="str">
        <f t="shared" si="3"/>
        <v>補助</v>
      </c>
      <c r="S4" s="13" t="str">
        <f t="shared" si="4"/>
        <v>補助</v>
      </c>
      <c r="T4" s="13"/>
      <c r="U4" s="32" t="s">
        <v>589</v>
      </c>
      <c r="W4" s="32" t="s">
        <v>150</v>
      </c>
      <c r="Y4" s="32" t="s">
        <v>331</v>
      </c>
      <c r="Z4" s="32" t="s">
        <v>464</v>
      </c>
      <c r="AA4" s="79" t="s">
        <v>425</v>
      </c>
      <c r="AB4" s="79" t="s">
        <v>558</v>
      </c>
      <c r="AC4" s="79" t="s">
        <v>136</v>
      </c>
      <c r="AD4" s="28"/>
      <c r="AE4" s="34" t="s">
        <v>172</v>
      </c>
      <c r="AF4" s="30"/>
      <c r="AG4" s="44" t="s">
        <v>287</v>
      </c>
      <c r="AI4" s="42" t="s">
        <v>205</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613</v>
      </c>
      <c r="Y5" s="32" t="s">
        <v>332</v>
      </c>
      <c r="Z5" s="32" t="s">
        <v>465</v>
      </c>
      <c r="AA5" s="79" t="s">
        <v>426</v>
      </c>
      <c r="AB5" s="79" t="s">
        <v>559</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630</v>
      </c>
      <c r="M6" s="13" t="str">
        <f t="shared" si="2"/>
        <v>公共事業</v>
      </c>
      <c r="N6" s="13" t="str">
        <f t="shared" si="6"/>
        <v>公共事業</v>
      </c>
      <c r="O6" s="13"/>
      <c r="P6" s="12" t="s">
        <v>77</v>
      </c>
      <c r="Q6" s="17"/>
      <c r="R6" s="13" t="str">
        <f t="shared" si="3"/>
        <v/>
      </c>
      <c r="S6" s="13" t="str">
        <f t="shared" si="4"/>
        <v>補助</v>
      </c>
      <c r="T6" s="13"/>
      <c r="U6" s="32" t="s">
        <v>300</v>
      </c>
      <c r="W6" s="32" t="s">
        <v>151</v>
      </c>
      <c r="Y6" s="32" t="s">
        <v>333</v>
      </c>
      <c r="Z6" s="32" t="s">
        <v>466</v>
      </c>
      <c r="AA6" s="79" t="s">
        <v>427</v>
      </c>
      <c r="AB6" s="79" t="s">
        <v>560</v>
      </c>
      <c r="AC6" s="79" t="s">
        <v>137</v>
      </c>
      <c r="AD6" s="31"/>
      <c r="AE6" s="34" t="s">
        <v>295</v>
      </c>
      <c r="AF6" s="30"/>
      <c r="AG6" s="44" t="s">
        <v>289</v>
      </c>
      <c r="AI6" s="42" t="s">
        <v>329</v>
      </c>
      <c r="AK6" s="42" t="str">
        <f>CHAR(CODE(AK5)+1)</f>
        <v>E</v>
      </c>
      <c r="AP6" s="44" t="s">
        <v>289</v>
      </c>
    </row>
    <row r="7" spans="1:42" ht="13.5" customHeight="1" x14ac:dyDescent="0.15">
      <c r="A7" s="14" t="s">
        <v>89</v>
      </c>
      <c r="B7" s="15" t="s">
        <v>630</v>
      </c>
      <c r="C7" s="13" t="str">
        <f t="shared" si="0"/>
        <v>観光立国</v>
      </c>
      <c r="D7" s="13" t="str">
        <f t="shared" si="8"/>
        <v>観光立国</v>
      </c>
      <c r="F7" s="18" t="s">
        <v>222</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334</v>
      </c>
      <c r="Z7" s="32" t="s">
        <v>467</v>
      </c>
      <c r="AA7" s="79" t="s">
        <v>428</v>
      </c>
      <c r="AB7" s="79" t="s">
        <v>561</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326</v>
      </c>
      <c r="W8" s="32" t="s">
        <v>153</v>
      </c>
      <c r="Y8" s="32" t="s">
        <v>335</v>
      </c>
      <c r="Z8" s="32" t="s">
        <v>468</v>
      </c>
      <c r="AA8" s="79" t="s">
        <v>429</v>
      </c>
      <c r="AB8" s="79" t="s">
        <v>562</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観光立国</v>
      </c>
      <c r="F9" s="18" t="s">
        <v>223</v>
      </c>
      <c r="G9" s="17"/>
      <c r="H9" s="13" t="str">
        <f t="shared" si="1"/>
        <v/>
      </c>
      <c r="I9" s="13" t="str">
        <f t="shared" si="5"/>
        <v>一般会計</v>
      </c>
      <c r="K9" s="14" t="s">
        <v>109</v>
      </c>
      <c r="L9" s="15"/>
      <c r="M9" s="13" t="str">
        <f t="shared" si="2"/>
        <v/>
      </c>
      <c r="N9" s="13" t="str">
        <f t="shared" si="6"/>
        <v>公共事業</v>
      </c>
      <c r="O9" s="13"/>
      <c r="P9" s="13"/>
      <c r="Q9" s="19"/>
      <c r="T9" s="13"/>
      <c r="U9" s="32" t="s">
        <v>327</v>
      </c>
      <c r="W9" s="32" t="s">
        <v>154</v>
      </c>
      <c r="Y9" s="32" t="s">
        <v>336</v>
      </c>
      <c r="Z9" s="32" t="s">
        <v>469</v>
      </c>
      <c r="AA9" s="79" t="s">
        <v>430</v>
      </c>
      <c r="AB9" s="79" t="s">
        <v>563</v>
      </c>
      <c r="AC9" s="31"/>
      <c r="AD9" s="31"/>
      <c r="AE9" s="31"/>
      <c r="AF9" s="30"/>
      <c r="AG9" s="44" t="s">
        <v>292</v>
      </c>
      <c r="AI9" s="67"/>
      <c r="AK9" s="42" t="str">
        <f t="shared" si="7"/>
        <v>H</v>
      </c>
      <c r="AP9" s="44" t="s">
        <v>292</v>
      </c>
    </row>
    <row r="10" spans="1:42" ht="13.5" customHeight="1" x14ac:dyDescent="0.15">
      <c r="A10" s="14" t="s">
        <v>243</v>
      </c>
      <c r="B10" s="15"/>
      <c r="C10" s="13" t="str">
        <f t="shared" si="0"/>
        <v/>
      </c>
      <c r="D10" s="13" t="str">
        <f t="shared" si="8"/>
        <v>観光立国</v>
      </c>
      <c r="F10" s="18" t="s">
        <v>116</v>
      </c>
      <c r="G10" s="17"/>
      <c r="H10" s="13" t="str">
        <f t="shared" si="1"/>
        <v/>
      </c>
      <c r="I10" s="13" t="str">
        <f t="shared" si="5"/>
        <v>一般会計</v>
      </c>
      <c r="K10" s="14" t="s">
        <v>247</v>
      </c>
      <c r="L10" s="15"/>
      <c r="M10" s="13" t="str">
        <f t="shared" si="2"/>
        <v/>
      </c>
      <c r="N10" s="13" t="str">
        <f t="shared" si="6"/>
        <v>公共事業</v>
      </c>
      <c r="O10" s="13"/>
      <c r="P10" s="13" t="str">
        <f>S8</f>
        <v>補助</v>
      </c>
      <c r="Q10" s="19"/>
      <c r="T10" s="13"/>
      <c r="W10" s="32" t="s">
        <v>155</v>
      </c>
      <c r="Y10" s="32" t="s">
        <v>337</v>
      </c>
      <c r="Z10" s="32" t="s">
        <v>470</v>
      </c>
      <c r="AA10" s="79" t="s">
        <v>431</v>
      </c>
      <c r="AB10" s="79" t="s">
        <v>564</v>
      </c>
      <c r="AC10" s="31"/>
      <c r="AD10" s="31"/>
      <c r="AE10" s="31"/>
      <c r="AF10" s="30"/>
      <c r="AG10" s="44" t="s">
        <v>277</v>
      </c>
      <c r="AK10" s="42" t="str">
        <f t="shared" si="7"/>
        <v>I</v>
      </c>
      <c r="AP10" s="42" t="s">
        <v>272</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338</v>
      </c>
      <c r="Z11" s="32" t="s">
        <v>471</v>
      </c>
      <c r="AA11" s="79" t="s">
        <v>432</v>
      </c>
      <c r="AB11" s="79" t="s">
        <v>565</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590</v>
      </c>
      <c r="W12" s="32" t="s">
        <v>157</v>
      </c>
      <c r="Y12" s="32" t="s">
        <v>339</v>
      </c>
      <c r="Z12" s="32" t="s">
        <v>472</v>
      </c>
      <c r="AA12" s="79" t="s">
        <v>433</v>
      </c>
      <c r="AB12" s="79" t="s">
        <v>566</v>
      </c>
      <c r="AC12" s="31"/>
      <c r="AD12" s="31"/>
      <c r="AE12" s="31"/>
      <c r="AF12" s="30"/>
      <c r="AG12" s="42" t="s">
        <v>278</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U13" s="32" t="s">
        <v>174</v>
      </c>
      <c r="W13" s="32" t="s">
        <v>158</v>
      </c>
      <c r="Y13" s="32" t="s">
        <v>340</v>
      </c>
      <c r="Z13" s="32" t="s">
        <v>473</v>
      </c>
      <c r="AA13" s="79" t="s">
        <v>434</v>
      </c>
      <c r="AB13" s="79" t="s">
        <v>567</v>
      </c>
      <c r="AC13" s="31"/>
      <c r="AD13" s="31"/>
      <c r="AE13" s="31"/>
      <c r="AF13" s="30"/>
      <c r="AG13" s="42" t="s">
        <v>279</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591</v>
      </c>
      <c r="W14" s="32" t="s">
        <v>159</v>
      </c>
      <c r="Y14" s="32" t="s">
        <v>341</v>
      </c>
      <c r="Z14" s="32" t="s">
        <v>474</v>
      </c>
      <c r="AA14" s="79" t="s">
        <v>435</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592</v>
      </c>
      <c r="W15" s="32" t="s">
        <v>160</v>
      </c>
      <c r="Y15" s="32" t="s">
        <v>342</v>
      </c>
      <c r="Z15" s="32" t="s">
        <v>475</v>
      </c>
      <c r="AA15" s="79" t="s">
        <v>436</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593</v>
      </c>
      <c r="W16" s="32" t="s">
        <v>161</v>
      </c>
      <c r="Y16" s="32" t="s">
        <v>343</v>
      </c>
      <c r="Z16" s="32" t="s">
        <v>476</v>
      </c>
      <c r="AA16" s="79" t="s">
        <v>437</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594</v>
      </c>
      <c r="W17" s="32" t="s">
        <v>162</v>
      </c>
      <c r="Y17" s="32" t="s">
        <v>344</v>
      </c>
      <c r="Z17" s="32" t="s">
        <v>477</v>
      </c>
      <c r="AA17" s="79" t="s">
        <v>438</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595</v>
      </c>
      <c r="W18" s="32" t="s">
        <v>163</v>
      </c>
      <c r="Y18" s="32" t="s">
        <v>345</v>
      </c>
      <c r="Z18" s="32" t="s">
        <v>478</v>
      </c>
      <c r="AA18" s="79" t="s">
        <v>439</v>
      </c>
      <c r="AB18" s="79" t="s">
        <v>572</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596</v>
      </c>
      <c r="W19" s="32" t="s">
        <v>164</v>
      </c>
      <c r="Y19" s="32" t="s">
        <v>346</v>
      </c>
      <c r="Z19" s="32" t="s">
        <v>479</v>
      </c>
      <c r="AA19" s="79" t="s">
        <v>440</v>
      </c>
      <c r="AB19" s="79" t="s">
        <v>573</v>
      </c>
      <c r="AC19" s="31"/>
      <c r="AD19" s="31"/>
      <c r="AE19" s="31"/>
      <c r="AF19" s="30"/>
      <c r="AK19" s="42" t="str">
        <f t="shared" si="7"/>
        <v>R</v>
      </c>
    </row>
    <row r="20" spans="1:37" ht="13.5" customHeight="1" x14ac:dyDescent="0.15">
      <c r="A20" s="14" t="s">
        <v>233</v>
      </c>
      <c r="B20" s="15"/>
      <c r="C20" s="13" t="str">
        <f t="shared" si="9"/>
        <v/>
      </c>
      <c r="D20" s="13" t="str">
        <f t="shared" si="8"/>
        <v>観光立国</v>
      </c>
      <c r="F20" s="18" t="s">
        <v>232</v>
      </c>
      <c r="G20" s="17"/>
      <c r="H20" s="13" t="str">
        <f t="shared" si="1"/>
        <v/>
      </c>
      <c r="I20" s="13" t="str">
        <f t="shared" si="5"/>
        <v>一般会計</v>
      </c>
      <c r="K20" s="13"/>
      <c r="L20" s="13"/>
      <c r="O20" s="13"/>
      <c r="P20" s="13"/>
      <c r="Q20" s="19"/>
      <c r="T20" s="13"/>
      <c r="U20" s="32" t="s">
        <v>597</v>
      </c>
      <c r="W20" s="32" t="s">
        <v>165</v>
      </c>
      <c r="Y20" s="32" t="s">
        <v>347</v>
      </c>
      <c r="Z20" s="32" t="s">
        <v>480</v>
      </c>
      <c r="AA20" s="79" t="s">
        <v>441</v>
      </c>
      <c r="AB20" s="79" t="s">
        <v>574</v>
      </c>
      <c r="AC20" s="31"/>
      <c r="AD20" s="31"/>
      <c r="AE20" s="31"/>
      <c r="AF20" s="30"/>
      <c r="AK20" s="42" t="str">
        <f t="shared" si="7"/>
        <v>S</v>
      </c>
    </row>
    <row r="21" spans="1:37" ht="13.5" customHeight="1" x14ac:dyDescent="0.15">
      <c r="A21" s="14" t="s">
        <v>234</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598</v>
      </c>
      <c r="W21" s="32" t="s">
        <v>166</v>
      </c>
      <c r="Y21" s="32" t="s">
        <v>348</v>
      </c>
      <c r="Z21" s="32" t="s">
        <v>481</v>
      </c>
      <c r="AA21" s="79" t="s">
        <v>442</v>
      </c>
      <c r="AB21" s="79" t="s">
        <v>575</v>
      </c>
      <c r="AC21" s="31"/>
      <c r="AD21" s="31"/>
      <c r="AE21" s="31"/>
      <c r="AF21" s="30"/>
      <c r="AK21" s="42" t="str">
        <f t="shared" si="7"/>
        <v>T</v>
      </c>
    </row>
    <row r="22" spans="1:37" ht="13.5" customHeight="1" x14ac:dyDescent="0.15">
      <c r="A22" s="14" t="s">
        <v>235</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599</v>
      </c>
      <c r="W22" s="32" t="s">
        <v>167</v>
      </c>
      <c r="Y22" s="32" t="s">
        <v>349</v>
      </c>
      <c r="Z22" s="32" t="s">
        <v>482</v>
      </c>
      <c r="AA22" s="79" t="s">
        <v>443</v>
      </c>
      <c r="AB22" s="79" t="s">
        <v>576</v>
      </c>
      <c r="AC22" s="31"/>
      <c r="AD22" s="31"/>
      <c r="AE22" s="31"/>
      <c r="AF22" s="30"/>
      <c r="AK22" s="42" t="str">
        <f t="shared" si="7"/>
        <v>U</v>
      </c>
    </row>
    <row r="23" spans="1:37" ht="13.5" customHeight="1" x14ac:dyDescent="0.15">
      <c r="A23" s="14" t="s">
        <v>236</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600</v>
      </c>
      <c r="W23" s="32" t="s">
        <v>616</v>
      </c>
      <c r="Y23" s="32" t="s">
        <v>350</v>
      </c>
      <c r="Z23" s="32" t="s">
        <v>483</v>
      </c>
      <c r="AA23" s="79" t="s">
        <v>444</v>
      </c>
      <c r="AB23" s="79" t="s">
        <v>577</v>
      </c>
      <c r="AC23" s="31"/>
      <c r="AD23" s="31"/>
      <c r="AE23" s="31"/>
      <c r="AF23" s="30"/>
      <c r="AK23" s="42" t="str">
        <f t="shared" si="7"/>
        <v>V</v>
      </c>
    </row>
    <row r="24" spans="1:37" ht="13.5" customHeight="1" x14ac:dyDescent="0.15">
      <c r="A24" s="74" t="s">
        <v>317</v>
      </c>
      <c r="B24" s="15"/>
      <c r="C24" s="13" t="str">
        <f t="shared" si="9"/>
        <v/>
      </c>
      <c r="D24" s="13" t="str">
        <f>IF(C24="",D23,IF(D23&lt;&gt;"",CONCATENATE(D23,"、",C24),C24))</f>
        <v>観光立国</v>
      </c>
      <c r="F24" s="18" t="s">
        <v>322</v>
      </c>
      <c r="G24" s="17"/>
      <c r="H24" s="13" t="str">
        <f t="shared" si="1"/>
        <v/>
      </c>
      <c r="I24" s="13" t="str">
        <f t="shared" si="5"/>
        <v>一般会計</v>
      </c>
      <c r="K24" s="13"/>
      <c r="L24" s="13"/>
      <c r="O24" s="13"/>
      <c r="P24" s="13"/>
      <c r="Q24" s="19"/>
      <c r="T24" s="13"/>
      <c r="U24" s="32" t="s">
        <v>601</v>
      </c>
      <c r="Y24" s="32" t="s">
        <v>351</v>
      </c>
      <c r="Z24" s="32" t="s">
        <v>484</v>
      </c>
      <c r="AA24" s="79" t="s">
        <v>445</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352</v>
      </c>
      <c r="Z25" s="32" t="s">
        <v>485</v>
      </c>
      <c r="AA25" s="79" t="s">
        <v>446</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353</v>
      </c>
      <c r="Z26" s="32" t="s">
        <v>486</v>
      </c>
      <c r="AA26" s="79" t="s">
        <v>447</v>
      </c>
      <c r="AB26" s="79" t="s">
        <v>580</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604</v>
      </c>
      <c r="Y27" s="32" t="s">
        <v>354</v>
      </c>
      <c r="Z27" s="32" t="s">
        <v>487</v>
      </c>
      <c r="AA27" s="79" t="s">
        <v>448</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355</v>
      </c>
      <c r="Z28" s="32" t="s">
        <v>488</v>
      </c>
      <c r="AA28" s="79" t="s">
        <v>449</v>
      </c>
      <c r="AB28" s="79" t="s">
        <v>582</v>
      </c>
      <c r="AC28" s="31"/>
      <c r="AD28" s="31"/>
      <c r="AE28" s="31"/>
      <c r="AF28" s="30"/>
      <c r="AK28" s="42" t="s">
        <v>211</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606</v>
      </c>
      <c r="Y29" s="32" t="s">
        <v>356</v>
      </c>
      <c r="Z29" s="32" t="s">
        <v>489</v>
      </c>
      <c r="AA29" s="79" t="s">
        <v>450</v>
      </c>
      <c r="AB29" s="79" t="s">
        <v>583</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607</v>
      </c>
      <c r="Y30" s="32" t="s">
        <v>357</v>
      </c>
      <c r="Z30" s="32" t="s">
        <v>490</v>
      </c>
      <c r="AA30" s="79" t="s">
        <v>451</v>
      </c>
      <c r="AB30" s="79" t="s">
        <v>584</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608</v>
      </c>
      <c r="Y31" s="32" t="s">
        <v>358</v>
      </c>
      <c r="Z31" s="32" t="s">
        <v>491</v>
      </c>
      <c r="AA31" s="79" t="s">
        <v>452</v>
      </c>
      <c r="AB31" s="79" t="s">
        <v>585</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609</v>
      </c>
      <c r="Y32" s="32" t="s">
        <v>359</v>
      </c>
      <c r="Z32" s="32" t="s">
        <v>492</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610</v>
      </c>
      <c r="Y33" s="32" t="s">
        <v>360</v>
      </c>
      <c r="Z33" s="32" t="s">
        <v>493</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611</v>
      </c>
      <c r="Y34" s="32" t="s">
        <v>361</v>
      </c>
      <c r="Z34" s="32" t="s">
        <v>494</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362</v>
      </c>
      <c r="Z35" s="32" t="s">
        <v>495</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612</v>
      </c>
      <c r="Y36" s="32" t="s">
        <v>363</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497</v>
      </c>
      <c r="AF37" s="30"/>
      <c r="AK37" s="42" t="str">
        <f t="shared" si="7"/>
        <v>j</v>
      </c>
    </row>
    <row r="38" spans="1:37" x14ac:dyDescent="0.15">
      <c r="A38" s="13"/>
      <c r="B38" s="13"/>
      <c r="F38" s="13"/>
      <c r="G38" s="19"/>
      <c r="K38" s="13"/>
      <c r="L38" s="13"/>
      <c r="O38" s="13"/>
      <c r="P38" s="13"/>
      <c r="Q38" s="19"/>
      <c r="T38" s="13"/>
      <c r="U38" s="32" t="s">
        <v>301</v>
      </c>
      <c r="Y38" s="32" t="s">
        <v>365</v>
      </c>
      <c r="Z38" s="32" t="s">
        <v>498</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499</v>
      </c>
      <c r="AF39" s="30"/>
      <c r="AK39" s="42" t="str">
        <f t="shared" si="7"/>
        <v>l</v>
      </c>
    </row>
    <row r="40" spans="1:37" x14ac:dyDescent="0.15">
      <c r="A40" s="13"/>
      <c r="B40" s="13"/>
      <c r="F40" s="13"/>
      <c r="G40" s="19"/>
      <c r="K40" s="13"/>
      <c r="L40" s="13"/>
      <c r="O40" s="13"/>
      <c r="P40" s="13"/>
      <c r="Q40" s="19"/>
      <c r="T40" s="13"/>
      <c r="Y40" s="32" t="s">
        <v>367</v>
      </c>
      <c r="Z40" s="32" t="s">
        <v>500</v>
      </c>
      <c r="AF40" s="30"/>
      <c r="AK40" s="42" t="str">
        <f t="shared" si="7"/>
        <v>m</v>
      </c>
    </row>
    <row r="41" spans="1:37" x14ac:dyDescent="0.15">
      <c r="A41" s="13"/>
      <c r="B41" s="13"/>
      <c r="F41" s="13"/>
      <c r="G41" s="19"/>
      <c r="K41" s="13"/>
      <c r="L41" s="13"/>
      <c r="O41" s="13"/>
      <c r="P41" s="13"/>
      <c r="Q41" s="19"/>
      <c r="T41" s="13"/>
      <c r="Y41" s="32" t="s">
        <v>368</v>
      </c>
      <c r="Z41" s="32" t="s">
        <v>501</v>
      </c>
      <c r="AF41" s="30"/>
      <c r="AK41" s="42" t="str">
        <f t="shared" si="7"/>
        <v>n</v>
      </c>
    </row>
    <row r="42" spans="1:37" x14ac:dyDescent="0.15">
      <c r="A42" s="13"/>
      <c r="B42" s="13"/>
      <c r="F42" s="13"/>
      <c r="G42" s="19"/>
      <c r="K42" s="13"/>
      <c r="L42" s="13"/>
      <c r="O42" s="13"/>
      <c r="P42" s="13"/>
      <c r="Q42" s="19"/>
      <c r="T42" s="13"/>
      <c r="Y42" s="32" t="s">
        <v>369</v>
      </c>
      <c r="Z42" s="32" t="s">
        <v>502</v>
      </c>
      <c r="AF42" s="30"/>
      <c r="AK42" s="42" t="str">
        <f t="shared" si="7"/>
        <v>o</v>
      </c>
    </row>
    <row r="43" spans="1:37" x14ac:dyDescent="0.15">
      <c r="A43" s="13"/>
      <c r="B43" s="13"/>
      <c r="F43" s="13"/>
      <c r="G43" s="19"/>
      <c r="K43" s="13"/>
      <c r="L43" s="13"/>
      <c r="O43" s="13"/>
      <c r="P43" s="13"/>
      <c r="Q43" s="19"/>
      <c r="T43" s="13"/>
      <c r="Y43" s="32" t="s">
        <v>370</v>
      </c>
      <c r="Z43" s="32" t="s">
        <v>503</v>
      </c>
      <c r="AF43" s="30"/>
      <c r="AK43" s="42" t="str">
        <f t="shared" si="7"/>
        <v>p</v>
      </c>
    </row>
    <row r="44" spans="1:37" x14ac:dyDescent="0.15">
      <c r="A44" s="13"/>
      <c r="B44" s="13"/>
      <c r="F44" s="13"/>
      <c r="G44" s="19"/>
      <c r="K44" s="13"/>
      <c r="L44" s="13"/>
      <c r="O44" s="13"/>
      <c r="P44" s="13"/>
      <c r="Q44" s="19"/>
      <c r="T44" s="13"/>
      <c r="Y44" s="32" t="s">
        <v>371</v>
      </c>
      <c r="Z44" s="32" t="s">
        <v>504</v>
      </c>
      <c r="AF44" s="30"/>
      <c r="AK44" s="42" t="str">
        <f t="shared" si="7"/>
        <v>q</v>
      </c>
    </row>
    <row r="45" spans="1:37" x14ac:dyDescent="0.15">
      <c r="A45" s="13"/>
      <c r="B45" s="13"/>
      <c r="F45" s="13"/>
      <c r="G45" s="19"/>
      <c r="K45" s="13"/>
      <c r="L45" s="13"/>
      <c r="O45" s="13"/>
      <c r="P45" s="13"/>
      <c r="Q45" s="19"/>
      <c r="T45" s="13"/>
      <c r="Y45" s="32" t="s">
        <v>372</v>
      </c>
      <c r="Z45" s="32" t="s">
        <v>505</v>
      </c>
      <c r="AF45" s="30"/>
      <c r="AK45" s="42" t="str">
        <f t="shared" si="7"/>
        <v>r</v>
      </c>
    </row>
    <row r="46" spans="1:37" x14ac:dyDescent="0.15">
      <c r="A46" s="13"/>
      <c r="B46" s="13"/>
      <c r="F46" s="13"/>
      <c r="G46" s="19"/>
      <c r="K46" s="13"/>
      <c r="L46" s="13"/>
      <c r="O46" s="13"/>
      <c r="P46" s="13"/>
      <c r="Q46" s="19"/>
      <c r="T46" s="13"/>
      <c r="Y46" s="32" t="s">
        <v>373</v>
      </c>
      <c r="Z46" s="32" t="s">
        <v>506</v>
      </c>
      <c r="AF46" s="30"/>
      <c r="AK46" s="42" t="str">
        <f t="shared" si="7"/>
        <v>s</v>
      </c>
    </row>
    <row r="47" spans="1:37" x14ac:dyDescent="0.15">
      <c r="A47" s="13"/>
      <c r="B47" s="13"/>
      <c r="F47" s="13"/>
      <c r="G47" s="19"/>
      <c r="K47" s="13"/>
      <c r="L47" s="13"/>
      <c r="O47" s="13"/>
      <c r="P47" s="13"/>
      <c r="Q47" s="19"/>
      <c r="T47" s="13"/>
      <c r="Y47" s="32" t="s">
        <v>374</v>
      </c>
      <c r="Z47" s="32" t="s">
        <v>507</v>
      </c>
      <c r="AF47" s="30"/>
      <c r="AK47" s="42" t="str">
        <f t="shared" si="7"/>
        <v>t</v>
      </c>
    </row>
    <row r="48" spans="1:37" x14ac:dyDescent="0.15">
      <c r="A48" s="13"/>
      <c r="B48" s="13"/>
      <c r="F48" s="13"/>
      <c r="G48" s="19"/>
      <c r="K48" s="13"/>
      <c r="L48" s="13"/>
      <c r="O48" s="13"/>
      <c r="P48" s="13"/>
      <c r="Q48" s="19"/>
      <c r="T48" s="13"/>
      <c r="Y48" s="32" t="s">
        <v>375</v>
      </c>
      <c r="Z48" s="32" t="s">
        <v>508</v>
      </c>
      <c r="AF48" s="30"/>
      <c r="AK48" s="42" t="str">
        <f t="shared" si="7"/>
        <v>u</v>
      </c>
    </row>
    <row r="49" spans="1:37" x14ac:dyDescent="0.15">
      <c r="A49" s="13"/>
      <c r="B49" s="13"/>
      <c r="F49" s="13"/>
      <c r="G49" s="19"/>
      <c r="K49" s="13"/>
      <c r="L49" s="13"/>
      <c r="O49" s="13"/>
      <c r="P49" s="13"/>
      <c r="Q49" s="19"/>
      <c r="T49" s="13"/>
      <c r="Y49" s="32" t="s">
        <v>376</v>
      </c>
      <c r="Z49" s="32" t="s">
        <v>509</v>
      </c>
      <c r="AF49" s="30"/>
      <c r="AK49" s="42" t="str">
        <f t="shared" si="7"/>
        <v>v</v>
      </c>
    </row>
    <row r="50" spans="1:37" x14ac:dyDescent="0.15">
      <c r="A50" s="13"/>
      <c r="B50" s="13"/>
      <c r="F50" s="13"/>
      <c r="G50" s="19"/>
      <c r="K50" s="13"/>
      <c r="L50" s="13"/>
      <c r="O50" s="13"/>
      <c r="P50" s="13"/>
      <c r="Q50" s="19"/>
      <c r="T50" s="13"/>
      <c r="Y50" s="32" t="s">
        <v>377</v>
      </c>
      <c r="Z50" s="32" t="s">
        <v>510</v>
      </c>
      <c r="AF50" s="30"/>
    </row>
    <row r="51" spans="1:37" x14ac:dyDescent="0.15">
      <c r="A51" s="13"/>
      <c r="B51" s="13"/>
      <c r="F51" s="13"/>
      <c r="G51" s="19"/>
      <c r="K51" s="13"/>
      <c r="L51" s="13"/>
      <c r="O51" s="13"/>
      <c r="P51" s="13"/>
      <c r="Q51" s="19"/>
      <c r="T51" s="13"/>
      <c r="Y51" s="32" t="s">
        <v>378</v>
      </c>
      <c r="Z51" s="32" t="s">
        <v>511</v>
      </c>
      <c r="AF51" s="30"/>
    </row>
    <row r="52" spans="1:37" x14ac:dyDescent="0.15">
      <c r="A52" s="13"/>
      <c r="B52" s="13"/>
      <c r="F52" s="13"/>
      <c r="G52" s="19"/>
      <c r="K52" s="13"/>
      <c r="L52" s="13"/>
      <c r="O52" s="13"/>
      <c r="P52" s="13"/>
      <c r="Q52" s="19"/>
      <c r="T52" s="13"/>
      <c r="Y52" s="32" t="s">
        <v>379</v>
      </c>
      <c r="Z52" s="32" t="s">
        <v>512</v>
      </c>
      <c r="AF52" s="30"/>
    </row>
    <row r="53" spans="1:37" x14ac:dyDescent="0.15">
      <c r="A53" s="13"/>
      <c r="B53" s="13"/>
      <c r="F53" s="13"/>
      <c r="G53" s="19"/>
      <c r="K53" s="13"/>
      <c r="L53" s="13"/>
      <c r="O53" s="13"/>
      <c r="P53" s="13"/>
      <c r="Q53" s="19"/>
      <c r="T53" s="13"/>
      <c r="Y53" s="32" t="s">
        <v>380</v>
      </c>
      <c r="Z53" s="32" t="s">
        <v>513</v>
      </c>
      <c r="AF53" s="30"/>
    </row>
    <row r="54" spans="1:37" x14ac:dyDescent="0.15">
      <c r="A54" s="13"/>
      <c r="B54" s="13"/>
      <c r="F54" s="13"/>
      <c r="G54" s="19"/>
      <c r="K54" s="13"/>
      <c r="L54" s="13"/>
      <c r="O54" s="13"/>
      <c r="P54" s="20"/>
      <c r="Q54" s="19"/>
      <c r="T54" s="13"/>
      <c r="Y54" s="32" t="s">
        <v>381</v>
      </c>
      <c r="Z54" s="32" t="s">
        <v>514</v>
      </c>
      <c r="AF54" s="30"/>
    </row>
    <row r="55" spans="1:37" x14ac:dyDescent="0.15">
      <c r="A55" s="13"/>
      <c r="B55" s="13"/>
      <c r="F55" s="13"/>
      <c r="G55" s="19"/>
      <c r="K55" s="13"/>
      <c r="L55" s="13"/>
      <c r="O55" s="13"/>
      <c r="P55" s="13"/>
      <c r="Q55" s="19"/>
      <c r="T55" s="13"/>
      <c r="Y55" s="32" t="s">
        <v>382</v>
      </c>
      <c r="Z55" s="32" t="s">
        <v>515</v>
      </c>
      <c r="AF55" s="30"/>
    </row>
    <row r="56" spans="1:37" x14ac:dyDescent="0.15">
      <c r="A56" s="13"/>
      <c r="B56" s="13"/>
      <c r="F56" s="13"/>
      <c r="G56" s="19"/>
      <c r="K56" s="13"/>
      <c r="L56" s="13"/>
      <c r="O56" s="13"/>
      <c r="P56" s="13"/>
      <c r="Q56" s="19"/>
      <c r="T56" s="13"/>
      <c r="Y56" s="32" t="s">
        <v>383</v>
      </c>
      <c r="Z56" s="32" t="s">
        <v>516</v>
      </c>
      <c r="AF56" s="30"/>
    </row>
    <row r="57" spans="1:37" x14ac:dyDescent="0.15">
      <c r="A57" s="13"/>
      <c r="B57" s="13"/>
      <c r="F57" s="13"/>
      <c r="G57" s="19"/>
      <c r="K57" s="13"/>
      <c r="L57" s="13"/>
      <c r="O57" s="13"/>
      <c r="P57" s="13"/>
      <c r="Q57" s="19"/>
      <c r="T57" s="13"/>
      <c r="Y57" s="32" t="s">
        <v>384</v>
      </c>
      <c r="Z57" s="32" t="s">
        <v>517</v>
      </c>
      <c r="AF57" s="30"/>
    </row>
    <row r="58" spans="1:37" x14ac:dyDescent="0.15">
      <c r="A58" s="13"/>
      <c r="B58" s="13"/>
      <c r="F58" s="13"/>
      <c r="G58" s="19"/>
      <c r="K58" s="13"/>
      <c r="L58" s="13"/>
      <c r="O58" s="13"/>
      <c r="P58" s="13"/>
      <c r="Q58" s="19"/>
      <c r="T58" s="13"/>
      <c r="Y58" s="32" t="s">
        <v>385</v>
      </c>
      <c r="Z58" s="32" t="s">
        <v>518</v>
      </c>
      <c r="AF58" s="30"/>
    </row>
    <row r="59" spans="1:37" x14ac:dyDescent="0.15">
      <c r="A59" s="13"/>
      <c r="B59" s="13"/>
      <c r="F59" s="13"/>
      <c r="G59" s="19"/>
      <c r="K59" s="13"/>
      <c r="L59" s="13"/>
      <c r="O59" s="13"/>
      <c r="P59" s="13"/>
      <c r="Q59" s="19"/>
      <c r="T59" s="13"/>
      <c r="Y59" s="32" t="s">
        <v>386</v>
      </c>
      <c r="Z59" s="32" t="s">
        <v>519</v>
      </c>
      <c r="AF59" s="30"/>
    </row>
    <row r="60" spans="1:37" x14ac:dyDescent="0.15">
      <c r="A60" s="13"/>
      <c r="B60" s="13"/>
      <c r="F60" s="13"/>
      <c r="G60" s="19"/>
      <c r="K60" s="13"/>
      <c r="L60" s="13"/>
      <c r="O60" s="13"/>
      <c r="P60" s="13"/>
      <c r="Q60" s="19"/>
      <c r="T60" s="13"/>
      <c r="Y60" s="32" t="s">
        <v>387</v>
      </c>
      <c r="Z60" s="32" t="s">
        <v>520</v>
      </c>
      <c r="AF60" s="30"/>
    </row>
    <row r="61" spans="1:37" x14ac:dyDescent="0.15">
      <c r="A61" s="13"/>
      <c r="B61" s="13"/>
      <c r="F61" s="13"/>
      <c r="G61" s="19"/>
      <c r="K61" s="13"/>
      <c r="L61" s="13"/>
      <c r="O61" s="13"/>
      <c r="P61" s="13"/>
      <c r="Q61" s="19"/>
      <c r="T61" s="13"/>
      <c r="Y61" s="32" t="s">
        <v>388</v>
      </c>
      <c r="Z61" s="32" t="s">
        <v>521</v>
      </c>
      <c r="AF61" s="30"/>
    </row>
    <row r="62" spans="1:37" x14ac:dyDescent="0.15">
      <c r="A62" s="13"/>
      <c r="B62" s="13"/>
      <c r="F62" s="13"/>
      <c r="G62" s="19"/>
      <c r="K62" s="13"/>
      <c r="L62" s="13"/>
      <c r="O62" s="13"/>
      <c r="P62" s="13"/>
      <c r="Q62" s="19"/>
      <c r="T62" s="13"/>
      <c r="Y62" s="32" t="s">
        <v>389</v>
      </c>
      <c r="Z62" s="32" t="s">
        <v>522</v>
      </c>
      <c r="AF62" s="30"/>
    </row>
    <row r="63" spans="1:37" x14ac:dyDescent="0.15">
      <c r="A63" s="13"/>
      <c r="B63" s="13"/>
      <c r="F63" s="13"/>
      <c r="G63" s="19"/>
      <c r="K63" s="13"/>
      <c r="L63" s="13"/>
      <c r="O63" s="13"/>
      <c r="P63" s="13"/>
      <c r="Q63" s="19"/>
      <c r="T63" s="13"/>
      <c r="Y63" s="32" t="s">
        <v>390</v>
      </c>
      <c r="Z63" s="32" t="s">
        <v>523</v>
      </c>
      <c r="AF63" s="30"/>
    </row>
    <row r="64" spans="1:37" x14ac:dyDescent="0.15">
      <c r="A64" s="13"/>
      <c r="B64" s="13"/>
      <c r="F64" s="13"/>
      <c r="G64" s="19"/>
      <c r="K64" s="13"/>
      <c r="L64" s="13"/>
      <c r="O64" s="13"/>
      <c r="P64" s="13"/>
      <c r="Q64" s="19"/>
      <c r="T64" s="13"/>
      <c r="Y64" s="32" t="s">
        <v>391</v>
      </c>
      <c r="Z64" s="32" t="s">
        <v>524</v>
      </c>
      <c r="AF64" s="30"/>
    </row>
    <row r="65" spans="1:32" x14ac:dyDescent="0.15">
      <c r="A65" s="13"/>
      <c r="B65" s="13"/>
      <c r="F65" s="13"/>
      <c r="G65" s="19"/>
      <c r="K65" s="13"/>
      <c r="L65" s="13"/>
      <c r="O65" s="13"/>
      <c r="P65" s="13"/>
      <c r="Q65" s="19"/>
      <c r="T65" s="13"/>
      <c r="Y65" s="32" t="s">
        <v>392</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393</v>
      </c>
      <c r="Z67" s="32" t="s">
        <v>527</v>
      </c>
      <c r="AF67" s="30"/>
    </row>
    <row r="68" spans="1:32" x14ac:dyDescent="0.15">
      <c r="A68" s="13"/>
      <c r="B68" s="13"/>
      <c r="F68" s="13"/>
      <c r="G68" s="19"/>
      <c r="K68" s="13"/>
      <c r="L68" s="13"/>
      <c r="O68" s="13"/>
      <c r="P68" s="13"/>
      <c r="Q68" s="19"/>
      <c r="T68" s="13"/>
      <c r="Y68" s="32" t="s">
        <v>394</v>
      </c>
      <c r="Z68" s="32" t="s">
        <v>528</v>
      </c>
      <c r="AF68" s="30"/>
    </row>
    <row r="69" spans="1:32" x14ac:dyDescent="0.15">
      <c r="A69" s="13"/>
      <c r="B69" s="13"/>
      <c r="F69" s="13"/>
      <c r="G69" s="19"/>
      <c r="K69" s="13"/>
      <c r="L69" s="13"/>
      <c r="O69" s="13"/>
      <c r="P69" s="13"/>
      <c r="Q69" s="19"/>
      <c r="T69" s="13"/>
      <c r="Y69" s="32" t="s">
        <v>395</v>
      </c>
      <c r="Z69" s="32" t="s">
        <v>529</v>
      </c>
      <c r="AF69" s="30"/>
    </row>
    <row r="70" spans="1:32" x14ac:dyDescent="0.15">
      <c r="A70" s="13"/>
      <c r="B70" s="13"/>
      <c r="Y70" s="32" t="s">
        <v>396</v>
      </c>
      <c r="Z70" s="32" t="s">
        <v>530</v>
      </c>
    </row>
    <row r="71" spans="1:32" x14ac:dyDescent="0.15">
      <c r="Y71" s="32" t="s">
        <v>397</v>
      </c>
      <c r="Z71" s="32" t="s">
        <v>531</v>
      </c>
    </row>
    <row r="72" spans="1:32" x14ac:dyDescent="0.15">
      <c r="Y72" s="32" t="s">
        <v>398</v>
      </c>
      <c r="Z72" s="32" t="s">
        <v>532</v>
      </c>
    </row>
    <row r="73" spans="1:32" x14ac:dyDescent="0.15">
      <c r="Y73" s="32" t="s">
        <v>399</v>
      </c>
      <c r="Z73" s="32" t="s">
        <v>533</v>
      </c>
    </row>
    <row r="74" spans="1:32" x14ac:dyDescent="0.15">
      <c r="Y74" s="32" t="s">
        <v>400</v>
      </c>
      <c r="Z74" s="32" t="s">
        <v>534</v>
      </c>
    </row>
    <row r="75" spans="1:32" x14ac:dyDescent="0.15">
      <c r="Y75" s="32" t="s">
        <v>401</v>
      </c>
      <c r="Z75" s="32" t="s">
        <v>535</v>
      </c>
    </row>
    <row r="76" spans="1:32" x14ac:dyDescent="0.15">
      <c r="Y76" s="32" t="s">
        <v>402</v>
      </c>
      <c r="Z76" s="32" t="s">
        <v>536</v>
      </c>
    </row>
    <row r="77" spans="1:32" x14ac:dyDescent="0.15">
      <c r="Y77" s="32" t="s">
        <v>403</v>
      </c>
      <c r="Z77" s="32" t="s">
        <v>537</v>
      </c>
    </row>
    <row r="78" spans="1:32" x14ac:dyDescent="0.15">
      <c r="Y78" s="32" t="s">
        <v>404</v>
      </c>
      <c r="Z78" s="32" t="s">
        <v>538</v>
      </c>
    </row>
    <row r="79" spans="1:32" x14ac:dyDescent="0.15">
      <c r="Y79" s="32" t="s">
        <v>405</v>
      </c>
      <c r="Z79" s="32" t="s">
        <v>539</v>
      </c>
    </row>
    <row r="80" spans="1:32" x14ac:dyDescent="0.15">
      <c r="Y80" s="32" t="s">
        <v>406</v>
      </c>
      <c r="Z80" s="32" t="s">
        <v>540</v>
      </c>
    </row>
    <row r="81" spans="25:26" x14ac:dyDescent="0.15">
      <c r="Y81" s="32" t="s">
        <v>407</v>
      </c>
      <c r="Z81" s="32" t="s">
        <v>541</v>
      </c>
    </row>
    <row r="82" spans="25:26" x14ac:dyDescent="0.15">
      <c r="Y82" s="32" t="s">
        <v>408</v>
      </c>
      <c r="Z82" s="32" t="s">
        <v>542</v>
      </c>
    </row>
    <row r="83" spans="25:26" x14ac:dyDescent="0.15">
      <c r="Y83" s="32" t="s">
        <v>409</v>
      </c>
      <c r="Z83" s="32" t="s">
        <v>543</v>
      </c>
    </row>
    <row r="84" spans="25:26" x14ac:dyDescent="0.15">
      <c r="Y84" s="32" t="s">
        <v>410</v>
      </c>
      <c r="Z84" s="32" t="s">
        <v>544</v>
      </c>
    </row>
    <row r="85" spans="25:26" x14ac:dyDescent="0.15">
      <c r="Y85" s="32" t="s">
        <v>411</v>
      </c>
      <c r="Z85" s="32" t="s">
        <v>545</v>
      </c>
    </row>
    <row r="86" spans="25:26" x14ac:dyDescent="0.15">
      <c r="Y86" s="32" t="s">
        <v>412</v>
      </c>
      <c r="Z86" s="32" t="s">
        <v>546</v>
      </c>
    </row>
    <row r="87" spans="25:26" x14ac:dyDescent="0.15">
      <c r="Y87" s="32" t="s">
        <v>413</v>
      </c>
      <c r="Z87" s="32" t="s">
        <v>547</v>
      </c>
    </row>
    <row r="88" spans="25:26" x14ac:dyDescent="0.15">
      <c r="Y88" s="32" t="s">
        <v>414</v>
      </c>
      <c r="Z88" s="32" t="s">
        <v>548</v>
      </c>
    </row>
    <row r="89" spans="25:26" x14ac:dyDescent="0.15">
      <c r="Y89" s="32" t="s">
        <v>415</v>
      </c>
      <c r="Z89" s="32" t="s">
        <v>549</v>
      </c>
    </row>
    <row r="90" spans="25:26" x14ac:dyDescent="0.15">
      <c r="Y90" s="32" t="s">
        <v>416</v>
      </c>
      <c r="Z90" s="32" t="s">
        <v>550</v>
      </c>
    </row>
    <row r="91" spans="25:26" x14ac:dyDescent="0.15">
      <c r="Y91" s="32" t="s">
        <v>417</v>
      </c>
      <c r="Z91" s="32" t="s">
        <v>551</v>
      </c>
    </row>
    <row r="92" spans="25:26" x14ac:dyDescent="0.15">
      <c r="Y92" s="32" t="s">
        <v>418</v>
      </c>
      <c r="Z92" s="32" t="s">
        <v>552</v>
      </c>
    </row>
    <row r="93" spans="25:26" x14ac:dyDescent="0.15">
      <c r="Y93" s="32" t="s">
        <v>419</v>
      </c>
      <c r="Z93" s="32" t="s">
        <v>553</v>
      </c>
    </row>
    <row r="94" spans="25:26" x14ac:dyDescent="0.15">
      <c r="Y94" s="32" t="s">
        <v>420</v>
      </c>
      <c r="Z94" s="32" t="s">
        <v>554</v>
      </c>
    </row>
    <row r="95" spans="25:26" x14ac:dyDescent="0.15">
      <c r="Y95" s="32" t="s">
        <v>421</v>
      </c>
      <c r="Z95" s="32" t="s">
        <v>555</v>
      </c>
    </row>
    <row r="96" spans="25:26" x14ac:dyDescent="0.15">
      <c r="Y96" s="32" t="s">
        <v>323</v>
      </c>
      <c r="Z96" s="32" t="s">
        <v>556</v>
      </c>
    </row>
    <row r="97" spans="25:26" x14ac:dyDescent="0.15">
      <c r="Y97" s="32" t="s">
        <v>422</v>
      </c>
      <c r="Z97" s="32" t="s">
        <v>557</v>
      </c>
    </row>
    <row r="98" spans="25:26" x14ac:dyDescent="0.15">
      <c r="Y98" s="32" t="s">
        <v>423</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2021-06-17T08:17:23Z</cp:lastPrinted>
  <dcterms:created xsi:type="dcterms:W3CDTF">2012-03-13T00:50:25Z</dcterms:created>
  <dcterms:modified xsi:type="dcterms:W3CDTF">2021-06-29T02:17:15Z</dcterms:modified>
</cp:coreProperties>
</file>