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<sst xmlns="http://schemas.openxmlformats.org/spreadsheetml/2006/main" count="2363" uniqueCount="690">
  <si>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</si>
  <si>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</si>
  <si>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</si>
  <si>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</si>
  <si>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</si>
  <si>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</si>
  <si>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</si>
  <si>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</si>
  <si>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</si>
  <si>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</si>
  <si>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</si>
  <si>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</si>
  <si>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</si>
  <si>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</si>
  <si>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</si>
  <si>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</si>
  <si>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</si>
  <si>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</si>
  <si>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</si>
  <si>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</si>
  <si>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</si>
  <si>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</si>
  <si>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</si>
  <si>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</si>
  <si>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</si>
  <si>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</si>
  <si>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</si>
  <si>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</si>
  <si>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</si>
  <si>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</si>
  <si>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</si>
  <si>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</si>
  <si>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</si>
  <si>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</si>
  <si>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</si>
  <si>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</si>
  <si>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</si>
  <si>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</si>
  <si>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</si>
  <si>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</si>
  <si>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</si>
  <si>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</si>
  <si>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</si>
  <si>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</si>
  <si>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</si>
  <si>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</si>
  <si>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</si>
  <si>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</si>
  <si>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</si>
  <si>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</si>
  <si>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</si>
  <si>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</si>
  <si>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</si>
  <si>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</si>
  <si>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</si>
  <si>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</si>
  <si>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</si>
  <si>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</si>
  <si>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</si>
  <si>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</si>
  <si>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</si>
  <si>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費　目</t>
    <rPh sb="0" eb="1">
      <t>ヒ</t>
    </rPh>
    <rPh sb="2" eb="3">
      <t>メ</t>
    </rPh>
    <phoneticPr fontId="4"/>
  </si>
  <si>
    <t>2030年度</t>
    <rPh sb="5" eb="6">
      <t>ド</t>
    </rPh>
    <phoneticPr fontId="4"/>
  </si>
  <si>
    <t>国土交通省の公共用地の取得に伴う損失補償基準第１条（訓令）</t>
  </si>
  <si>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</si>
  <si>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</si>
  <si>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</si>
  <si>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</si>
  <si>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</si>
  <si>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</si>
  <si>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</si>
  <si>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</si>
  <si>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</si>
  <si>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</si>
  <si>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</si>
  <si>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</si>
  <si>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</si>
  <si>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</si>
  <si>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</si>
  <si>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</si>
  <si>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</si>
  <si>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国土交通省中国地方整備局</t>
    <rPh sb="0" eb="2">
      <t>コクド</t>
    </rPh>
    <rPh sb="2" eb="5">
      <t>コウツウショウ</t>
    </rPh>
    <rPh sb="5" eb="7">
      <t>チュウゴク</t>
    </rPh>
    <rPh sb="7" eb="9">
      <t>チホウ</t>
    </rPh>
    <rPh sb="9" eb="12">
      <t>セイビキョク</t>
    </rPh>
    <phoneticPr fontId="30"/>
  </si>
  <si>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</si>
  <si>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8/1</t>
  </si>
  <si>
    <t>支　出　先</t>
  </si>
  <si>
    <t>百万円</t>
    <rPh sb="0" eb="2">
      <t>ヒャクマン</t>
    </rPh>
    <rPh sb="2" eb="3">
      <t>エン</t>
    </rPh>
    <phoneticPr fontId="30"/>
  </si>
  <si>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</si>
  <si>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</si>
  <si>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</si>
  <si>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</si>
  <si>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</si>
  <si>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</si>
  <si>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</si>
  <si>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</si>
  <si>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</si>
  <si>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</si>
  <si>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</si>
  <si>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</si>
  <si>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</si>
  <si>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</si>
  <si>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</si>
  <si>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</si>
  <si>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</si>
  <si>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</si>
  <si>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</si>
  <si>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国土交通省北陸地方整備局</t>
    <rPh sb="0" eb="2">
      <t>コクド</t>
    </rPh>
    <rPh sb="2" eb="5">
      <t>コウツウショウ</t>
    </rPh>
    <rPh sb="5" eb="7">
      <t>ホクリク</t>
    </rPh>
    <rPh sb="7" eb="9">
      <t>チホウ</t>
    </rPh>
    <rPh sb="9" eb="12">
      <t>セイビキョク</t>
    </rPh>
    <phoneticPr fontId="30"/>
  </si>
  <si>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</si>
  <si>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</si>
  <si>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</si>
  <si>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</si>
  <si>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</si>
  <si>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</si>
  <si>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</si>
  <si>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</si>
  <si>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</si>
  <si>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</si>
  <si>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</si>
  <si>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</si>
  <si>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</si>
  <si>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</si>
  <si>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</si>
  <si>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</si>
  <si>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</si>
  <si>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</si>
  <si>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</si>
  <si>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</si>
  <si>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</si>
  <si>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</si>
  <si>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</si>
  <si>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</si>
  <si>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</si>
  <si>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</si>
  <si>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</si>
  <si>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</si>
  <si>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</si>
  <si>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</si>
  <si>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</si>
  <si>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</si>
  <si>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</si>
  <si>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</si>
  <si>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</si>
  <si>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</si>
  <si>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</si>
  <si>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</si>
  <si>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</si>
  <si>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請負契約の発注は企画競争入札方式としており、専門性の高い内容のため、結果、一者応募となった。</t>
    <rPh sb="22" eb="25">
      <t>センモンセイ</t>
    </rPh>
    <rPh sb="26" eb="27">
      <t>タカ</t>
    </rPh>
    <rPh sb="28" eb="30">
      <t>ナイヨウ</t>
    </rPh>
    <rPh sb="34" eb="36">
      <t>ケッカ</t>
    </rPh>
    <rPh sb="37" eb="39">
      <t>イッシャ</t>
    </rPh>
    <rPh sb="39" eb="41">
      <t>オウボ</t>
    </rPh>
    <phoneticPr fontId="30"/>
  </si>
  <si>
    <t>３０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30"/>
  </si>
  <si>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</si>
  <si>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</si>
  <si>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</si>
  <si>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</si>
  <si>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</si>
  <si>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</si>
  <si>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</si>
  <si>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</si>
  <si>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</si>
  <si>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</si>
  <si>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</si>
  <si>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</si>
  <si>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国土交通省北海道開発局</t>
    <rPh sb="0" eb="2">
      <t>コクド</t>
    </rPh>
    <rPh sb="2" eb="5">
      <t>コウツウショウ</t>
    </rPh>
    <rPh sb="5" eb="8">
      <t>ホッカイドウ</t>
    </rPh>
    <rPh sb="8" eb="11">
      <t>カイハツキョク</t>
    </rPh>
    <phoneticPr fontId="30"/>
  </si>
  <si>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</si>
  <si>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</si>
  <si>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</si>
  <si>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</si>
  <si>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</si>
  <si>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</si>
  <si>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</si>
  <si>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</si>
  <si>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</si>
  <si>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</si>
  <si>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</si>
  <si>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</si>
  <si>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</si>
  <si>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</si>
  <si>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</si>
  <si>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</si>
  <si>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</si>
  <si>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</si>
  <si>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事業目的に即し真に必要なものに限定されている。</t>
    <rPh sb="0" eb="2">
      <t>ジギョウ</t>
    </rPh>
    <rPh sb="2" eb="4">
      <t>モクテキ</t>
    </rPh>
    <rPh sb="5" eb="6">
      <t>ソク</t>
    </rPh>
    <rPh sb="7" eb="8">
      <t>シン</t>
    </rPh>
    <rPh sb="9" eb="11">
      <t>ヒツヨウ</t>
    </rPh>
    <rPh sb="15" eb="17">
      <t>ゲンテイ</t>
    </rPh>
    <phoneticPr fontId="30"/>
  </si>
  <si>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</si>
  <si>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</si>
  <si>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</si>
  <si>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</si>
  <si>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</si>
  <si>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</si>
  <si>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</si>
  <si>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</si>
  <si>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</si>
  <si>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</si>
  <si>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</si>
  <si>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</si>
  <si>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</si>
  <si>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9/1</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</si>
  <si>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</si>
  <si>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</si>
  <si>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</si>
  <si>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</si>
  <si>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</si>
  <si>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</si>
  <si>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</si>
  <si>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</si>
  <si>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</si>
  <si>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事前に類似業務等を参考にしてコスト水準の妥当性を確認している。</t>
    <rPh sb="0" eb="2">
      <t>ジゼン</t>
    </rPh>
    <rPh sb="9" eb="11">
      <t>サンコウ</t>
    </rPh>
    <phoneticPr fontId="30"/>
  </si>
  <si>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</si>
  <si>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</si>
  <si>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</si>
  <si>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</si>
  <si>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随意契約
（企画競争）</t>
    <rPh sb="2" eb="4">
      <t>ケイヤク</t>
    </rPh>
    <rPh sb="6" eb="8">
      <t>キカク</t>
    </rPh>
    <rPh sb="8" eb="10">
      <t>キョウソウ</t>
    </rPh>
    <phoneticPr fontId="30"/>
  </si>
  <si>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</si>
  <si>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</si>
  <si>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</si>
  <si>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</si>
  <si>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</si>
  <si>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</si>
  <si>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</si>
  <si>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</si>
  <si>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</si>
  <si>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</si>
  <si>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</si>
  <si>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</si>
  <si>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</si>
  <si>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</si>
  <si>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</si>
  <si>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</si>
  <si>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</si>
  <si>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</si>
  <si>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</si>
  <si>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</si>
  <si>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</si>
  <si>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土地政策課公共用地室</t>
    <rPh sb="0" eb="2">
      <t>トチ</t>
    </rPh>
    <rPh sb="2" eb="5">
      <t>セイサクカ</t>
    </rPh>
    <rPh sb="5" eb="7">
      <t>コウキョウ</t>
    </rPh>
    <rPh sb="7" eb="10">
      <t>ヨウチシツ</t>
    </rPh>
    <phoneticPr fontId="30"/>
  </si>
  <si>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</si>
  <si>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</si>
  <si>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</si>
  <si>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損失補償基準等の改正通知の発出</t>
    <rPh sb="0" eb="2">
      <t>ソンシツ</t>
    </rPh>
    <rPh sb="2" eb="4">
      <t>ホショウ</t>
    </rPh>
    <rPh sb="4" eb="6">
      <t>キジュン</t>
    </rPh>
    <rPh sb="6" eb="7">
      <t>トウ</t>
    </rPh>
    <rPh sb="8" eb="10">
      <t>カイセイ</t>
    </rPh>
    <rPh sb="10" eb="12">
      <t>ツウチ</t>
    </rPh>
    <rPh sb="13" eb="15">
      <t>ハッシュツ</t>
    </rPh>
    <phoneticPr fontId="30"/>
  </si>
  <si>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</si>
  <si>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</si>
  <si>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</si>
  <si>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</si>
  <si>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</si>
  <si>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</si>
  <si>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</si>
  <si>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</si>
  <si>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庁費</t>
    <rPh sb="0" eb="2">
      <t>チョウヒ</t>
    </rPh>
    <phoneticPr fontId="30"/>
  </si>
  <si>
    <t>1976年度</t>
    <rPh sb="5" eb="6">
      <t>ド</t>
    </rPh>
    <phoneticPr fontId="4"/>
  </si>
  <si>
    <t>廃止</t>
    <rPh sb="0" eb="2">
      <t>ハイシ</t>
    </rPh>
    <phoneticPr fontId="4"/>
  </si>
  <si>
    <t>312</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</si>
  <si>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</si>
  <si>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</si>
  <si>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</si>
  <si>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</si>
  <si>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</si>
  <si>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</si>
  <si>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</si>
  <si>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</si>
  <si>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</si>
  <si>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</si>
  <si>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</si>
  <si>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</si>
  <si>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</si>
  <si>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</si>
  <si>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</si>
  <si>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</si>
  <si>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305</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</si>
  <si>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</si>
  <si>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</si>
  <si>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</si>
  <si>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</si>
  <si>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</si>
  <si>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</si>
  <si>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</si>
  <si>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</si>
  <si>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</si>
  <si>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</si>
  <si>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</si>
  <si>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委員等旅費</t>
    <rPh sb="0" eb="2">
      <t>イイン</t>
    </rPh>
    <rPh sb="2" eb="3">
      <t>トウ</t>
    </rPh>
    <rPh sb="3" eb="5">
      <t>リョヒ</t>
    </rPh>
    <phoneticPr fontId="30"/>
  </si>
  <si>
    <t>外務省</t>
  </si>
  <si>
    <t>令和4年度</t>
    <rPh sb="0" eb="2">
      <t>レイワ</t>
    </rPh>
    <rPh sb="3" eb="4">
      <t>ネン</t>
    </rPh>
    <rPh sb="4" eb="5">
      <t>ド</t>
    </rPh>
    <phoneticPr fontId="4"/>
  </si>
  <si>
    <t>財務省</t>
  </si>
  <si>
    <t>2004年度</t>
    <rPh sb="5" eb="6">
      <t>ド</t>
    </rPh>
    <phoneticPr fontId="4"/>
  </si>
  <si>
    <t>文部科学省</t>
  </si>
  <si>
    <t>B.中部地方整備局</t>
    <rPh sb="2" eb="4">
      <t>チュウブ</t>
    </rPh>
    <rPh sb="4" eb="6">
      <t>チホウ</t>
    </rPh>
    <rPh sb="6" eb="8">
      <t>セイビ</t>
    </rPh>
    <rPh sb="8" eb="9">
      <t>キョク</t>
    </rPh>
    <phoneticPr fontId="30"/>
  </si>
  <si>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</si>
  <si>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</si>
  <si>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</si>
  <si>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</si>
  <si>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</si>
  <si>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</si>
  <si>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</si>
  <si>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</si>
  <si>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</si>
  <si>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</si>
  <si>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</si>
  <si>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</si>
  <si>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</si>
  <si>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</si>
  <si>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</si>
  <si>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</si>
  <si>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</si>
  <si>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</si>
  <si>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</si>
  <si>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</si>
  <si>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</si>
  <si>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</si>
  <si>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</si>
  <si>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</si>
  <si>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</si>
  <si>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</si>
  <si>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</si>
  <si>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</si>
  <si>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</si>
  <si>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各地方整備局等における用地取得事務及び損失補償基準等の運用状況や関係法令改正等の把握を行い、引き続き見直すべき項目を整理し、公共事業の迅速な実施につながる円滑な土地利用を促進するため、新型コロナウイルス感染症への対応のほか、「新たな日常」への対応等も踏まえ、補償基準等の見直しなど用地取得の合理化に関する取組等を進めることで、更なる用地取得の円滑化・迅速化が図られる。</t>
    <rPh sb="0" eb="3">
      <t>カクチホウ</t>
    </rPh>
    <rPh sb="3" eb="6">
      <t>セイビキョク</t>
    </rPh>
    <rPh sb="6" eb="7">
      <t>トウ</t>
    </rPh>
    <rPh sb="11" eb="13">
      <t>ヨウチ</t>
    </rPh>
    <rPh sb="13" eb="15">
      <t>シュトク</t>
    </rPh>
    <rPh sb="15" eb="17">
      <t>ジム</t>
    </rPh>
    <rPh sb="17" eb="18">
      <t>オヨ</t>
    </rPh>
    <rPh sb="27" eb="29">
      <t>ウンヨウ</t>
    </rPh>
    <rPh sb="29" eb="31">
      <t>ジョウキョウ</t>
    </rPh>
    <rPh sb="32" eb="34">
      <t>カンケイ</t>
    </rPh>
    <rPh sb="34" eb="36">
      <t>ホウレイ</t>
    </rPh>
    <rPh sb="36" eb="38">
      <t>カイセイ</t>
    </rPh>
    <rPh sb="38" eb="39">
      <t>トウ</t>
    </rPh>
    <rPh sb="40" eb="42">
      <t>ハアク</t>
    </rPh>
    <rPh sb="43" eb="44">
      <t>オコナ</t>
    </rPh>
    <rPh sb="46" eb="47">
      <t>ヒ</t>
    </rPh>
    <rPh sb="48" eb="49">
      <t>ツヅ</t>
    </rPh>
    <rPh sb="58" eb="60">
      <t>セイリ</t>
    </rPh>
    <rPh sb="156" eb="157">
      <t>スス</t>
    </rPh>
    <phoneticPr fontId="30"/>
  </si>
  <si>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</si>
  <si>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</si>
  <si>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</si>
  <si>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</si>
  <si>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</si>
  <si>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</si>
  <si>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</si>
  <si>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</si>
  <si>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</si>
  <si>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</si>
  <si>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</si>
  <si>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</si>
  <si>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</si>
  <si>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</si>
  <si>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</si>
  <si>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</si>
  <si>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</si>
  <si>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</si>
  <si>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</si>
  <si>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</si>
  <si>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</si>
  <si>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</si>
  <si>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</si>
  <si>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</si>
  <si>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</si>
  <si>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</si>
  <si>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</si>
  <si>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</si>
  <si>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</si>
  <si>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</si>
  <si>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</si>
  <si>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</si>
  <si>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</si>
  <si>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</si>
  <si>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</si>
  <si>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</si>
  <si>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</si>
  <si>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</si>
  <si>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</si>
  <si>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</si>
  <si>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</si>
  <si>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</si>
  <si>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</si>
  <si>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</si>
  <si>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</si>
  <si>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</si>
  <si>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</si>
  <si>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</si>
  <si>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</si>
  <si>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</si>
  <si>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</si>
  <si>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</si>
  <si>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</si>
  <si>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</si>
  <si>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</si>
  <si>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</si>
  <si>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</si>
  <si>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</si>
  <si>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</si>
  <si>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112</t>
  </si>
  <si>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</si>
  <si>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</si>
  <si>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</si>
  <si>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</si>
  <si>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</si>
  <si>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</si>
  <si>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</si>
  <si>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</si>
  <si>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</si>
  <si>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</si>
  <si>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</si>
  <si>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</si>
  <si>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</si>
  <si>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</si>
  <si>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</si>
  <si>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</si>
  <si>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</si>
  <si>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</si>
  <si>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</si>
  <si>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</si>
  <si>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</si>
  <si>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</si>
  <si>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</si>
  <si>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</si>
  <si>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</si>
  <si>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</si>
  <si>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</si>
  <si>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</si>
  <si>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</si>
  <si>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室長　田中和氏</t>
    <rPh sb="0" eb="1">
      <t>シツ</t>
    </rPh>
    <rPh sb="1" eb="2">
      <t>チョウ</t>
    </rPh>
    <rPh sb="3" eb="5">
      <t>タナカ</t>
    </rPh>
    <rPh sb="5" eb="7">
      <t>カズシ</t>
    </rPh>
    <phoneticPr fontId="30"/>
  </si>
  <si>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</si>
  <si>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</si>
  <si>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</si>
  <si>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</si>
  <si>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</si>
  <si>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</si>
  <si>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</si>
  <si>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</si>
  <si>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A.（一財）公共用地補償機構</t>
    <rPh sb="3" eb="4">
      <t>イチ</t>
    </rPh>
    <rPh sb="4" eb="5">
      <t>ザイ</t>
    </rPh>
    <rPh sb="6" eb="8">
      <t>コウキョウ</t>
    </rPh>
    <rPh sb="8" eb="10">
      <t>ヨウチ</t>
    </rPh>
    <rPh sb="10" eb="12">
      <t>ホショウ</t>
    </rPh>
    <rPh sb="12" eb="14">
      <t>キコウ</t>
    </rPh>
    <phoneticPr fontId="30"/>
  </si>
  <si>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</si>
  <si>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</si>
  <si>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</si>
  <si>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</si>
  <si>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</si>
  <si>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</si>
  <si>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</si>
  <si>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</si>
  <si>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</si>
  <si>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</si>
  <si>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</si>
  <si>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</si>
  <si>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</si>
  <si>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</si>
  <si>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</si>
  <si>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</si>
  <si>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</si>
  <si>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</si>
  <si>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</si>
  <si>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</si>
  <si>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</si>
  <si>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</si>
  <si>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</si>
  <si>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</si>
  <si>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</si>
  <si>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</si>
  <si>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</si>
  <si>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</si>
  <si>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</si>
  <si>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</si>
  <si>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</si>
  <si>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</si>
  <si>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</si>
  <si>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</si>
  <si>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</si>
  <si>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</si>
  <si>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</si>
  <si>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</si>
  <si>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</si>
  <si>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</si>
  <si>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</si>
  <si>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</si>
  <si>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</si>
  <si>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</si>
  <si>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</si>
  <si>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</si>
  <si>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</si>
  <si>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</si>
  <si>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</si>
  <si>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</si>
  <si>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</si>
  <si>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</si>
  <si>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</si>
  <si>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</si>
  <si>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</si>
  <si>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</si>
  <si>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</si>
  <si>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</si>
  <si>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</si>
  <si>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</si>
  <si>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</si>
  <si>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</si>
  <si>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</si>
  <si>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</si>
  <si>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</si>
  <si>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</si>
  <si>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</si>
  <si>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</si>
  <si>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</si>
  <si>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</si>
  <si>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</si>
  <si>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</si>
  <si>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</si>
  <si>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</si>
  <si>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</si>
  <si>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</si>
  <si>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</si>
  <si>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</si>
  <si>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</si>
  <si>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</si>
  <si>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</si>
  <si>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</si>
  <si>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</si>
  <si>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</si>
  <si>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</si>
  <si>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</si>
  <si>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</si>
  <si>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</si>
  <si>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</si>
  <si>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301</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</si>
  <si>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</si>
  <si>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</si>
  <si>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</si>
  <si>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</si>
  <si>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</si>
  <si>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</si>
  <si>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</si>
  <si>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</si>
  <si>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</si>
  <si>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</si>
  <si>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</si>
  <si>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国土交通省近畿地方整備局</t>
    <rPh sb="0" eb="2">
      <t>コクド</t>
    </rPh>
    <rPh sb="2" eb="5">
      <t>コウツウショウ</t>
    </rPh>
    <rPh sb="5" eb="7">
      <t>キンキ</t>
    </rPh>
    <rPh sb="7" eb="9">
      <t>チホウ</t>
    </rPh>
    <rPh sb="9" eb="12">
      <t>セイビキョク</t>
    </rPh>
    <phoneticPr fontId="30"/>
  </si>
  <si>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</si>
  <si>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</si>
  <si>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</si>
  <si>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</si>
  <si>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</si>
  <si>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</si>
  <si>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</si>
  <si>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</si>
  <si>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</si>
  <si>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</si>
  <si>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国土交通省東北地方整備局</t>
    <rPh sb="0" eb="2">
      <t>コクド</t>
    </rPh>
    <rPh sb="2" eb="5">
      <t>コウツウショウ</t>
    </rPh>
    <rPh sb="5" eb="7">
      <t>トウホク</t>
    </rPh>
    <rPh sb="7" eb="9">
      <t>チホウ</t>
    </rPh>
    <rPh sb="9" eb="12">
      <t>セイビキョク</t>
    </rPh>
    <phoneticPr fontId="30"/>
  </si>
  <si>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</si>
  <si>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</si>
  <si>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</si>
  <si>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</si>
  <si>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</si>
  <si>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</si>
  <si>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</si>
  <si>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</si>
  <si>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</si>
  <si>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</si>
  <si>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</si>
  <si>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諸謝金</t>
    <rPh sb="0" eb="1">
      <t>ショ</t>
    </rPh>
    <rPh sb="1" eb="3">
      <t>シャキン</t>
    </rPh>
    <phoneticPr fontId="30"/>
  </si>
  <si>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</si>
  <si>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</si>
  <si>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</si>
  <si>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</si>
  <si>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</si>
  <si>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</si>
  <si>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</si>
  <si>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</si>
  <si>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</si>
  <si>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</si>
  <si>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本事業を講じることで用地取得が円滑化・迅速化され、用地取得期間が短縮化することは効率的な事業施行の推進となり、社会資本整備の効果的な推進に寄与するものである。</t>
    <rPh sb="0" eb="1">
      <t>ホン</t>
    </rPh>
    <rPh sb="1" eb="3">
      <t>ジギョウ</t>
    </rPh>
    <rPh sb="4" eb="5">
      <t>コウ</t>
    </rPh>
    <rPh sb="10" eb="12">
      <t>ヨウチ</t>
    </rPh>
    <rPh sb="12" eb="14">
      <t>シュトク</t>
    </rPh>
    <rPh sb="15" eb="18">
      <t>エンカツカ</t>
    </rPh>
    <rPh sb="19" eb="22">
      <t>ジンソクカ</t>
    </rPh>
    <rPh sb="25" eb="27">
      <t>ヨウチ</t>
    </rPh>
    <rPh sb="34" eb="35">
      <t>カ</t>
    </rPh>
    <rPh sb="40" eb="43">
      <t>コウリツテキ</t>
    </rPh>
    <rPh sb="44" eb="46">
      <t>ジギョウ</t>
    </rPh>
    <rPh sb="46" eb="48">
      <t>セコウ</t>
    </rPh>
    <rPh sb="49" eb="51">
      <t>スイシン</t>
    </rPh>
    <phoneticPr fontId="30"/>
  </si>
  <si>
    <t>1935年度</t>
    <rPh sb="5" eb="6">
      <t>ド</t>
    </rPh>
    <phoneticPr fontId="4"/>
  </si>
  <si>
    <t>1936年度</t>
    <rPh sb="5" eb="6">
      <t>ド</t>
    </rPh>
    <phoneticPr fontId="4"/>
  </si>
  <si>
    <t>1937年度</t>
    <rPh sb="5" eb="6">
      <t>ド</t>
    </rPh>
    <phoneticPr fontId="4"/>
  </si>
  <si>
    <t>304</t>
  </si>
  <si>
    <t>1938年度</t>
    <rPh sb="5" eb="6">
      <t>ド</t>
    </rPh>
    <phoneticPr fontId="4"/>
  </si>
  <si>
    <t>1939年度</t>
    <rPh sb="5" eb="6">
      <t>ド</t>
    </rPh>
    <phoneticPr fontId="4"/>
  </si>
  <si>
    <t>1940年度</t>
    <rPh sb="5" eb="6">
      <t>ド</t>
    </rPh>
    <phoneticPr fontId="4"/>
  </si>
  <si>
    <t>国土交通省中部地方整備局</t>
    <rPh sb="0" eb="2">
      <t>コクド</t>
    </rPh>
    <rPh sb="2" eb="5">
      <t>コウツウショウ</t>
    </rPh>
    <rPh sb="5" eb="7">
      <t>チュウブ</t>
    </rPh>
    <rPh sb="7" eb="9">
      <t>チホウ</t>
    </rPh>
    <rPh sb="9" eb="12">
      <t>セイビキョク</t>
    </rPh>
    <phoneticPr fontId="30"/>
  </si>
  <si>
    <t>1941年度</t>
    <rPh sb="5" eb="6">
      <t>ド</t>
    </rPh>
    <phoneticPr fontId="4"/>
  </si>
  <si>
    <t>1942年度</t>
    <rPh sb="5" eb="6">
      <t>ド</t>
    </rPh>
    <phoneticPr fontId="4"/>
  </si>
  <si>
    <t>1943年度</t>
    <rPh sb="5" eb="6">
      <t>ド</t>
    </rPh>
    <phoneticPr fontId="4"/>
  </si>
  <si>
    <t>活動実績として、損失補償基準等の見直しに必要な調査・検討を行い、建物については令和元年度末に損失補償基準等の一部改正通知を発出するとともに、機械設備・附帯工作物については令和2年度における検討方針を策定し、見込み通りに実施した。</t>
    <rPh sb="0" eb="2">
      <t>カツドウ</t>
    </rPh>
    <rPh sb="2" eb="4">
      <t>ジッセキ</t>
    </rPh>
    <rPh sb="8" eb="10">
      <t>ソンシツ</t>
    </rPh>
    <rPh sb="10" eb="12">
      <t>ホショウ</t>
    </rPh>
    <rPh sb="12" eb="14">
      <t>キジュン</t>
    </rPh>
    <rPh sb="14" eb="15">
      <t>トウ</t>
    </rPh>
    <rPh sb="16" eb="18">
      <t>ミナオ</t>
    </rPh>
    <rPh sb="20" eb="22">
      <t>ヒツヨウ</t>
    </rPh>
    <rPh sb="23" eb="25">
      <t>チョウサ</t>
    </rPh>
    <rPh sb="26" eb="28">
      <t>ケントウ</t>
    </rPh>
    <rPh sb="29" eb="30">
      <t>オコナ</t>
    </rPh>
    <rPh sb="103" eb="105">
      <t>ミコ</t>
    </rPh>
    <rPh sb="106" eb="107">
      <t>ドオ</t>
    </rPh>
    <rPh sb="109" eb="111">
      <t>ジッシ</t>
    </rPh>
    <phoneticPr fontId="30"/>
  </si>
  <si>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</si>
  <si>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</si>
  <si>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</si>
  <si>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</si>
  <si>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</si>
  <si>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</si>
  <si>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</si>
  <si>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</si>
  <si>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</si>
  <si>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</si>
  <si>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</si>
  <si>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</si>
  <si>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</si>
  <si>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</si>
  <si>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</si>
  <si>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</si>
  <si>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</si>
  <si>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</si>
  <si>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</si>
  <si>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</si>
  <si>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</si>
  <si>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</si>
  <si>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</si>
  <si>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</si>
  <si>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</si>
  <si>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</si>
  <si>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</si>
  <si>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</si>
  <si>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</si>
  <si>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</si>
  <si>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</si>
  <si>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</si>
  <si>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</si>
  <si>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</si>
  <si>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</si>
  <si>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</si>
  <si>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</si>
  <si>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</si>
  <si>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</si>
  <si>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</si>
  <si>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</si>
  <si>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</si>
  <si>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</si>
  <si>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</si>
  <si>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国土交通省の各地方整備局等が施行する直轄事業において用地取得が困難となっている割合（『用地あい路率＝用地あい路件数／当該事業地区の契約済み及び未契約件数の総数』。）</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</si>
  <si>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</si>
  <si>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</si>
  <si>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</si>
  <si>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</si>
  <si>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</si>
  <si>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</si>
  <si>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</si>
  <si>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</si>
  <si>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</si>
  <si>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</si>
  <si>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平成20年度に策定した「損失補償基準見直しアクションプラン」に基づき損失補償基準等の検証・見直しを進めており、案件ごとに検討が完了した段階で、各地方整備局等に損失補償基準等の一部改正の通知を発出している。なお、令和元年度においては「建物・機械設備・附帯工作物の標準耐用年数等の見直し検討」を実施し、当該検討成果及び平成３０年度の木造建物に関する検討成果を活用して、令和元年度末に建物に関する損失補償基準等の一部改正について通知を発出するとともに、検討成果を活用して、令和２年度末に機械設備・附帯工作物に関する損失補償基準等の一部改正について通知を発出した。引き続き、令和３年度には建物の調査算定要領に関する見直し検討を実施し、見直し方針を作成する予定となっている。また、用地取得期間を短縮化するための「用地取得マネジメント」の活用のため、平成21年度に「用地取得マネジメント実施マニュアル」、平成22年度に用地交渉業務を担当する受注者向けの「用地交渉ハンドブック」とマニュアル類を整備しており、これらの周知徹底と現場での活用を図ることで、用地取得の迅速化の実現を図っている。</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</si>
  <si>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</si>
  <si>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</si>
  <si>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</si>
  <si>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</si>
  <si>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</si>
  <si>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</si>
  <si>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</si>
  <si>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</si>
  <si>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</si>
  <si>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</si>
  <si>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</si>
  <si>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</si>
  <si>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</si>
  <si>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</si>
  <si>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</si>
  <si>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</si>
  <si>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</si>
  <si>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</si>
  <si>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</si>
  <si>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</si>
  <si>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</si>
  <si>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</si>
  <si>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</si>
  <si>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</si>
  <si>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</si>
  <si>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</si>
  <si>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</si>
  <si>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</si>
  <si>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</si>
  <si>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</si>
  <si>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</si>
  <si>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</si>
  <si>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</si>
  <si>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</si>
  <si>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</si>
  <si>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</si>
  <si>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</si>
  <si>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</si>
  <si>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</si>
  <si>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不動産・建設経済局</t>
    <rPh sb="0" eb="3">
      <t>フドウサン</t>
    </rPh>
    <rPh sb="4" eb="6">
      <t>ケンセツ</t>
    </rPh>
    <rPh sb="6" eb="8">
      <t>ケイザイ</t>
    </rPh>
    <rPh sb="8" eb="9">
      <t>キョク</t>
    </rPh>
    <phoneticPr fontId="30"/>
  </si>
  <si>
    <t>○</t>
  </si>
  <si>
    <t>公共用地取得における補償額算出の根拠である「国土交通省の公共用地の取得に伴う損失補償基準」等の検証・見直しを計画的に行い、また用地取得期間を短縮化するための「用地取得マネジメント」の活用を行うことで、適正な用地取得を図る。</t>
    <rPh sb="0" eb="2">
      <t>コウキョウ</t>
    </rPh>
    <rPh sb="2" eb="4">
      <t>ヨウチ</t>
    </rPh>
    <rPh sb="4" eb="6">
      <t>シュトク</t>
    </rPh>
    <rPh sb="22" eb="24">
      <t>コクド</t>
    </rPh>
    <rPh sb="24" eb="27">
      <t>コウツウショウ</t>
    </rPh>
    <rPh sb="28" eb="30">
      <t>コウキョウ</t>
    </rPh>
    <rPh sb="30" eb="32">
      <t>ヨウチ</t>
    </rPh>
    <rPh sb="33" eb="35">
      <t>シュトク</t>
    </rPh>
    <rPh sb="36" eb="37">
      <t>トモナ</t>
    </rPh>
    <rPh sb="63" eb="65">
      <t>ヨウチ</t>
    </rPh>
    <rPh sb="65" eb="67">
      <t>シュトク</t>
    </rPh>
    <rPh sb="67" eb="69">
      <t>キカン</t>
    </rPh>
    <rPh sb="70" eb="73">
      <t>タンシュクカ</t>
    </rPh>
    <rPh sb="79" eb="81">
      <t>ヨウチ</t>
    </rPh>
    <rPh sb="81" eb="83">
      <t>シュトク</t>
    </rPh>
    <rPh sb="91" eb="93">
      <t>カツヨウ</t>
    </rPh>
    <rPh sb="94" eb="95">
      <t>オコナ</t>
    </rPh>
    <rPh sb="100" eb="102">
      <t>テキセイ</t>
    </rPh>
    <rPh sb="104" eb="105">
      <t>チ</t>
    </rPh>
    <rPh sb="105" eb="107">
      <t>シュトク</t>
    </rPh>
    <rPh sb="108" eb="109">
      <t>ハカ</t>
    </rPh>
    <phoneticPr fontId="30"/>
  </si>
  <si>
    <t>経済社会情勢の変化及び法令等の改正等により、補償基準等の見直しを行う必要があると認められる項目を抽出し、計画的に検証・見直しを行うために策定した「損失補償基準見直しアクションプラン」による計画に基づき、補償基準等の見直しに向けた検討を行う。また、事業効果の早期発現を目指し用地取得期間を短縮化するため、公共用地取得の円滑化・迅速化を目的に作成した「用地取得マネジメント実施マニュアル」を踏まえ、各地方整備局等が行う用地取得事務の取組状況を把握するとともに、細部運用に関する指導等を行う。</t>
    <rPh sb="9" eb="10">
      <t>オヨ</t>
    </rPh>
    <rPh sb="22" eb="24">
      <t>ホショウ</t>
    </rPh>
    <rPh sb="24" eb="26">
      <t>キジュン</t>
    </rPh>
    <rPh sb="26" eb="27">
      <t>トウ</t>
    </rPh>
    <rPh sb="52" eb="55">
      <t>ケイカクテキ</t>
    </rPh>
    <rPh sb="56" eb="58">
      <t>ケンショウ</t>
    </rPh>
    <rPh sb="59" eb="61">
      <t>ミナオ</t>
    </rPh>
    <rPh sb="63" eb="64">
      <t>オコナ</t>
    </rPh>
    <rPh sb="68" eb="70">
      <t>サクテイ</t>
    </rPh>
    <rPh sb="73" eb="75">
      <t>ソンシツ</t>
    </rPh>
    <rPh sb="75" eb="77">
      <t>ホショウ</t>
    </rPh>
    <rPh sb="77" eb="79">
      <t>キジュン</t>
    </rPh>
    <rPh sb="79" eb="81">
      <t>ミナオ</t>
    </rPh>
    <rPh sb="94" eb="96">
      <t>ケイカク</t>
    </rPh>
    <rPh sb="97" eb="98">
      <t>モト</t>
    </rPh>
    <rPh sb="101" eb="103">
      <t>ホショウ</t>
    </rPh>
    <rPh sb="103" eb="105">
      <t>キジュン</t>
    </rPh>
    <rPh sb="105" eb="106">
      <t>トウ</t>
    </rPh>
    <rPh sb="107" eb="109">
      <t>ミナオ</t>
    </rPh>
    <rPh sb="111" eb="112">
      <t>ム</t>
    </rPh>
    <rPh sb="114" eb="116">
      <t>ケントウ</t>
    </rPh>
    <rPh sb="117" eb="118">
      <t>オコナ</t>
    </rPh>
    <rPh sb="123" eb="125">
      <t>ジギョウ</t>
    </rPh>
    <rPh sb="125" eb="127">
      <t>コウカ</t>
    </rPh>
    <rPh sb="128" eb="130">
      <t>ソウキ</t>
    </rPh>
    <rPh sb="130" eb="132">
      <t>ハツゲン</t>
    </rPh>
    <rPh sb="133" eb="135">
      <t>メザ</t>
    </rPh>
    <rPh sb="136" eb="138">
      <t>ヨウチ</t>
    </rPh>
    <rPh sb="138" eb="140">
      <t>シュトク</t>
    </rPh>
    <rPh sb="140" eb="142">
      <t>キカン</t>
    </rPh>
    <rPh sb="143" eb="145">
      <t>タンシュク</t>
    </rPh>
    <rPh sb="145" eb="146">
      <t>カ</t>
    </rPh>
    <rPh sb="151" eb="153">
      <t>コウキョウ</t>
    </rPh>
    <rPh sb="153" eb="155">
      <t>ヨウチ</t>
    </rPh>
    <rPh sb="155" eb="157">
      <t>シュトク</t>
    </rPh>
    <rPh sb="158" eb="161">
      <t>エンカツカ</t>
    </rPh>
    <rPh sb="162" eb="165">
      <t>ジンソクカ</t>
    </rPh>
    <rPh sb="166" eb="168">
      <t>モクテキ</t>
    </rPh>
    <rPh sb="169" eb="171">
      <t>サクセイ</t>
    </rPh>
    <rPh sb="174" eb="176">
      <t>ヨウチ</t>
    </rPh>
    <rPh sb="176" eb="178">
      <t>シュトク</t>
    </rPh>
    <rPh sb="184" eb="186">
      <t>ジッシ</t>
    </rPh>
    <rPh sb="193" eb="194">
      <t>フ</t>
    </rPh>
    <rPh sb="198" eb="200">
      <t>チホウ</t>
    </rPh>
    <rPh sb="200" eb="203">
      <t>セイビキョク</t>
    </rPh>
    <rPh sb="203" eb="204">
      <t>トウ</t>
    </rPh>
    <rPh sb="205" eb="206">
      <t>オコナ</t>
    </rPh>
    <rPh sb="207" eb="209">
      <t>ヨウチ</t>
    </rPh>
    <rPh sb="209" eb="211">
      <t>シュトク</t>
    </rPh>
    <rPh sb="211" eb="213">
      <t>ジム</t>
    </rPh>
    <rPh sb="214" eb="215">
      <t>ト</t>
    </rPh>
    <rPh sb="215" eb="216">
      <t>クミ</t>
    </rPh>
    <rPh sb="216" eb="218">
      <t>ジョウキョウ</t>
    </rPh>
    <rPh sb="219" eb="221">
      <t>ハアク</t>
    </rPh>
    <rPh sb="228" eb="230">
      <t>サイブ</t>
    </rPh>
    <rPh sb="230" eb="232">
      <t>ウンヨウ</t>
    </rPh>
    <rPh sb="233" eb="234">
      <t>カン</t>
    </rPh>
    <rPh sb="236" eb="238">
      <t>シドウ</t>
    </rPh>
    <rPh sb="238" eb="239">
      <t>トウ</t>
    </rPh>
    <rPh sb="240" eb="241">
      <t>オコナ</t>
    </rPh>
    <phoneticPr fontId="30"/>
  </si>
  <si>
    <t>社会資本整備・
管理効率化推進調査費</t>
  </si>
  <si>
    <t>職員旅費</t>
  </si>
  <si>
    <t>用地あい路調査（実施主体：国土交通省、調査時点：調査対象年度の翌年度4月1日時点）
※「用地あい路」とは、用地交渉着手後3年以上経過し且つ当該年度に契約見込みがないものを言う。</t>
    <rPh sb="0" eb="2">
      <t>ヨウチ</t>
    </rPh>
    <rPh sb="4" eb="5">
      <t>ロ</t>
    </rPh>
    <rPh sb="5" eb="7">
      <t>チョウサ</t>
    </rPh>
    <rPh sb="8" eb="10">
      <t>ジッシ</t>
    </rPh>
    <rPh sb="10" eb="12">
      <t>シュタイ</t>
    </rPh>
    <rPh sb="13" eb="15">
      <t>コクド</t>
    </rPh>
    <rPh sb="15" eb="18">
      <t>コウツウショウ</t>
    </rPh>
    <rPh sb="19" eb="21">
      <t>チョウサ</t>
    </rPh>
    <rPh sb="21" eb="23">
      <t>ジテン</t>
    </rPh>
    <rPh sb="24" eb="26">
      <t>チョウサ</t>
    </rPh>
    <rPh sb="26" eb="28">
      <t>タイショウ</t>
    </rPh>
    <rPh sb="28" eb="30">
      <t>ネンド</t>
    </rPh>
    <rPh sb="31" eb="34">
      <t>ヨクネンド</t>
    </rPh>
    <rPh sb="35" eb="36">
      <t>ガツ</t>
    </rPh>
    <rPh sb="37" eb="38">
      <t>ニチ</t>
    </rPh>
    <rPh sb="38" eb="40">
      <t>ジテン</t>
    </rPh>
    <rPh sb="44" eb="46">
      <t>ヨウチ</t>
    </rPh>
    <rPh sb="48" eb="49">
      <t>ロ</t>
    </rPh>
    <rPh sb="53" eb="55">
      <t>ヨウチ</t>
    </rPh>
    <rPh sb="55" eb="57">
      <t>コウショウ</t>
    </rPh>
    <rPh sb="57" eb="59">
      <t>チャクシュ</t>
    </rPh>
    <rPh sb="59" eb="60">
      <t>ゴ</t>
    </rPh>
    <rPh sb="61" eb="62">
      <t>ネン</t>
    </rPh>
    <rPh sb="62" eb="64">
      <t>イジョウ</t>
    </rPh>
    <rPh sb="64" eb="66">
      <t>ケイカ</t>
    </rPh>
    <rPh sb="67" eb="68">
      <t>カ</t>
    </rPh>
    <rPh sb="69" eb="71">
      <t>トウガイ</t>
    </rPh>
    <rPh sb="71" eb="73">
      <t>ネンド</t>
    </rPh>
    <rPh sb="74" eb="76">
      <t>ケイヤク</t>
    </rPh>
    <rPh sb="76" eb="78">
      <t>ミコ</t>
    </rPh>
    <rPh sb="85" eb="86">
      <t>イ</t>
    </rPh>
    <phoneticPr fontId="30"/>
  </si>
  <si>
    <t>件</t>
    <rPh sb="0" eb="1">
      <t>ケン</t>
    </rPh>
    <phoneticPr fontId="4"/>
  </si>
  <si>
    <t>執行額／損失補償基準等の改正通知の発出　　　　　　　　　　　</t>
    <rPh sb="0" eb="2">
      <t>シッコウ</t>
    </rPh>
    <rPh sb="2" eb="3">
      <t>ガク</t>
    </rPh>
    <phoneticPr fontId="30"/>
  </si>
  <si>
    <t>百万円/件</t>
    <rPh sb="0" eb="2">
      <t>ヒャクマン</t>
    </rPh>
    <rPh sb="2" eb="3">
      <t>エン</t>
    </rPh>
    <rPh sb="4" eb="5">
      <t>ケン</t>
    </rPh>
    <phoneticPr fontId="30"/>
  </si>
  <si>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30"/>
  </si>
  <si>
    <t>国土交通省の各地方整備局等が施行する直轄事業において用地取得が困難となっている割合（用地あい路率）</t>
  </si>
  <si>
    <t>有</t>
  </si>
  <si>
    <t>公共事業に係る用地取得の円滑・迅速化及び損失補償基準等の適正化は、公共事業の効果の早期発現を図る上で重要である。</t>
  </si>
  <si>
    <t>公共事業の各事業者は、中央用地対策連絡協議会（事務局：国土交通省）が定めた「公共用地の取得に伴う損失補償基準」を準用しており、当該補償基準の見直しについては、国土交通省が中心となり検討する事業である。</t>
  </si>
  <si>
    <t>経済社会情勢の変化に対応した損失補償基準としていくため、見直すべき補償項目を把握し、緊急度の高い補償項目から計画的に見直しを行っていくことを定めた「補償基準等見直しアクションプラン」に基づき、見直しの必要性の高い項目に関する損失補償基準等について検討する事業である。</t>
  </si>
  <si>
    <t>△</t>
  </si>
  <si>
    <t>成果実績である用地あい路率は直近の数値はやや減少しており、当該調査は年度毎にばらつきのある調査であるため、全体的な傾向としては目標最終年度の数値に到達する可能性があるといえる。</t>
    <rPh sb="0" eb="2">
      <t>セイカ</t>
    </rPh>
    <rPh sb="2" eb="4">
      <t>ジッセキ</t>
    </rPh>
    <rPh sb="7" eb="9">
      <t>ヨウチ</t>
    </rPh>
    <rPh sb="11" eb="12">
      <t>ロ</t>
    </rPh>
    <rPh sb="12" eb="13">
      <t>リツ</t>
    </rPh>
    <rPh sb="14" eb="16">
      <t>チョッキン</t>
    </rPh>
    <rPh sb="17" eb="19">
      <t>スウチ</t>
    </rPh>
    <rPh sb="22" eb="24">
      <t>ゲンショウ</t>
    </rPh>
    <rPh sb="29" eb="31">
      <t>トウガイ</t>
    </rPh>
    <rPh sb="31" eb="33">
      <t>チョウサ</t>
    </rPh>
    <rPh sb="45" eb="47">
      <t>チョウサ</t>
    </rPh>
    <rPh sb="53" eb="56">
      <t>ゼンタイテキ</t>
    </rPh>
    <rPh sb="57" eb="59">
      <t>ケイコウ</t>
    </rPh>
    <rPh sb="63" eb="65">
      <t>モクヒョウ</t>
    </rPh>
    <rPh sb="65" eb="67">
      <t>サイシュウ</t>
    </rPh>
    <rPh sb="67" eb="69">
      <t>ネンド</t>
    </rPh>
    <rPh sb="70" eb="72">
      <t>スウチ</t>
    </rPh>
    <rPh sb="73" eb="75">
      <t>トウタツ</t>
    </rPh>
    <rPh sb="77" eb="79">
      <t>カノウ</t>
    </rPh>
    <rPh sb="79" eb="80">
      <t>セイ</t>
    </rPh>
    <phoneticPr fontId="30"/>
  </si>
  <si>
    <t>これまでの成果物を活用し、建物移転料に係る損失補償基準等の一部改正等を行った。</t>
    <rPh sb="5" eb="8">
      <t>セイカブツ</t>
    </rPh>
    <rPh sb="9" eb="11">
      <t>カツヨウ</t>
    </rPh>
    <rPh sb="13" eb="15">
      <t>タテモノ</t>
    </rPh>
    <rPh sb="15" eb="17">
      <t>イテン</t>
    </rPh>
    <rPh sb="17" eb="18">
      <t>リョウ</t>
    </rPh>
    <rPh sb="19" eb="20">
      <t>カカ</t>
    </rPh>
    <rPh sb="21" eb="23">
      <t>ソンシツ</t>
    </rPh>
    <rPh sb="23" eb="25">
      <t>ホショウ</t>
    </rPh>
    <rPh sb="25" eb="27">
      <t>キジュン</t>
    </rPh>
    <rPh sb="27" eb="28">
      <t>トウ</t>
    </rPh>
    <rPh sb="29" eb="31">
      <t>イチブ</t>
    </rPh>
    <rPh sb="31" eb="33">
      <t>カイセイ</t>
    </rPh>
    <rPh sb="33" eb="34">
      <t>トウ</t>
    </rPh>
    <phoneticPr fontId="30"/>
  </si>
  <si>
    <t>108</t>
  </si>
  <si>
    <t>107</t>
  </si>
  <si>
    <t>296</t>
  </si>
  <si>
    <t>315</t>
  </si>
  <si>
    <t>その他</t>
  </si>
  <si>
    <t>委員会開催経費（謝金、旅費）、印刷製本費、雑費等</t>
  </si>
  <si>
    <t>業務担当者人件費</t>
  </si>
  <si>
    <t>その他</t>
    <rPh sb="2" eb="3">
      <t>タ</t>
    </rPh>
    <phoneticPr fontId="30"/>
  </si>
  <si>
    <t>会議開催経費（旅費）、印刷製本費、会場借上げ</t>
    <rPh sb="0" eb="2">
      <t>カイギ</t>
    </rPh>
    <rPh sb="17" eb="19">
      <t>カイジョウ</t>
    </rPh>
    <rPh sb="19" eb="21">
      <t>カリア</t>
    </rPh>
    <phoneticPr fontId="30"/>
  </si>
  <si>
    <t>（一財）公共用地補償機構</t>
    <rPh sb="1" eb="2">
      <t>イチ</t>
    </rPh>
    <rPh sb="2" eb="3">
      <t>ザイ</t>
    </rPh>
    <rPh sb="4" eb="12">
      <t>コウキョウヨウチホショウキコウ</t>
    </rPh>
    <phoneticPr fontId="30"/>
  </si>
  <si>
    <t>建物・機械設備・附帯工作物の標準耐用年数等の見直し検討</t>
    <rPh sb="0" eb="2">
      <t>タテモノ</t>
    </rPh>
    <rPh sb="3" eb="5">
      <t>キカイ</t>
    </rPh>
    <rPh sb="5" eb="7">
      <t>セツビ</t>
    </rPh>
    <rPh sb="8" eb="11">
      <t>フタイコウ</t>
    </rPh>
    <rPh sb="11" eb="13">
      <t>サクモツ</t>
    </rPh>
    <rPh sb="14" eb="16">
      <t>ヒョウジュン</t>
    </rPh>
    <rPh sb="16" eb="18">
      <t>タイヨウ</t>
    </rPh>
    <rPh sb="18" eb="20">
      <t>ネンスウ</t>
    </rPh>
    <rPh sb="20" eb="21">
      <t>トウ</t>
    </rPh>
    <rPh sb="22" eb="24">
      <t>ミナオ</t>
    </rPh>
    <rPh sb="25" eb="27">
      <t>ケントウ</t>
    </rPh>
    <phoneticPr fontId="30"/>
  </si>
  <si>
    <t>国土交通省関東地方整備局</t>
    <rPh sb="0" eb="2">
      <t>コクド</t>
    </rPh>
    <rPh sb="2" eb="5">
      <t>コウツウショウ</t>
    </rPh>
    <rPh sb="5" eb="7">
      <t>カントウ</t>
    </rPh>
    <rPh sb="7" eb="9">
      <t>チホウ</t>
    </rPh>
    <rPh sb="9" eb="12">
      <t>セイビキョク</t>
    </rPh>
    <phoneticPr fontId="30"/>
  </si>
  <si>
    <t>国土交通省四国地方整備局</t>
    <rPh sb="0" eb="2">
      <t>コクド</t>
    </rPh>
    <rPh sb="2" eb="5">
      <t>コウツウショウ</t>
    </rPh>
    <rPh sb="5" eb="7">
      <t>シコク</t>
    </rPh>
    <rPh sb="7" eb="9">
      <t>チホウ</t>
    </rPh>
    <rPh sb="9" eb="12">
      <t>セイビキョク</t>
    </rPh>
    <phoneticPr fontId="30"/>
  </si>
  <si>
    <t>内閣府沖縄総合事務局</t>
    <rPh sb="0" eb="2">
      <t>ナイカク</t>
    </rPh>
    <rPh sb="2" eb="3">
      <t>フ</t>
    </rPh>
    <rPh sb="3" eb="5">
      <t>オキナワ</t>
    </rPh>
    <rPh sb="5" eb="7">
      <t>ソウゴウ</t>
    </rPh>
    <rPh sb="7" eb="10">
      <t>ジムキョク</t>
    </rPh>
    <phoneticPr fontId="30"/>
  </si>
  <si>
    <t>公共用地取得における事業執行の適正を図る</t>
    <rPh sb="0" eb="2">
      <t>コウキョウ</t>
    </rPh>
    <rPh sb="2" eb="4">
      <t>ヨウチ</t>
    </rPh>
    <rPh sb="4" eb="6">
      <t>シュトク</t>
    </rPh>
    <rPh sb="10" eb="12">
      <t>ジギョウ</t>
    </rPh>
    <rPh sb="12" eb="14">
      <t>シッコウ</t>
    </rPh>
    <rPh sb="15" eb="17">
      <t>テキセイ</t>
    </rPh>
    <rPh sb="18" eb="19">
      <t>ハカ</t>
    </rPh>
    <phoneticPr fontId="30"/>
  </si>
  <si>
    <t>印刷部数を必要最小限に抑えることににより、コストの削減に努めている。</t>
  </si>
  <si>
    <t>令和3年度までに用地あい路率を2.3%（平成29～令和3年度の5ヵ年平均）とする。
※平成30、令和元年度の成果実績は単年度の用地あい路率</t>
    <rPh sb="0" eb="2">
      <t>レイワ</t>
    </rPh>
    <rPh sb="3" eb="5">
      <t>ネンド</t>
    </rPh>
    <rPh sb="8" eb="10">
      <t>ヨウチ</t>
    </rPh>
    <rPh sb="12" eb="13">
      <t>ロ</t>
    </rPh>
    <rPh sb="13" eb="14">
      <t>リツ</t>
    </rPh>
    <rPh sb="20" eb="22">
      <t>ヘイセイ</t>
    </rPh>
    <rPh sb="25" eb="27">
      <t>レイワ</t>
    </rPh>
    <rPh sb="28" eb="30">
      <t>ネンド</t>
    </rPh>
    <rPh sb="33" eb="34">
      <t>ネン</t>
    </rPh>
    <rPh sb="34" eb="36">
      <t>ヘイキン</t>
    </rPh>
    <rPh sb="43" eb="45">
      <t>ヘイセイ</t>
    </rPh>
    <rPh sb="48" eb="50">
      <t>レイワ</t>
    </rPh>
    <rPh sb="50" eb="51">
      <t>モト</t>
    </rPh>
    <rPh sb="51" eb="53">
      <t>ネンド</t>
    </rPh>
    <rPh sb="54" eb="56">
      <t>セイカ</t>
    </rPh>
    <rPh sb="56" eb="58">
      <t>ジッセキ</t>
    </rPh>
    <rPh sb="59" eb="62">
      <t>タンネンド</t>
    </rPh>
    <rPh sb="63" eb="65">
      <t>ヨウチ</t>
    </rPh>
    <rPh sb="67" eb="68">
      <t>ロ</t>
    </rPh>
    <rPh sb="68" eb="69">
      <t>リツ</t>
    </rPh>
    <phoneticPr fontId="30"/>
  </si>
  <si>
    <t>用地取得の円滑・迅速化と用地補償の適正化に関する検討経費</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</si>
</sst>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5" xfId="4" applyFont="1" applyFill="1" applyBorder="1" applyAlignment="1" applyProtection="1">
      <alignment vertical="top"/>
      <protection locked="0"/>
    </xf>
    <xf numFmtId="0" fontId="17" fillId="0" borderId="156" xfId="4" applyFont="1" applyFill="1" applyBorder="1" applyAlignment="1" applyProtection="1">
      <alignment vertical="top"/>
      <protection locked="0"/>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5"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62"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0"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59"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4"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5" xfId="0" applyFont="1" applyFill="1" applyBorder="1" applyAlignment="1">
      <alignment horizontal="center" vertical="center" wrapText="1"/>
    </xf>
    <xf numFmtId="0" fontId="0" fillId="3" borderId="155"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7"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3"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750</xdr:row>
      <xdr:rowOff>0</xdr:rowOff>
    </xdr:from>
    <xdr:to>
      <xdr:col>48</xdr:col>
      <xdr:colOff>47625</xdr:colOff>
      <xdr:row>766</xdr:row>
      <xdr:rowOff>410210</xdr:rowOff>
    </xdr:to>
    <xdr:grpSp>
      <xdr:nvGrpSpPr>
        <xdr:cNvPr id="2" name="グループ化 1"/>
        <xdr:cNvGrpSpPr/>
      </xdr:nvGrpSpPr>
      <xdr:grpSpPr>
        <a:xfrm>
          <a:off x="2569953" y="46681486"/>
          <a:ext cx="6966729" cy="6646389"/>
          <a:chOff x="2485390" y="43341502"/>
          <a:chExt cx="6038850" cy="6705600"/>
        </a:xfrm>
      </xdr:grpSpPr>
      <xdr:sp macro="" textlink="">
        <xdr:nvSpPr>
          <xdr:cNvPr id="3" name="テキスト ボックス 11"/>
          <xdr:cNvSpPr txBox="1">
            <a:spLocks noChangeArrowheads="1"/>
          </xdr:cNvSpPr>
        </xdr:nvSpPr>
        <xdr:spPr>
          <a:xfrm>
            <a:off x="3056255" y="43341502"/>
            <a:ext cx="1210310" cy="516890"/>
          </a:xfrm>
          <a:prstGeom prst="rect">
            <a:avLst/>
          </a:prstGeom>
          <a:solidFill>
            <a:srgbClr val="FFFFFF"/>
          </a:solidFill>
          <a:ln w="38100">
            <a:solidFill>
              <a:srgbClr val="BCBCBC"/>
            </a:solidFill>
            <a:miter lim="800000"/>
            <a:headEnd/>
            <a:tailEnd/>
          </a:ln>
        </xdr:spPr>
        <xdr:txBody>
          <a:bodyPr vertOverflow="clip" horzOverflow="overflow"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国土交通省　　　　　　　　　　　　　　　　　　　　　　　　　　　　　　</a:t>
            </a:r>
            <a:r>
              <a:rPr lang="ja-JP" altLang="en-US" sz="1100" b="0" i="0" u="none" strike="noStrike" baseline="0">
                <a:solidFill>
                  <a:srgbClr val="000000"/>
                </a:solidFill>
                <a:latin typeface="Calibri"/>
                <a:ea typeface="+mn-ea"/>
              </a:rPr>
              <a:t>８</a:t>
            </a:r>
            <a:r>
              <a:rPr lang="ja-JP" altLang="en-US" sz="1100" b="0" i="0" u="none" strike="noStrike" baseline="0">
                <a:solidFill>
                  <a:srgbClr val="000000"/>
                </a:solidFill>
                <a:latin typeface="ＭＳ Ｐゴシック"/>
                <a:ea typeface="ＭＳ Ｐゴシック"/>
              </a:rPr>
              <a:t>百万円</a:t>
            </a:r>
          </a:p>
        </xdr:txBody>
      </xdr:sp>
      <xdr:sp macro="" textlink="">
        <xdr:nvSpPr>
          <xdr:cNvPr id="4" name="左大かっこ 12"/>
          <xdr:cNvSpPr/>
        </xdr:nvSpPr>
        <xdr:spPr>
          <a:xfrm>
            <a:off x="2485390" y="43971422"/>
            <a:ext cx="201718" cy="354330"/>
          </a:xfrm>
          <a:prstGeom prst="leftBracket">
            <a:avLst>
              <a:gd name="adj" fmla="val 6084"/>
            </a:avLst>
          </a:prstGeom>
          <a:noFill/>
          <a:ln w="9525" algn="ctr">
            <a:solidFill>
              <a:srgbClr val="000000"/>
            </a:solidFill>
            <a:round/>
            <a:headEnd/>
            <a:tailEnd/>
          </a:ln>
        </xdr:spPr>
      </xdr:sp>
      <xdr:sp macro="" textlink="">
        <xdr:nvSpPr>
          <xdr:cNvPr id="5" name="右大かっこ 13"/>
          <xdr:cNvSpPr/>
        </xdr:nvSpPr>
        <xdr:spPr>
          <a:xfrm>
            <a:off x="4892675" y="43981582"/>
            <a:ext cx="223943" cy="353060"/>
          </a:xfrm>
          <a:prstGeom prst="rightBracket">
            <a:avLst>
              <a:gd name="adj" fmla="val 7167"/>
            </a:avLst>
          </a:prstGeom>
          <a:noFill/>
          <a:ln w="9525" algn="ctr">
            <a:solidFill>
              <a:srgbClr val="000000"/>
            </a:solidFill>
            <a:round/>
            <a:headEnd/>
            <a:tailEnd/>
          </a:ln>
        </xdr:spPr>
      </xdr:sp>
      <xdr:sp macro="" textlink="">
        <xdr:nvSpPr>
          <xdr:cNvPr id="6" name="テキスト ボックス 14"/>
          <xdr:cNvSpPr txBox="1"/>
        </xdr:nvSpPr>
        <xdr:spPr>
          <a:xfrm rot="10800000" flipV="1">
            <a:off x="2678853" y="43905382"/>
            <a:ext cx="2264410" cy="497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r>
              <a:rPr kumimoji="1" lang="ja-JP" altLang="en-US" sz="1100"/>
              <a:t>円滑・迅速かつ適正な用地取得の推進のための調査・検討の実施</a:t>
            </a:r>
            <a:endParaRPr kumimoji="1" lang="en-US" altLang="ja-JP" sz="1100"/>
          </a:p>
          <a:p>
            <a:pPr algn="dist"/>
            <a:endParaRPr kumimoji="1" lang="ja-JP" altLang="en-US" sz="1100"/>
          </a:p>
        </xdr:txBody>
      </xdr:sp>
      <xdr:cxnSp macro="">
        <xdr:nvCxnSpPr>
          <xdr:cNvPr id="7" name="直線コネクタ 15"/>
          <xdr:cNvCxnSpPr/>
        </xdr:nvCxnSpPr>
        <xdr:spPr>
          <a:xfrm>
            <a:off x="3672205" y="44265427"/>
            <a:ext cx="0" cy="40805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16"/>
          <xdr:cNvCxnSpPr/>
        </xdr:nvCxnSpPr>
        <xdr:spPr>
          <a:xfrm flipV="1">
            <a:off x="3672205" y="48345937"/>
            <a:ext cx="508212"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17"/>
          <xdr:cNvSpPr txBox="1"/>
        </xdr:nvSpPr>
        <xdr:spPr>
          <a:xfrm>
            <a:off x="4198197" y="48153532"/>
            <a:ext cx="2048721" cy="103568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t>Ｂ．地方整備局等（</a:t>
            </a:r>
            <a:r>
              <a:rPr kumimoji="1" lang="en-US" altLang="ja-JP" sz="1100"/>
              <a:t>9</a:t>
            </a:r>
            <a:r>
              <a:rPr kumimoji="1" lang="ja-JP" altLang="en-US" sz="1100"/>
              <a:t>機関）</a:t>
            </a:r>
            <a:endParaRPr kumimoji="1" lang="en-US" altLang="ja-JP" sz="1100"/>
          </a:p>
          <a:p>
            <a:r>
              <a:rPr kumimoji="1" lang="ja-JP" altLang="en-US" sz="1100"/>
              <a:t>　  　　　 １百万円</a:t>
            </a:r>
          </a:p>
        </xdr:txBody>
      </xdr:sp>
      <xdr:cxnSp macro="">
        <xdr:nvCxnSpPr>
          <xdr:cNvPr id="10" name="直線コネクタ 18"/>
          <xdr:cNvCxnSpPr/>
        </xdr:nvCxnSpPr>
        <xdr:spPr>
          <a:xfrm flipV="1">
            <a:off x="3674745" y="45062352"/>
            <a:ext cx="507577"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9"/>
          <xdr:cNvSpPr txBox="1"/>
        </xdr:nvSpPr>
        <xdr:spPr>
          <a:xfrm>
            <a:off x="4222750" y="44853437"/>
            <a:ext cx="1448223" cy="49784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rtl="0">
              <a:lnSpc>
                <a:spcPts val="1300"/>
              </a:lnSpc>
              <a:defRPr sz="1000"/>
            </a:pPr>
            <a:r>
              <a:rPr lang="ja-JP" altLang="en-US" sz="1100" b="0" i="0" u="none" strike="noStrike" baseline="0">
                <a:solidFill>
                  <a:srgbClr val="000000"/>
                </a:solidFill>
                <a:latin typeface="ＭＳ Ｐゴシック"/>
                <a:ea typeface="ＭＳ Ｐゴシック"/>
              </a:rPr>
              <a:t>不動産・建設経済局　</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７百万円</a:t>
            </a:r>
          </a:p>
        </xdr:txBody>
      </xdr:sp>
      <xdr:sp macro="" textlink="">
        <xdr:nvSpPr>
          <xdr:cNvPr id="12" name="テキスト ボックス 20"/>
          <xdr:cNvSpPr txBox="1"/>
        </xdr:nvSpPr>
        <xdr:spPr>
          <a:xfrm>
            <a:off x="5173768" y="45388107"/>
            <a:ext cx="1041612" cy="51435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000"/>
              <a:t>旅費等</a:t>
            </a:r>
            <a:endParaRPr kumimoji="1" lang="en-US" altLang="ja-JP" sz="1000"/>
          </a:p>
          <a:p>
            <a:r>
              <a:rPr kumimoji="1" lang="ja-JP" altLang="en-US" sz="1000"/>
              <a:t> ０．３百万円</a:t>
            </a:r>
          </a:p>
        </xdr:txBody>
      </xdr:sp>
      <xdr:cxnSp macro="">
        <xdr:nvCxnSpPr>
          <xdr:cNvPr id="13" name="直線コネクタ 21"/>
          <xdr:cNvCxnSpPr/>
        </xdr:nvCxnSpPr>
        <xdr:spPr>
          <a:xfrm>
            <a:off x="4960620" y="45351277"/>
            <a:ext cx="4445" cy="112522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22"/>
          <xdr:cNvCxnSpPr/>
        </xdr:nvCxnSpPr>
        <xdr:spPr>
          <a:xfrm>
            <a:off x="4944745" y="46476497"/>
            <a:ext cx="116903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23"/>
          <xdr:cNvSpPr txBox="1"/>
        </xdr:nvSpPr>
        <xdr:spPr>
          <a:xfrm>
            <a:off x="6108700" y="46090417"/>
            <a:ext cx="2219537" cy="55308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t>Ａ．（一財）公共用地補償機構</a:t>
            </a:r>
            <a:endParaRPr kumimoji="1" lang="en-US" altLang="ja-JP" sz="1100"/>
          </a:p>
          <a:p>
            <a:r>
              <a:rPr kumimoji="1" lang="ja-JP" altLang="en-US" sz="1100"/>
              <a:t> 　　　７百万円</a:t>
            </a:r>
          </a:p>
        </xdr:txBody>
      </xdr:sp>
      <xdr:sp macro="" textlink="">
        <xdr:nvSpPr>
          <xdr:cNvPr id="16" name="右大かっこ 24"/>
          <xdr:cNvSpPr/>
        </xdr:nvSpPr>
        <xdr:spPr>
          <a:xfrm>
            <a:off x="7972425" y="46801617"/>
            <a:ext cx="201718" cy="368300"/>
          </a:xfrm>
          <a:prstGeom prst="rightBracket">
            <a:avLst>
              <a:gd name="adj" fmla="val 6756"/>
            </a:avLst>
          </a:prstGeom>
          <a:noFill/>
          <a:ln w="9525" algn="ctr">
            <a:solidFill>
              <a:srgbClr val="000000"/>
            </a:solidFill>
            <a:round/>
            <a:headEnd/>
            <a:tailEnd/>
          </a:ln>
        </xdr:spPr>
      </xdr:sp>
      <xdr:sp macro="" textlink="">
        <xdr:nvSpPr>
          <xdr:cNvPr id="17" name="正方形/長方形 25"/>
          <xdr:cNvSpPr/>
        </xdr:nvSpPr>
        <xdr:spPr>
          <a:xfrm>
            <a:off x="6345343" y="45864357"/>
            <a:ext cx="2178897" cy="3149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p>
          <a:p>
            <a:pPr algn="l"/>
            <a:endParaRPr kumimoji="1" lang="ja-JP" altLang="en-US" sz="1100">
              <a:solidFill>
                <a:schemeClr val="tx1"/>
              </a:solidFill>
            </a:endParaRPr>
          </a:p>
        </xdr:txBody>
      </xdr:sp>
      <xdr:sp macro="" textlink="">
        <xdr:nvSpPr>
          <xdr:cNvPr id="18" name="テキスト ボックス 26"/>
          <xdr:cNvSpPr txBox="1"/>
        </xdr:nvSpPr>
        <xdr:spPr>
          <a:xfrm rot="10800000" flipV="1">
            <a:off x="4378960" y="49432422"/>
            <a:ext cx="1800860" cy="499110"/>
          </a:xfrm>
          <a:prstGeom prst="rect">
            <a:avLst/>
          </a:prstGeom>
          <a:noFill/>
          <a:ln>
            <a:noFill/>
          </a:ln>
          <a:effectLst/>
        </xdr:spPr>
        <xdr:txBody>
          <a:bodyPr vertOverflow="clip" horzOverflow="overflow"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公共用地取得における事業執行の適正化を図る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dist"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左大かっこ 27"/>
          <xdr:cNvSpPr/>
        </xdr:nvSpPr>
        <xdr:spPr>
          <a:xfrm>
            <a:off x="4024842" y="49322567"/>
            <a:ext cx="179705" cy="724535"/>
          </a:xfrm>
          <a:prstGeom prst="leftBracket">
            <a:avLst>
              <a:gd name="adj" fmla="val 5653"/>
            </a:avLst>
          </a:prstGeom>
          <a:noFill/>
          <a:ln w="9525" algn="ctr">
            <a:solidFill>
              <a:srgbClr val="000000"/>
            </a:solidFill>
            <a:round/>
            <a:headEnd/>
            <a:tailEnd/>
          </a:ln>
        </xdr:spPr>
      </xdr:sp>
      <xdr:sp macro="" textlink="">
        <xdr:nvSpPr>
          <xdr:cNvPr id="20" name="右大かっこ 28"/>
          <xdr:cNvSpPr/>
        </xdr:nvSpPr>
        <xdr:spPr>
          <a:xfrm>
            <a:off x="6267238" y="49301612"/>
            <a:ext cx="145415" cy="745490"/>
          </a:xfrm>
          <a:prstGeom prst="rightBracket">
            <a:avLst>
              <a:gd name="adj" fmla="val 6756"/>
            </a:avLst>
          </a:prstGeom>
          <a:noFill/>
          <a:ln w="9525" algn="ctr">
            <a:solidFill>
              <a:srgbClr val="000000"/>
            </a:solidFill>
            <a:round/>
            <a:headEnd/>
            <a:tailEnd/>
          </a:ln>
        </xdr:spPr>
      </xdr:sp>
      <xdr:sp macro="" textlink="">
        <xdr:nvSpPr>
          <xdr:cNvPr id="21" name="テキスト ボックス 29"/>
          <xdr:cNvSpPr txBox="1"/>
        </xdr:nvSpPr>
        <xdr:spPr>
          <a:xfrm rot="10800000" flipV="1">
            <a:off x="6318673" y="46771772"/>
            <a:ext cx="1799590" cy="4978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r>
              <a:rPr kumimoji="1" lang="ja-JP" altLang="en-US" sz="1100"/>
              <a:t>用地補償基準等の適正化等に関する検討</a:t>
            </a:r>
            <a:endParaRPr kumimoji="1" lang="en-US" altLang="ja-JP" sz="1100"/>
          </a:p>
          <a:p>
            <a:pPr algn="dist"/>
            <a:endParaRPr kumimoji="1" lang="ja-JP" altLang="en-US" sz="1100"/>
          </a:p>
        </xdr:txBody>
      </xdr:sp>
      <xdr:sp macro="" textlink="">
        <xdr:nvSpPr>
          <xdr:cNvPr id="22" name="左大かっこ 30"/>
          <xdr:cNvSpPr/>
        </xdr:nvSpPr>
        <xdr:spPr>
          <a:xfrm>
            <a:off x="6174740" y="46800347"/>
            <a:ext cx="201718" cy="368300"/>
          </a:xfrm>
          <a:prstGeom prst="leftBracket">
            <a:avLst>
              <a:gd name="adj" fmla="val 5653"/>
            </a:avLst>
          </a:prstGeom>
          <a:noFill/>
          <a:ln w="9525" algn="ctr">
            <a:solidFill>
              <a:srgbClr val="000000"/>
            </a:solidFill>
            <a:round/>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F1" zoomScale="106" zoomScaleNormal="75" zoomScaleSheetLayoutView="106"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4">
        <v>2021</v>
      </c>
      <c r="AE2" s="864"/>
      <c r="AF2" s="864"/>
      <c r="AG2" s="864"/>
      <c r="AH2" s="864"/>
      <c r="AI2" s="32" t="s">
        <v>450</v>
      </c>
      <c r="AJ2" s="864" t="s">
        <v>643</v>
      </c>
      <c r="AK2" s="864"/>
      <c r="AL2" s="864"/>
      <c r="AM2" s="864"/>
      <c r="AN2" s="32" t="s">
        <v>450</v>
      </c>
      <c r="AO2" s="864">
        <v>20</v>
      </c>
      <c r="AP2" s="864"/>
      <c r="AQ2" s="864"/>
      <c r="AR2" s="40" t="s">
        <v>450</v>
      </c>
      <c r="AS2" s="865">
        <v>377</v>
      </c>
      <c r="AT2" s="865"/>
      <c r="AU2" s="865"/>
      <c r="AV2" s="32" t="str">
        <f>IF(AW2="","","-")</f>
        <v/>
      </c>
      <c r="AW2" s="866"/>
      <c r="AX2" s="866"/>
    </row>
    <row r="3" spans="1:50" ht="21" customHeight="1" x14ac:dyDescent="0.15">
      <c r="A3" s="867" t="s">
        <v>648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33" t="s">
        <v>93</v>
      </c>
      <c r="AJ3" s="869" t="s">
        <v>285</v>
      </c>
      <c r="AK3" s="869"/>
      <c r="AL3" s="869"/>
      <c r="AM3" s="869"/>
      <c r="AN3" s="869"/>
      <c r="AO3" s="869"/>
      <c r="AP3" s="869"/>
      <c r="AQ3" s="869"/>
      <c r="AR3" s="869"/>
      <c r="AS3" s="869"/>
      <c r="AT3" s="869"/>
      <c r="AU3" s="869"/>
      <c r="AV3" s="869"/>
      <c r="AW3" s="869"/>
      <c r="AX3" s="42" t="s">
        <v>130</v>
      </c>
    </row>
    <row r="4" spans="1:50" ht="24.75" customHeight="1" x14ac:dyDescent="0.15">
      <c r="A4" s="870" t="s">
        <v>45</v>
      </c>
      <c r="B4" s="871"/>
      <c r="C4" s="871"/>
      <c r="D4" s="871"/>
      <c r="E4" s="871"/>
      <c r="F4" s="871"/>
      <c r="G4" s="872" t="s">
        <v>689</v>
      </c>
      <c r="H4" s="873"/>
      <c r="I4" s="873"/>
      <c r="J4" s="873"/>
      <c r="K4" s="873"/>
      <c r="L4" s="873"/>
      <c r="M4" s="873"/>
      <c r="N4" s="873"/>
      <c r="O4" s="873"/>
      <c r="P4" s="873"/>
      <c r="Q4" s="873"/>
      <c r="R4" s="873"/>
      <c r="S4" s="873"/>
      <c r="T4" s="873"/>
      <c r="U4" s="873"/>
      <c r="V4" s="873"/>
      <c r="W4" s="873"/>
      <c r="X4" s="873"/>
      <c r="Y4" s="874" t="s">
        <v>9</v>
      </c>
      <c r="Z4" s="875"/>
      <c r="AA4" s="875"/>
      <c r="AB4" s="875"/>
      <c r="AC4" s="875"/>
      <c r="AD4" s="876"/>
      <c r="AE4" s="877" t="s">
        <v>653</v>
      </c>
      <c r="AF4" s="873"/>
      <c r="AG4" s="873"/>
      <c r="AH4" s="873"/>
      <c r="AI4" s="873"/>
      <c r="AJ4" s="873"/>
      <c r="AK4" s="873"/>
      <c r="AL4" s="873"/>
      <c r="AM4" s="873"/>
      <c r="AN4" s="873"/>
      <c r="AO4" s="873"/>
      <c r="AP4" s="878"/>
      <c r="AQ4" s="879" t="s">
        <v>21</v>
      </c>
      <c r="AR4" s="875"/>
      <c r="AS4" s="875"/>
      <c r="AT4" s="875"/>
      <c r="AU4" s="875"/>
      <c r="AV4" s="875"/>
      <c r="AW4" s="875"/>
      <c r="AX4" s="880"/>
    </row>
    <row r="5" spans="1:50" ht="30" customHeight="1" x14ac:dyDescent="0.15">
      <c r="A5" s="881" t="s">
        <v>135</v>
      </c>
      <c r="B5" s="882"/>
      <c r="C5" s="882"/>
      <c r="D5" s="882"/>
      <c r="E5" s="882"/>
      <c r="F5" s="883"/>
      <c r="G5" s="884" t="s">
        <v>505</v>
      </c>
      <c r="H5" s="885"/>
      <c r="I5" s="885"/>
      <c r="J5" s="885"/>
      <c r="K5" s="885"/>
      <c r="L5" s="885"/>
      <c r="M5" s="886" t="s">
        <v>132</v>
      </c>
      <c r="N5" s="887"/>
      <c r="O5" s="887"/>
      <c r="P5" s="887"/>
      <c r="Q5" s="887"/>
      <c r="R5" s="888"/>
      <c r="S5" s="889" t="s">
        <v>32</v>
      </c>
      <c r="T5" s="885"/>
      <c r="U5" s="885"/>
      <c r="V5" s="885"/>
      <c r="W5" s="885"/>
      <c r="X5" s="890"/>
      <c r="Y5" s="891" t="s">
        <v>24</v>
      </c>
      <c r="Z5" s="706"/>
      <c r="AA5" s="706"/>
      <c r="AB5" s="706"/>
      <c r="AC5" s="706"/>
      <c r="AD5" s="707"/>
      <c r="AE5" s="892" t="s">
        <v>229</v>
      </c>
      <c r="AF5" s="892"/>
      <c r="AG5" s="892"/>
      <c r="AH5" s="892"/>
      <c r="AI5" s="892"/>
      <c r="AJ5" s="892"/>
      <c r="AK5" s="892"/>
      <c r="AL5" s="892"/>
      <c r="AM5" s="892"/>
      <c r="AN5" s="892"/>
      <c r="AO5" s="892"/>
      <c r="AP5" s="893"/>
      <c r="AQ5" s="894" t="s">
        <v>400</v>
      </c>
      <c r="AR5" s="895"/>
      <c r="AS5" s="895"/>
      <c r="AT5" s="895"/>
      <c r="AU5" s="895"/>
      <c r="AV5" s="895"/>
      <c r="AW5" s="895"/>
      <c r="AX5" s="896"/>
    </row>
    <row r="6" spans="1:50" ht="39" customHeight="1" x14ac:dyDescent="0.15">
      <c r="A6" s="827" t="s">
        <v>26</v>
      </c>
      <c r="B6" s="828"/>
      <c r="C6" s="828"/>
      <c r="D6" s="828"/>
      <c r="E6" s="828"/>
      <c r="F6" s="828"/>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32" t="s">
        <v>2</v>
      </c>
      <c r="B7" s="833"/>
      <c r="C7" s="833"/>
      <c r="D7" s="833"/>
      <c r="E7" s="833"/>
      <c r="F7" s="834"/>
      <c r="G7" s="835" t="s">
        <v>63</v>
      </c>
      <c r="H7" s="746"/>
      <c r="I7" s="746"/>
      <c r="J7" s="746"/>
      <c r="K7" s="746"/>
      <c r="L7" s="746"/>
      <c r="M7" s="746"/>
      <c r="N7" s="746"/>
      <c r="O7" s="746"/>
      <c r="P7" s="746"/>
      <c r="Q7" s="746"/>
      <c r="R7" s="746"/>
      <c r="S7" s="746"/>
      <c r="T7" s="746"/>
      <c r="U7" s="746"/>
      <c r="V7" s="746"/>
      <c r="W7" s="746"/>
      <c r="X7" s="747"/>
      <c r="Y7" s="836" t="s">
        <v>260</v>
      </c>
      <c r="Z7" s="263"/>
      <c r="AA7" s="263"/>
      <c r="AB7" s="263"/>
      <c r="AC7" s="263"/>
      <c r="AD7" s="837"/>
      <c r="AE7" s="838" t="s">
        <v>450</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15">
      <c r="A8" s="832" t="s">
        <v>345</v>
      </c>
      <c r="B8" s="833"/>
      <c r="C8" s="833"/>
      <c r="D8" s="833"/>
      <c r="E8" s="833"/>
      <c r="F8" s="834"/>
      <c r="G8" s="841" t="str">
        <f>入力規則等!A27</f>
        <v>-</v>
      </c>
      <c r="H8" s="842"/>
      <c r="I8" s="842"/>
      <c r="J8" s="842"/>
      <c r="K8" s="842"/>
      <c r="L8" s="842"/>
      <c r="M8" s="842"/>
      <c r="N8" s="842"/>
      <c r="O8" s="842"/>
      <c r="P8" s="842"/>
      <c r="Q8" s="842"/>
      <c r="R8" s="842"/>
      <c r="S8" s="842"/>
      <c r="T8" s="842"/>
      <c r="U8" s="842"/>
      <c r="V8" s="842"/>
      <c r="W8" s="842"/>
      <c r="X8" s="843"/>
      <c r="Y8" s="844" t="s">
        <v>347</v>
      </c>
      <c r="Z8" s="845"/>
      <c r="AA8" s="845"/>
      <c r="AB8" s="845"/>
      <c r="AC8" s="845"/>
      <c r="AD8" s="846"/>
      <c r="AE8" s="847" t="str">
        <f>入力規則等!K13</f>
        <v>その他の事項経費</v>
      </c>
      <c r="AF8" s="842"/>
      <c r="AG8" s="842"/>
      <c r="AH8" s="842"/>
      <c r="AI8" s="842"/>
      <c r="AJ8" s="842"/>
      <c r="AK8" s="842"/>
      <c r="AL8" s="842"/>
      <c r="AM8" s="842"/>
      <c r="AN8" s="842"/>
      <c r="AO8" s="842"/>
      <c r="AP8" s="842"/>
      <c r="AQ8" s="842"/>
      <c r="AR8" s="842"/>
      <c r="AS8" s="842"/>
      <c r="AT8" s="842"/>
      <c r="AU8" s="842"/>
      <c r="AV8" s="842"/>
      <c r="AW8" s="842"/>
      <c r="AX8" s="848"/>
    </row>
    <row r="9" spans="1:50" ht="58.5" customHeight="1" x14ac:dyDescent="0.15">
      <c r="A9" s="120" t="s">
        <v>78</v>
      </c>
      <c r="B9" s="121"/>
      <c r="C9" s="121"/>
      <c r="D9" s="121"/>
      <c r="E9" s="121"/>
      <c r="F9" s="121"/>
      <c r="G9" s="849" t="s">
        <v>655</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852" t="s">
        <v>89</v>
      </c>
      <c r="B10" s="853"/>
      <c r="C10" s="853"/>
      <c r="D10" s="853"/>
      <c r="E10" s="853"/>
      <c r="F10" s="853"/>
      <c r="G10" s="854" t="s">
        <v>656</v>
      </c>
      <c r="H10" s="855"/>
      <c r="I10" s="855"/>
      <c r="J10" s="855"/>
      <c r="K10" s="855"/>
      <c r="L10" s="855"/>
      <c r="M10" s="855"/>
      <c r="N10" s="855"/>
      <c r="O10" s="855"/>
      <c r="P10" s="855"/>
      <c r="Q10" s="855"/>
      <c r="R10" s="855"/>
      <c r="S10" s="855"/>
      <c r="T10" s="855"/>
      <c r="U10" s="855"/>
      <c r="V10" s="855"/>
      <c r="W10" s="855"/>
      <c r="X10" s="855"/>
      <c r="Y10" s="855"/>
      <c r="Z10" s="855"/>
      <c r="AA10" s="855"/>
      <c r="AB10" s="855"/>
      <c r="AC10" s="855"/>
      <c r="AD10" s="855"/>
      <c r="AE10" s="855"/>
      <c r="AF10" s="855"/>
      <c r="AG10" s="855"/>
      <c r="AH10" s="855"/>
      <c r="AI10" s="855"/>
      <c r="AJ10" s="855"/>
      <c r="AK10" s="855"/>
      <c r="AL10" s="855"/>
      <c r="AM10" s="855"/>
      <c r="AN10" s="855"/>
      <c r="AO10" s="855"/>
      <c r="AP10" s="855"/>
      <c r="AQ10" s="855"/>
      <c r="AR10" s="855"/>
      <c r="AS10" s="855"/>
      <c r="AT10" s="855"/>
      <c r="AU10" s="855"/>
      <c r="AV10" s="855"/>
      <c r="AW10" s="855"/>
      <c r="AX10" s="856"/>
    </row>
    <row r="11" spans="1:50" ht="42" customHeight="1" x14ac:dyDescent="0.15">
      <c r="A11" s="852" t="s">
        <v>19</v>
      </c>
      <c r="B11" s="853"/>
      <c r="C11" s="853"/>
      <c r="D11" s="853"/>
      <c r="E11" s="853"/>
      <c r="F11" s="857"/>
      <c r="G11" s="858" t="str">
        <f>入力規則等!P10</f>
        <v>委託・請負</v>
      </c>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59"/>
      <c r="AK11" s="859"/>
      <c r="AL11" s="859"/>
      <c r="AM11" s="859"/>
      <c r="AN11" s="859"/>
      <c r="AO11" s="859"/>
      <c r="AP11" s="859"/>
      <c r="AQ11" s="859"/>
      <c r="AR11" s="859"/>
      <c r="AS11" s="859"/>
      <c r="AT11" s="859"/>
      <c r="AU11" s="859"/>
      <c r="AV11" s="859"/>
      <c r="AW11" s="859"/>
      <c r="AX11" s="860"/>
    </row>
    <row r="12" spans="1:50" ht="21" customHeight="1" x14ac:dyDescent="0.15">
      <c r="A12" s="117" t="s">
        <v>82</v>
      </c>
      <c r="B12" s="118"/>
      <c r="C12" s="118"/>
      <c r="D12" s="118"/>
      <c r="E12" s="118"/>
      <c r="F12" s="119"/>
      <c r="G12" s="861"/>
      <c r="H12" s="862"/>
      <c r="I12" s="862"/>
      <c r="J12" s="862"/>
      <c r="K12" s="862"/>
      <c r="L12" s="862"/>
      <c r="M12" s="862"/>
      <c r="N12" s="862"/>
      <c r="O12" s="862"/>
      <c r="P12" s="416" t="s">
        <v>429</v>
      </c>
      <c r="Q12" s="291"/>
      <c r="R12" s="291"/>
      <c r="S12" s="291"/>
      <c r="T12" s="291"/>
      <c r="U12" s="291"/>
      <c r="V12" s="292"/>
      <c r="W12" s="416" t="s">
        <v>76</v>
      </c>
      <c r="X12" s="291"/>
      <c r="Y12" s="291"/>
      <c r="Z12" s="291"/>
      <c r="AA12" s="291"/>
      <c r="AB12" s="291"/>
      <c r="AC12" s="292"/>
      <c r="AD12" s="416" t="s">
        <v>187</v>
      </c>
      <c r="AE12" s="291"/>
      <c r="AF12" s="291"/>
      <c r="AG12" s="291"/>
      <c r="AH12" s="291"/>
      <c r="AI12" s="291"/>
      <c r="AJ12" s="292"/>
      <c r="AK12" s="416" t="s">
        <v>649</v>
      </c>
      <c r="AL12" s="291"/>
      <c r="AM12" s="291"/>
      <c r="AN12" s="291"/>
      <c r="AO12" s="291"/>
      <c r="AP12" s="291"/>
      <c r="AQ12" s="292"/>
      <c r="AR12" s="416" t="s">
        <v>650</v>
      </c>
      <c r="AS12" s="291"/>
      <c r="AT12" s="291"/>
      <c r="AU12" s="291"/>
      <c r="AV12" s="291"/>
      <c r="AW12" s="291"/>
      <c r="AX12" s="863"/>
    </row>
    <row r="13" spans="1:50" ht="21" customHeight="1" x14ac:dyDescent="0.15">
      <c r="A13" s="80"/>
      <c r="B13" s="81"/>
      <c r="C13" s="81"/>
      <c r="D13" s="81"/>
      <c r="E13" s="81"/>
      <c r="F13" s="82"/>
      <c r="G13" s="432" t="s">
        <v>3</v>
      </c>
      <c r="H13" s="433"/>
      <c r="I13" s="821" t="s">
        <v>13</v>
      </c>
      <c r="J13" s="822"/>
      <c r="K13" s="822"/>
      <c r="L13" s="822"/>
      <c r="M13" s="822"/>
      <c r="N13" s="822"/>
      <c r="O13" s="823"/>
      <c r="P13" s="778">
        <v>9</v>
      </c>
      <c r="Q13" s="779"/>
      <c r="R13" s="779"/>
      <c r="S13" s="779"/>
      <c r="T13" s="779"/>
      <c r="U13" s="779"/>
      <c r="V13" s="780"/>
      <c r="W13" s="778">
        <v>9</v>
      </c>
      <c r="X13" s="779"/>
      <c r="Y13" s="779"/>
      <c r="Z13" s="779"/>
      <c r="AA13" s="779"/>
      <c r="AB13" s="779"/>
      <c r="AC13" s="780"/>
      <c r="AD13" s="778">
        <v>9</v>
      </c>
      <c r="AE13" s="779"/>
      <c r="AF13" s="779"/>
      <c r="AG13" s="779"/>
      <c r="AH13" s="779"/>
      <c r="AI13" s="779"/>
      <c r="AJ13" s="780"/>
      <c r="AK13" s="778">
        <v>9</v>
      </c>
      <c r="AL13" s="779"/>
      <c r="AM13" s="779"/>
      <c r="AN13" s="779"/>
      <c r="AO13" s="779"/>
      <c r="AP13" s="779"/>
      <c r="AQ13" s="780"/>
      <c r="AR13" s="778" t="s">
        <v>450</v>
      </c>
      <c r="AS13" s="779"/>
      <c r="AT13" s="779"/>
      <c r="AU13" s="779"/>
      <c r="AV13" s="779"/>
      <c r="AW13" s="779"/>
      <c r="AX13" s="824"/>
    </row>
    <row r="14" spans="1:50" ht="21" customHeight="1" x14ac:dyDescent="0.15">
      <c r="A14" s="80"/>
      <c r="B14" s="81"/>
      <c r="C14" s="81"/>
      <c r="D14" s="81"/>
      <c r="E14" s="81"/>
      <c r="F14" s="82"/>
      <c r="G14" s="434"/>
      <c r="H14" s="435"/>
      <c r="I14" s="807" t="s">
        <v>5</v>
      </c>
      <c r="J14" s="813"/>
      <c r="K14" s="813"/>
      <c r="L14" s="813"/>
      <c r="M14" s="813"/>
      <c r="N14" s="813"/>
      <c r="O14" s="814"/>
      <c r="P14" s="778" t="s">
        <v>450</v>
      </c>
      <c r="Q14" s="779"/>
      <c r="R14" s="779"/>
      <c r="S14" s="779"/>
      <c r="T14" s="779"/>
      <c r="U14" s="779"/>
      <c r="V14" s="780"/>
      <c r="W14" s="778" t="s">
        <v>450</v>
      </c>
      <c r="X14" s="779"/>
      <c r="Y14" s="779"/>
      <c r="Z14" s="779"/>
      <c r="AA14" s="779"/>
      <c r="AB14" s="779"/>
      <c r="AC14" s="780"/>
      <c r="AD14" s="778" t="s">
        <v>450</v>
      </c>
      <c r="AE14" s="779"/>
      <c r="AF14" s="779"/>
      <c r="AG14" s="779"/>
      <c r="AH14" s="779"/>
      <c r="AI14" s="779"/>
      <c r="AJ14" s="780"/>
      <c r="AK14" s="778"/>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4"/>
      <c r="H15" s="435"/>
      <c r="I15" s="807" t="s">
        <v>112</v>
      </c>
      <c r="J15" s="808"/>
      <c r="K15" s="808"/>
      <c r="L15" s="808"/>
      <c r="M15" s="808"/>
      <c r="N15" s="808"/>
      <c r="O15" s="809"/>
      <c r="P15" s="778" t="s">
        <v>450</v>
      </c>
      <c r="Q15" s="779"/>
      <c r="R15" s="779"/>
      <c r="S15" s="779"/>
      <c r="T15" s="779"/>
      <c r="U15" s="779"/>
      <c r="V15" s="780"/>
      <c r="W15" s="778" t="s">
        <v>450</v>
      </c>
      <c r="X15" s="779"/>
      <c r="Y15" s="779"/>
      <c r="Z15" s="779"/>
      <c r="AA15" s="779"/>
      <c r="AB15" s="779"/>
      <c r="AC15" s="780"/>
      <c r="AD15" s="778" t="s">
        <v>450</v>
      </c>
      <c r="AE15" s="779"/>
      <c r="AF15" s="779"/>
      <c r="AG15" s="779"/>
      <c r="AH15" s="779"/>
      <c r="AI15" s="779"/>
      <c r="AJ15" s="780"/>
      <c r="AK15" s="778" t="s">
        <v>450</v>
      </c>
      <c r="AL15" s="779"/>
      <c r="AM15" s="779"/>
      <c r="AN15" s="779"/>
      <c r="AO15" s="779"/>
      <c r="AP15" s="779"/>
      <c r="AQ15" s="780"/>
      <c r="AR15" s="778" t="s">
        <v>450</v>
      </c>
      <c r="AS15" s="779"/>
      <c r="AT15" s="779"/>
      <c r="AU15" s="779"/>
      <c r="AV15" s="779"/>
      <c r="AW15" s="779"/>
      <c r="AX15" s="824"/>
    </row>
    <row r="16" spans="1:50" ht="21" customHeight="1" x14ac:dyDescent="0.15">
      <c r="A16" s="80"/>
      <c r="B16" s="81"/>
      <c r="C16" s="81"/>
      <c r="D16" s="81"/>
      <c r="E16" s="81"/>
      <c r="F16" s="82"/>
      <c r="G16" s="434"/>
      <c r="H16" s="435"/>
      <c r="I16" s="807" t="s">
        <v>60</v>
      </c>
      <c r="J16" s="808"/>
      <c r="K16" s="808"/>
      <c r="L16" s="808"/>
      <c r="M16" s="808"/>
      <c r="N16" s="808"/>
      <c r="O16" s="809"/>
      <c r="P16" s="778" t="s">
        <v>450</v>
      </c>
      <c r="Q16" s="779"/>
      <c r="R16" s="779"/>
      <c r="S16" s="779"/>
      <c r="T16" s="779"/>
      <c r="U16" s="779"/>
      <c r="V16" s="780"/>
      <c r="W16" s="778" t="s">
        <v>450</v>
      </c>
      <c r="X16" s="779"/>
      <c r="Y16" s="779"/>
      <c r="Z16" s="779"/>
      <c r="AA16" s="779"/>
      <c r="AB16" s="779"/>
      <c r="AC16" s="780"/>
      <c r="AD16" s="778" t="s">
        <v>450</v>
      </c>
      <c r="AE16" s="779"/>
      <c r="AF16" s="779"/>
      <c r="AG16" s="779"/>
      <c r="AH16" s="779"/>
      <c r="AI16" s="779"/>
      <c r="AJ16" s="780"/>
      <c r="AK16" s="778"/>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4"/>
      <c r="H17" s="435"/>
      <c r="I17" s="807" t="s">
        <v>123</v>
      </c>
      <c r="J17" s="813"/>
      <c r="K17" s="813"/>
      <c r="L17" s="813"/>
      <c r="M17" s="813"/>
      <c r="N17" s="813"/>
      <c r="O17" s="814"/>
      <c r="P17" s="778" t="s">
        <v>450</v>
      </c>
      <c r="Q17" s="779"/>
      <c r="R17" s="779"/>
      <c r="S17" s="779"/>
      <c r="T17" s="779"/>
      <c r="U17" s="779"/>
      <c r="V17" s="780"/>
      <c r="W17" s="778" t="s">
        <v>450</v>
      </c>
      <c r="X17" s="779"/>
      <c r="Y17" s="779"/>
      <c r="Z17" s="779"/>
      <c r="AA17" s="779"/>
      <c r="AB17" s="779"/>
      <c r="AC17" s="780"/>
      <c r="AD17" s="778" t="s">
        <v>450</v>
      </c>
      <c r="AE17" s="779"/>
      <c r="AF17" s="779"/>
      <c r="AG17" s="779"/>
      <c r="AH17" s="779"/>
      <c r="AI17" s="779"/>
      <c r="AJ17" s="780"/>
      <c r="AK17" s="778"/>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6"/>
      <c r="H18" s="437"/>
      <c r="I18" s="817" t="s">
        <v>73</v>
      </c>
      <c r="J18" s="818"/>
      <c r="K18" s="818"/>
      <c r="L18" s="818"/>
      <c r="M18" s="818"/>
      <c r="N18" s="818"/>
      <c r="O18" s="819"/>
      <c r="P18" s="774">
        <f>SUM(P13:V17)</f>
        <v>9</v>
      </c>
      <c r="Q18" s="775"/>
      <c r="R18" s="775"/>
      <c r="S18" s="775"/>
      <c r="T18" s="775"/>
      <c r="U18" s="775"/>
      <c r="V18" s="776"/>
      <c r="W18" s="774">
        <f>SUM(W13:AC17)</f>
        <v>9</v>
      </c>
      <c r="X18" s="775"/>
      <c r="Y18" s="775"/>
      <c r="Z18" s="775"/>
      <c r="AA18" s="775"/>
      <c r="AB18" s="775"/>
      <c r="AC18" s="776"/>
      <c r="AD18" s="774">
        <f>SUM(AD13:AJ17)</f>
        <v>9</v>
      </c>
      <c r="AE18" s="775"/>
      <c r="AF18" s="775"/>
      <c r="AG18" s="775"/>
      <c r="AH18" s="775"/>
      <c r="AI18" s="775"/>
      <c r="AJ18" s="776"/>
      <c r="AK18" s="774">
        <f>SUM(AK13:AQ17)</f>
        <v>9</v>
      </c>
      <c r="AL18" s="775"/>
      <c r="AM18" s="775"/>
      <c r="AN18" s="775"/>
      <c r="AO18" s="775"/>
      <c r="AP18" s="775"/>
      <c r="AQ18" s="776"/>
      <c r="AR18" s="774">
        <f>SUM(AR13:AX17)</f>
        <v>0</v>
      </c>
      <c r="AS18" s="775"/>
      <c r="AT18" s="775"/>
      <c r="AU18" s="775"/>
      <c r="AV18" s="775"/>
      <c r="AW18" s="775"/>
      <c r="AX18" s="820"/>
    </row>
    <row r="19" spans="1:50" ht="24.75" customHeight="1" x14ac:dyDescent="0.15">
      <c r="A19" s="80"/>
      <c r="B19" s="81"/>
      <c r="C19" s="81"/>
      <c r="D19" s="81"/>
      <c r="E19" s="81"/>
      <c r="F19" s="82"/>
      <c r="G19" s="799" t="s">
        <v>34</v>
      </c>
      <c r="H19" s="800"/>
      <c r="I19" s="800"/>
      <c r="J19" s="800"/>
      <c r="K19" s="800"/>
      <c r="L19" s="800"/>
      <c r="M19" s="800"/>
      <c r="N19" s="800"/>
      <c r="O19" s="800"/>
      <c r="P19" s="778">
        <v>8</v>
      </c>
      <c r="Q19" s="779"/>
      <c r="R19" s="779"/>
      <c r="S19" s="779"/>
      <c r="T19" s="779"/>
      <c r="U19" s="779"/>
      <c r="V19" s="780"/>
      <c r="W19" s="778">
        <v>8</v>
      </c>
      <c r="X19" s="779"/>
      <c r="Y19" s="779"/>
      <c r="Z19" s="779"/>
      <c r="AA19" s="779"/>
      <c r="AB19" s="779"/>
      <c r="AC19" s="780"/>
      <c r="AD19" s="778">
        <v>8</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36</v>
      </c>
      <c r="H20" s="800"/>
      <c r="I20" s="800"/>
      <c r="J20" s="800"/>
      <c r="K20" s="800"/>
      <c r="L20" s="800"/>
      <c r="M20" s="800"/>
      <c r="N20" s="800"/>
      <c r="O20" s="800"/>
      <c r="P20" s="803">
        <f>IF(P18=0,"-",SUM(P19)/P18)</f>
        <v>0.88888888888888884</v>
      </c>
      <c r="Q20" s="803"/>
      <c r="R20" s="803"/>
      <c r="S20" s="803"/>
      <c r="T20" s="803"/>
      <c r="U20" s="803"/>
      <c r="V20" s="803"/>
      <c r="W20" s="803">
        <f>IF(W18=0,"-",SUM(W19)/W18)</f>
        <v>0.88888888888888884</v>
      </c>
      <c r="X20" s="803"/>
      <c r="Y20" s="803"/>
      <c r="Z20" s="803"/>
      <c r="AA20" s="803"/>
      <c r="AB20" s="803"/>
      <c r="AC20" s="803"/>
      <c r="AD20" s="803">
        <f>IF(AD18=0,"-",SUM(AD19)/AD18)</f>
        <v>0.88888888888888884</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420</v>
      </c>
      <c r="H21" s="806"/>
      <c r="I21" s="806"/>
      <c r="J21" s="806"/>
      <c r="K21" s="806"/>
      <c r="L21" s="806"/>
      <c r="M21" s="806"/>
      <c r="N21" s="806"/>
      <c r="O21" s="806"/>
      <c r="P21" s="803">
        <f>IF(P19=0,"-",SUM(P19)/SUM(P13,P14))</f>
        <v>0.88888888888888884</v>
      </c>
      <c r="Q21" s="803"/>
      <c r="R21" s="803"/>
      <c r="S21" s="803"/>
      <c r="T21" s="803"/>
      <c r="U21" s="803"/>
      <c r="V21" s="803"/>
      <c r="W21" s="803">
        <f>IF(W19=0,"-",SUM(W19)/SUM(W13,W14))</f>
        <v>0.88888888888888884</v>
      </c>
      <c r="X21" s="803"/>
      <c r="Y21" s="803"/>
      <c r="Z21" s="803"/>
      <c r="AA21" s="803"/>
      <c r="AB21" s="803"/>
      <c r="AC21" s="803"/>
      <c r="AD21" s="803">
        <f>IF(AD19=0,"-",SUM(AD19)/SUM(AD13,AD14))</f>
        <v>0.88888888888888884</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252</v>
      </c>
      <c r="B22" s="124"/>
      <c r="C22" s="124"/>
      <c r="D22" s="124"/>
      <c r="E22" s="124"/>
      <c r="F22" s="125"/>
      <c r="G22" s="788" t="s">
        <v>241</v>
      </c>
      <c r="H22" s="192"/>
      <c r="I22" s="192"/>
      <c r="J22" s="192"/>
      <c r="K22" s="192"/>
      <c r="L22" s="192"/>
      <c r="M22" s="192"/>
      <c r="N22" s="192"/>
      <c r="O22" s="193"/>
      <c r="P22" s="191" t="s">
        <v>203</v>
      </c>
      <c r="Q22" s="192"/>
      <c r="R22" s="192"/>
      <c r="S22" s="192"/>
      <c r="T22" s="192"/>
      <c r="U22" s="192"/>
      <c r="V22" s="193"/>
      <c r="W22" s="191" t="s">
        <v>651</v>
      </c>
      <c r="X22" s="192"/>
      <c r="Y22" s="192"/>
      <c r="Z22" s="192"/>
      <c r="AA22" s="192"/>
      <c r="AB22" s="192"/>
      <c r="AC22" s="193"/>
      <c r="AD22" s="191" t="s">
        <v>171</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657</v>
      </c>
      <c r="H23" s="791"/>
      <c r="I23" s="791"/>
      <c r="J23" s="791"/>
      <c r="K23" s="791"/>
      <c r="L23" s="791"/>
      <c r="M23" s="791"/>
      <c r="N23" s="791"/>
      <c r="O23" s="792"/>
      <c r="P23" s="793">
        <v>7</v>
      </c>
      <c r="Q23" s="794"/>
      <c r="R23" s="794"/>
      <c r="S23" s="794"/>
      <c r="T23" s="794"/>
      <c r="U23" s="794"/>
      <c r="V23" s="795"/>
      <c r="W23" s="793" t="s">
        <v>450</v>
      </c>
      <c r="X23" s="794"/>
      <c r="Y23" s="794"/>
      <c r="Z23" s="794"/>
      <c r="AA23" s="794"/>
      <c r="AB23" s="794"/>
      <c r="AC23" s="795"/>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6" t="s">
        <v>242</v>
      </c>
      <c r="H24" s="797"/>
      <c r="I24" s="797"/>
      <c r="J24" s="797"/>
      <c r="K24" s="797"/>
      <c r="L24" s="797"/>
      <c r="M24" s="797"/>
      <c r="N24" s="797"/>
      <c r="O24" s="798"/>
      <c r="P24" s="778">
        <v>1</v>
      </c>
      <c r="Q24" s="779"/>
      <c r="R24" s="779"/>
      <c r="S24" s="779"/>
      <c r="T24" s="779"/>
      <c r="U24" s="779"/>
      <c r="V24" s="780"/>
      <c r="W24" s="778" t="s">
        <v>450</v>
      </c>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6" t="s">
        <v>658</v>
      </c>
      <c r="H25" s="797"/>
      <c r="I25" s="797"/>
      <c r="J25" s="797"/>
      <c r="K25" s="797"/>
      <c r="L25" s="797"/>
      <c r="M25" s="797"/>
      <c r="N25" s="797"/>
      <c r="O25" s="798"/>
      <c r="P25" s="778">
        <v>1</v>
      </c>
      <c r="Q25" s="779"/>
      <c r="R25" s="779"/>
      <c r="S25" s="779"/>
      <c r="T25" s="779"/>
      <c r="U25" s="779"/>
      <c r="V25" s="780"/>
      <c r="W25" s="778" t="s">
        <v>450</v>
      </c>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6" t="s">
        <v>534</v>
      </c>
      <c r="H26" s="797"/>
      <c r="I26" s="797"/>
      <c r="J26" s="797"/>
      <c r="K26" s="797"/>
      <c r="L26" s="797"/>
      <c r="M26" s="797"/>
      <c r="N26" s="797"/>
      <c r="O26" s="798"/>
      <c r="P26" s="778">
        <v>0.1</v>
      </c>
      <c r="Q26" s="779"/>
      <c r="R26" s="779"/>
      <c r="S26" s="779"/>
      <c r="T26" s="779"/>
      <c r="U26" s="779"/>
      <c r="V26" s="780"/>
      <c r="W26" s="778" t="s">
        <v>450</v>
      </c>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6" t="s">
        <v>274</v>
      </c>
      <c r="H27" s="797"/>
      <c r="I27" s="797"/>
      <c r="J27" s="797"/>
      <c r="K27" s="797"/>
      <c r="L27" s="797"/>
      <c r="M27" s="797"/>
      <c r="N27" s="797"/>
      <c r="O27" s="798"/>
      <c r="P27" s="778">
        <v>0</v>
      </c>
      <c r="Q27" s="779"/>
      <c r="R27" s="779"/>
      <c r="S27" s="779"/>
      <c r="T27" s="779"/>
      <c r="U27" s="779"/>
      <c r="V27" s="780"/>
      <c r="W27" s="778" t="s">
        <v>450</v>
      </c>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153</v>
      </c>
      <c r="H28" s="772"/>
      <c r="I28" s="772"/>
      <c r="J28" s="772"/>
      <c r="K28" s="772"/>
      <c r="L28" s="772"/>
      <c r="M28" s="772"/>
      <c r="N28" s="772"/>
      <c r="O28" s="773"/>
      <c r="P28" s="774">
        <f>P29-SUM(P23:P27)</f>
        <v>-9.9999999999999645E-2</v>
      </c>
      <c r="Q28" s="775"/>
      <c r="R28" s="775"/>
      <c r="S28" s="775"/>
      <c r="T28" s="775"/>
      <c r="U28" s="775"/>
      <c r="V28" s="776"/>
      <c r="W28" s="774" t="e">
        <f>W29-SUM(W23:W27)</f>
        <v>#VALUE!</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73</v>
      </c>
      <c r="H29" s="717"/>
      <c r="I29" s="717"/>
      <c r="J29" s="717"/>
      <c r="K29" s="717"/>
      <c r="L29" s="717"/>
      <c r="M29" s="717"/>
      <c r="N29" s="717"/>
      <c r="O29" s="718"/>
      <c r="P29" s="778">
        <f>AK13</f>
        <v>9</v>
      </c>
      <c r="Q29" s="779"/>
      <c r="R29" s="779"/>
      <c r="S29" s="779"/>
      <c r="T29" s="779"/>
      <c r="U29" s="779"/>
      <c r="V29" s="780"/>
      <c r="W29" s="781" t="str">
        <f>AR13</f>
        <v>-</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416</v>
      </c>
      <c r="B30" s="439"/>
      <c r="C30" s="439"/>
      <c r="D30" s="439"/>
      <c r="E30" s="439"/>
      <c r="F30" s="440"/>
      <c r="G30" s="441" t="s">
        <v>204</v>
      </c>
      <c r="H30" s="442"/>
      <c r="I30" s="442"/>
      <c r="J30" s="442"/>
      <c r="K30" s="442"/>
      <c r="L30" s="442"/>
      <c r="M30" s="442"/>
      <c r="N30" s="442"/>
      <c r="O30" s="443"/>
      <c r="P30" s="444" t="s">
        <v>88</v>
      </c>
      <c r="Q30" s="442"/>
      <c r="R30" s="442"/>
      <c r="S30" s="442"/>
      <c r="T30" s="442"/>
      <c r="U30" s="442"/>
      <c r="V30" s="442"/>
      <c r="W30" s="442"/>
      <c r="X30" s="443"/>
      <c r="Y30" s="445"/>
      <c r="Z30" s="446"/>
      <c r="AA30" s="447"/>
      <c r="AB30" s="448" t="s">
        <v>43</v>
      </c>
      <c r="AC30" s="449"/>
      <c r="AD30" s="450"/>
      <c r="AE30" s="448" t="s">
        <v>429</v>
      </c>
      <c r="AF30" s="449"/>
      <c r="AG30" s="449"/>
      <c r="AH30" s="450"/>
      <c r="AI30" s="451" t="s">
        <v>76</v>
      </c>
      <c r="AJ30" s="451"/>
      <c r="AK30" s="451"/>
      <c r="AL30" s="448"/>
      <c r="AM30" s="451" t="s">
        <v>515</v>
      </c>
      <c r="AN30" s="451"/>
      <c r="AO30" s="451"/>
      <c r="AP30" s="448"/>
      <c r="AQ30" s="784" t="s">
        <v>316</v>
      </c>
      <c r="AR30" s="785"/>
      <c r="AS30" s="785"/>
      <c r="AT30" s="786"/>
      <c r="AU30" s="442" t="s">
        <v>240</v>
      </c>
      <c r="AV30" s="442"/>
      <c r="AW30" s="442"/>
      <c r="AX30" s="787"/>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c r="AR31" s="198"/>
      <c r="AS31" s="176" t="s">
        <v>317</v>
      </c>
      <c r="AT31" s="177"/>
      <c r="AU31" s="252">
        <v>3</v>
      </c>
      <c r="AV31" s="252"/>
      <c r="AW31" s="314" t="s">
        <v>294</v>
      </c>
      <c r="AX31" s="730"/>
    </row>
    <row r="32" spans="1:50" ht="35.1" customHeight="1" x14ac:dyDescent="0.15">
      <c r="A32" s="369"/>
      <c r="B32" s="367"/>
      <c r="C32" s="367"/>
      <c r="D32" s="367"/>
      <c r="E32" s="367"/>
      <c r="F32" s="368"/>
      <c r="G32" s="359" t="s">
        <v>688</v>
      </c>
      <c r="H32" s="360"/>
      <c r="I32" s="360"/>
      <c r="J32" s="360"/>
      <c r="K32" s="360"/>
      <c r="L32" s="360"/>
      <c r="M32" s="360"/>
      <c r="N32" s="360"/>
      <c r="O32" s="386"/>
      <c r="P32" s="99" t="s">
        <v>602</v>
      </c>
      <c r="Q32" s="99"/>
      <c r="R32" s="99"/>
      <c r="S32" s="99"/>
      <c r="T32" s="99"/>
      <c r="U32" s="99"/>
      <c r="V32" s="99"/>
      <c r="W32" s="99"/>
      <c r="X32" s="186"/>
      <c r="Y32" s="673" t="s">
        <v>50</v>
      </c>
      <c r="Z32" s="766"/>
      <c r="AA32" s="767"/>
      <c r="AB32" s="708" t="s">
        <v>47</v>
      </c>
      <c r="AC32" s="708"/>
      <c r="AD32" s="708"/>
      <c r="AE32" s="330">
        <v>2.96</v>
      </c>
      <c r="AF32" s="331"/>
      <c r="AG32" s="331"/>
      <c r="AH32" s="331"/>
      <c r="AI32" s="330">
        <v>2.39</v>
      </c>
      <c r="AJ32" s="331"/>
      <c r="AK32" s="331"/>
      <c r="AL32" s="331"/>
      <c r="AM32" s="330" t="s">
        <v>450</v>
      </c>
      <c r="AN32" s="331"/>
      <c r="AO32" s="331"/>
      <c r="AP32" s="331"/>
      <c r="AQ32" s="195" t="s">
        <v>450</v>
      </c>
      <c r="AR32" s="196"/>
      <c r="AS32" s="196"/>
      <c r="AT32" s="197"/>
      <c r="AU32" s="331" t="s">
        <v>450</v>
      </c>
      <c r="AV32" s="331"/>
      <c r="AW32" s="331"/>
      <c r="AX32" s="418"/>
    </row>
    <row r="33" spans="1:51" ht="35.1"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95</v>
      </c>
      <c r="Z33" s="291"/>
      <c r="AA33" s="292"/>
      <c r="AB33" s="726" t="s">
        <v>47</v>
      </c>
      <c r="AC33" s="726"/>
      <c r="AD33" s="726"/>
      <c r="AE33" s="330" t="s">
        <v>450</v>
      </c>
      <c r="AF33" s="331"/>
      <c r="AG33" s="331"/>
      <c r="AH33" s="331"/>
      <c r="AI33" s="330" t="s">
        <v>450</v>
      </c>
      <c r="AJ33" s="331"/>
      <c r="AK33" s="331"/>
      <c r="AL33" s="331"/>
      <c r="AM33" s="330" t="s">
        <v>450</v>
      </c>
      <c r="AN33" s="331"/>
      <c r="AO33" s="331"/>
      <c r="AP33" s="331"/>
      <c r="AQ33" s="195" t="s">
        <v>450</v>
      </c>
      <c r="AR33" s="196"/>
      <c r="AS33" s="196"/>
      <c r="AT33" s="197"/>
      <c r="AU33" s="331">
        <v>2.2999999999999998</v>
      </c>
      <c r="AV33" s="331"/>
      <c r="AW33" s="331"/>
      <c r="AX33" s="418"/>
    </row>
    <row r="34" spans="1:51" ht="35.1"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54</v>
      </c>
      <c r="Z34" s="291"/>
      <c r="AA34" s="292"/>
      <c r="AB34" s="417" t="s">
        <v>47</v>
      </c>
      <c r="AC34" s="417"/>
      <c r="AD34" s="417"/>
      <c r="AE34" s="330" t="s">
        <v>450</v>
      </c>
      <c r="AF34" s="331"/>
      <c r="AG34" s="331"/>
      <c r="AH34" s="331"/>
      <c r="AI34" s="330" t="s">
        <v>450</v>
      </c>
      <c r="AJ34" s="331"/>
      <c r="AK34" s="331"/>
      <c r="AL34" s="331"/>
      <c r="AM34" s="330" t="s">
        <v>450</v>
      </c>
      <c r="AN34" s="331"/>
      <c r="AO34" s="331"/>
      <c r="AP34" s="331"/>
      <c r="AQ34" s="195" t="s">
        <v>450</v>
      </c>
      <c r="AR34" s="196"/>
      <c r="AS34" s="196"/>
      <c r="AT34" s="197"/>
      <c r="AU34" s="331" t="s">
        <v>450</v>
      </c>
      <c r="AV34" s="331"/>
      <c r="AW34" s="331"/>
      <c r="AX34" s="418"/>
    </row>
    <row r="35" spans="1:51" ht="23.25" customHeight="1" x14ac:dyDescent="0.15">
      <c r="A35" s="283" t="s">
        <v>265</v>
      </c>
      <c r="B35" s="284"/>
      <c r="C35" s="284"/>
      <c r="D35" s="284"/>
      <c r="E35" s="284"/>
      <c r="F35" s="285"/>
      <c r="G35" s="359" t="s">
        <v>659</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416</v>
      </c>
      <c r="B37" s="411"/>
      <c r="C37" s="411"/>
      <c r="D37" s="411"/>
      <c r="E37" s="411"/>
      <c r="F37" s="412"/>
      <c r="G37" s="373" t="s">
        <v>204</v>
      </c>
      <c r="H37" s="374"/>
      <c r="I37" s="374"/>
      <c r="J37" s="374"/>
      <c r="K37" s="374"/>
      <c r="L37" s="374"/>
      <c r="M37" s="374"/>
      <c r="N37" s="374"/>
      <c r="O37" s="375"/>
      <c r="P37" s="376" t="s">
        <v>88</v>
      </c>
      <c r="Q37" s="374"/>
      <c r="R37" s="374"/>
      <c r="S37" s="374"/>
      <c r="T37" s="374"/>
      <c r="U37" s="374"/>
      <c r="V37" s="374"/>
      <c r="W37" s="374"/>
      <c r="X37" s="375"/>
      <c r="Y37" s="377"/>
      <c r="Z37" s="378"/>
      <c r="AA37" s="379"/>
      <c r="AB37" s="383" t="s">
        <v>43</v>
      </c>
      <c r="AC37" s="384"/>
      <c r="AD37" s="385"/>
      <c r="AE37" s="273" t="s">
        <v>429</v>
      </c>
      <c r="AF37" s="273"/>
      <c r="AG37" s="273"/>
      <c r="AH37" s="273"/>
      <c r="AI37" s="273" t="s">
        <v>76</v>
      </c>
      <c r="AJ37" s="273"/>
      <c r="AK37" s="273"/>
      <c r="AL37" s="273"/>
      <c r="AM37" s="273" t="s">
        <v>515</v>
      </c>
      <c r="AN37" s="273"/>
      <c r="AO37" s="273"/>
      <c r="AP37" s="273"/>
      <c r="AQ37" s="218" t="s">
        <v>316</v>
      </c>
      <c r="AR37" s="213"/>
      <c r="AS37" s="213"/>
      <c r="AT37" s="214"/>
      <c r="AU37" s="374" t="s">
        <v>240</v>
      </c>
      <c r="AV37" s="374"/>
      <c r="AW37" s="374"/>
      <c r="AX37" s="770"/>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317</v>
      </c>
      <c r="AT38" s="177"/>
      <c r="AU38" s="252"/>
      <c r="AV38" s="252"/>
      <c r="AW38" s="314" t="s">
        <v>294</v>
      </c>
      <c r="AX38" s="730"/>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3" t="s">
        <v>50</v>
      </c>
      <c r="Z39" s="766"/>
      <c r="AA39" s="767"/>
      <c r="AB39" s="708"/>
      <c r="AC39" s="708"/>
      <c r="AD39" s="708"/>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95</v>
      </c>
      <c r="Z40" s="291"/>
      <c r="AA40" s="292"/>
      <c r="AB40" s="726"/>
      <c r="AC40" s="726"/>
      <c r="AD40" s="726"/>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54</v>
      </c>
      <c r="Z41" s="291"/>
      <c r="AA41" s="292"/>
      <c r="AB41" s="417" t="s">
        <v>47</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265</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416</v>
      </c>
      <c r="B44" s="411"/>
      <c r="C44" s="411"/>
      <c r="D44" s="411"/>
      <c r="E44" s="411"/>
      <c r="F44" s="412"/>
      <c r="G44" s="373" t="s">
        <v>204</v>
      </c>
      <c r="H44" s="374"/>
      <c r="I44" s="374"/>
      <c r="J44" s="374"/>
      <c r="K44" s="374"/>
      <c r="L44" s="374"/>
      <c r="M44" s="374"/>
      <c r="N44" s="374"/>
      <c r="O44" s="375"/>
      <c r="P44" s="376" t="s">
        <v>88</v>
      </c>
      <c r="Q44" s="374"/>
      <c r="R44" s="374"/>
      <c r="S44" s="374"/>
      <c r="T44" s="374"/>
      <c r="U44" s="374"/>
      <c r="V44" s="374"/>
      <c r="W44" s="374"/>
      <c r="X44" s="375"/>
      <c r="Y44" s="377"/>
      <c r="Z44" s="378"/>
      <c r="AA44" s="379"/>
      <c r="AB44" s="383" t="s">
        <v>43</v>
      </c>
      <c r="AC44" s="384"/>
      <c r="AD44" s="385"/>
      <c r="AE44" s="273" t="s">
        <v>429</v>
      </c>
      <c r="AF44" s="273"/>
      <c r="AG44" s="273"/>
      <c r="AH44" s="273"/>
      <c r="AI44" s="273" t="s">
        <v>76</v>
      </c>
      <c r="AJ44" s="273"/>
      <c r="AK44" s="273"/>
      <c r="AL44" s="273"/>
      <c r="AM44" s="273" t="s">
        <v>515</v>
      </c>
      <c r="AN44" s="273"/>
      <c r="AO44" s="273"/>
      <c r="AP44" s="273"/>
      <c r="AQ44" s="218" t="s">
        <v>316</v>
      </c>
      <c r="AR44" s="213"/>
      <c r="AS44" s="213"/>
      <c r="AT44" s="214"/>
      <c r="AU44" s="374" t="s">
        <v>240</v>
      </c>
      <c r="AV44" s="374"/>
      <c r="AW44" s="374"/>
      <c r="AX44" s="770"/>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317</v>
      </c>
      <c r="AT45" s="177"/>
      <c r="AU45" s="252"/>
      <c r="AV45" s="252"/>
      <c r="AW45" s="314" t="s">
        <v>294</v>
      </c>
      <c r="AX45" s="730"/>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3" t="s">
        <v>50</v>
      </c>
      <c r="Z46" s="766"/>
      <c r="AA46" s="767"/>
      <c r="AB46" s="708"/>
      <c r="AC46" s="708"/>
      <c r="AD46" s="708"/>
      <c r="AE46" s="671"/>
      <c r="AF46" s="671"/>
      <c r="AG46" s="671"/>
      <c r="AH46" s="671"/>
      <c r="AI46" s="671"/>
      <c r="AJ46" s="671"/>
      <c r="AK46" s="671"/>
      <c r="AL46" s="671"/>
      <c r="AM46" s="671"/>
      <c r="AN46" s="671"/>
      <c r="AO46" s="671"/>
      <c r="AP46" s="671"/>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95</v>
      </c>
      <c r="Z47" s="291"/>
      <c r="AA47" s="292"/>
      <c r="AB47" s="726"/>
      <c r="AC47" s="726"/>
      <c r="AD47" s="726"/>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54</v>
      </c>
      <c r="Z48" s="291"/>
      <c r="AA48" s="292"/>
      <c r="AB48" s="417" t="s">
        <v>47</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265</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416</v>
      </c>
      <c r="B51" s="367"/>
      <c r="C51" s="367"/>
      <c r="D51" s="367"/>
      <c r="E51" s="367"/>
      <c r="F51" s="368"/>
      <c r="G51" s="373" t="s">
        <v>204</v>
      </c>
      <c r="H51" s="374"/>
      <c r="I51" s="374"/>
      <c r="J51" s="374"/>
      <c r="K51" s="374"/>
      <c r="L51" s="374"/>
      <c r="M51" s="374"/>
      <c r="N51" s="374"/>
      <c r="O51" s="375"/>
      <c r="P51" s="376" t="s">
        <v>88</v>
      </c>
      <c r="Q51" s="374"/>
      <c r="R51" s="374"/>
      <c r="S51" s="374"/>
      <c r="T51" s="374"/>
      <c r="U51" s="374"/>
      <c r="V51" s="374"/>
      <c r="W51" s="374"/>
      <c r="X51" s="375"/>
      <c r="Y51" s="377"/>
      <c r="Z51" s="378"/>
      <c r="AA51" s="379"/>
      <c r="AB51" s="383" t="s">
        <v>43</v>
      </c>
      <c r="AC51" s="384"/>
      <c r="AD51" s="385"/>
      <c r="AE51" s="273" t="s">
        <v>429</v>
      </c>
      <c r="AF51" s="273"/>
      <c r="AG51" s="273"/>
      <c r="AH51" s="273"/>
      <c r="AI51" s="273" t="s">
        <v>76</v>
      </c>
      <c r="AJ51" s="273"/>
      <c r="AK51" s="273"/>
      <c r="AL51" s="273"/>
      <c r="AM51" s="273" t="s">
        <v>515</v>
      </c>
      <c r="AN51" s="273"/>
      <c r="AO51" s="273"/>
      <c r="AP51" s="273"/>
      <c r="AQ51" s="218" t="s">
        <v>316</v>
      </c>
      <c r="AR51" s="213"/>
      <c r="AS51" s="213"/>
      <c r="AT51" s="214"/>
      <c r="AU51" s="768" t="s">
        <v>240</v>
      </c>
      <c r="AV51" s="768"/>
      <c r="AW51" s="768"/>
      <c r="AX51" s="769"/>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317</v>
      </c>
      <c r="AT52" s="177"/>
      <c r="AU52" s="252"/>
      <c r="AV52" s="252"/>
      <c r="AW52" s="314" t="s">
        <v>294</v>
      </c>
      <c r="AX52" s="730"/>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3" t="s">
        <v>50</v>
      </c>
      <c r="Z53" s="766"/>
      <c r="AA53" s="767"/>
      <c r="AB53" s="708"/>
      <c r="AC53" s="708"/>
      <c r="AD53" s="708"/>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95</v>
      </c>
      <c r="Z54" s="291"/>
      <c r="AA54" s="292"/>
      <c r="AB54" s="726"/>
      <c r="AC54" s="726"/>
      <c r="AD54" s="726"/>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54</v>
      </c>
      <c r="Z55" s="291"/>
      <c r="AA55" s="292"/>
      <c r="AB55" s="727" t="s">
        <v>47</v>
      </c>
      <c r="AC55" s="727"/>
      <c r="AD55" s="727"/>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265</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416</v>
      </c>
      <c r="B58" s="367"/>
      <c r="C58" s="367"/>
      <c r="D58" s="367"/>
      <c r="E58" s="367"/>
      <c r="F58" s="368"/>
      <c r="G58" s="373" t="s">
        <v>204</v>
      </c>
      <c r="H58" s="374"/>
      <c r="I58" s="374"/>
      <c r="J58" s="374"/>
      <c r="K58" s="374"/>
      <c r="L58" s="374"/>
      <c r="M58" s="374"/>
      <c r="N58" s="374"/>
      <c r="O58" s="375"/>
      <c r="P58" s="376" t="s">
        <v>88</v>
      </c>
      <c r="Q58" s="374"/>
      <c r="R58" s="374"/>
      <c r="S58" s="374"/>
      <c r="T58" s="374"/>
      <c r="U58" s="374"/>
      <c r="V58" s="374"/>
      <c r="W58" s="374"/>
      <c r="X58" s="375"/>
      <c r="Y58" s="377"/>
      <c r="Z58" s="378"/>
      <c r="AA58" s="379"/>
      <c r="AB58" s="383" t="s">
        <v>43</v>
      </c>
      <c r="AC58" s="384"/>
      <c r="AD58" s="385"/>
      <c r="AE58" s="273" t="s">
        <v>429</v>
      </c>
      <c r="AF58" s="273"/>
      <c r="AG58" s="273"/>
      <c r="AH58" s="273"/>
      <c r="AI58" s="273" t="s">
        <v>76</v>
      </c>
      <c r="AJ58" s="273"/>
      <c r="AK58" s="273"/>
      <c r="AL58" s="273"/>
      <c r="AM58" s="273" t="s">
        <v>515</v>
      </c>
      <c r="AN58" s="273"/>
      <c r="AO58" s="273"/>
      <c r="AP58" s="273"/>
      <c r="AQ58" s="218" t="s">
        <v>316</v>
      </c>
      <c r="AR58" s="213"/>
      <c r="AS58" s="213"/>
      <c r="AT58" s="214"/>
      <c r="AU58" s="768" t="s">
        <v>240</v>
      </c>
      <c r="AV58" s="768"/>
      <c r="AW58" s="768"/>
      <c r="AX58" s="769"/>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317</v>
      </c>
      <c r="AT59" s="177"/>
      <c r="AU59" s="252"/>
      <c r="AV59" s="252"/>
      <c r="AW59" s="314" t="s">
        <v>294</v>
      </c>
      <c r="AX59" s="730"/>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3" t="s">
        <v>50</v>
      </c>
      <c r="Z60" s="766"/>
      <c r="AA60" s="767"/>
      <c r="AB60" s="708"/>
      <c r="AC60" s="708"/>
      <c r="AD60" s="708"/>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95</v>
      </c>
      <c r="Z61" s="291"/>
      <c r="AA61" s="292"/>
      <c r="AB61" s="726"/>
      <c r="AC61" s="726"/>
      <c r="AD61" s="726"/>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54</v>
      </c>
      <c r="Z62" s="291"/>
      <c r="AA62" s="292"/>
      <c r="AB62" s="417" t="s">
        <v>47</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265</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281</v>
      </c>
      <c r="B65" s="350"/>
      <c r="C65" s="350"/>
      <c r="D65" s="350"/>
      <c r="E65" s="350"/>
      <c r="F65" s="351"/>
      <c r="G65" s="390"/>
      <c r="H65" s="173" t="s">
        <v>204</v>
      </c>
      <c r="I65" s="173"/>
      <c r="J65" s="173"/>
      <c r="K65" s="173"/>
      <c r="L65" s="173"/>
      <c r="M65" s="173"/>
      <c r="N65" s="173"/>
      <c r="O65" s="174"/>
      <c r="P65" s="181" t="s">
        <v>88</v>
      </c>
      <c r="Q65" s="173"/>
      <c r="R65" s="173"/>
      <c r="S65" s="173"/>
      <c r="T65" s="173"/>
      <c r="U65" s="173"/>
      <c r="V65" s="174"/>
      <c r="W65" s="392" t="s">
        <v>117</v>
      </c>
      <c r="X65" s="393"/>
      <c r="Y65" s="396"/>
      <c r="Z65" s="396"/>
      <c r="AA65" s="397"/>
      <c r="AB65" s="181" t="s">
        <v>43</v>
      </c>
      <c r="AC65" s="173"/>
      <c r="AD65" s="174"/>
      <c r="AE65" s="273" t="s">
        <v>429</v>
      </c>
      <c r="AF65" s="273"/>
      <c r="AG65" s="273"/>
      <c r="AH65" s="273"/>
      <c r="AI65" s="273" t="s">
        <v>76</v>
      </c>
      <c r="AJ65" s="273"/>
      <c r="AK65" s="273"/>
      <c r="AL65" s="273"/>
      <c r="AM65" s="273" t="s">
        <v>515</v>
      </c>
      <c r="AN65" s="273"/>
      <c r="AO65" s="273"/>
      <c r="AP65" s="273"/>
      <c r="AQ65" s="181" t="s">
        <v>316</v>
      </c>
      <c r="AR65" s="173"/>
      <c r="AS65" s="173"/>
      <c r="AT65" s="174"/>
      <c r="AU65" s="203" t="s">
        <v>240</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317</v>
      </c>
      <c r="AT66" s="177"/>
      <c r="AU66" s="252"/>
      <c r="AV66" s="252"/>
      <c r="AW66" s="176" t="s">
        <v>294</v>
      </c>
      <c r="AX66" s="206"/>
      <c r="AY66">
        <f t="shared" ref="AY66:AY72" si="4">$AY$65</f>
        <v>0</v>
      </c>
    </row>
    <row r="67" spans="1:51" ht="23.25" hidden="1" customHeight="1" x14ac:dyDescent="0.15">
      <c r="A67" s="333"/>
      <c r="B67" s="334"/>
      <c r="C67" s="334"/>
      <c r="D67" s="334"/>
      <c r="E67" s="334"/>
      <c r="F67" s="335"/>
      <c r="G67" s="357" t="s">
        <v>320</v>
      </c>
      <c r="H67" s="398"/>
      <c r="I67" s="399"/>
      <c r="J67" s="399"/>
      <c r="K67" s="399"/>
      <c r="L67" s="399"/>
      <c r="M67" s="399"/>
      <c r="N67" s="399"/>
      <c r="O67" s="400"/>
      <c r="P67" s="398"/>
      <c r="Q67" s="399"/>
      <c r="R67" s="399"/>
      <c r="S67" s="399"/>
      <c r="T67" s="399"/>
      <c r="U67" s="399"/>
      <c r="V67" s="400"/>
      <c r="W67" s="404"/>
      <c r="X67" s="405"/>
      <c r="Y67" s="208" t="s">
        <v>50</v>
      </c>
      <c r="Z67" s="208"/>
      <c r="AA67" s="209"/>
      <c r="AB67" s="764" t="s">
        <v>91</v>
      </c>
      <c r="AC67" s="764"/>
      <c r="AD67" s="764"/>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95</v>
      </c>
      <c r="Z68" s="192"/>
      <c r="AA68" s="193"/>
      <c r="AB68" s="765" t="s">
        <v>91</v>
      </c>
      <c r="AC68" s="765"/>
      <c r="AD68" s="765"/>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54</v>
      </c>
      <c r="Z69" s="192"/>
      <c r="AA69" s="193"/>
      <c r="AB69" s="762" t="s">
        <v>47</v>
      </c>
      <c r="AC69" s="762"/>
      <c r="AD69" s="762"/>
      <c r="AE69" s="709"/>
      <c r="AF69" s="710"/>
      <c r="AG69" s="710"/>
      <c r="AH69" s="710"/>
      <c r="AI69" s="709"/>
      <c r="AJ69" s="710"/>
      <c r="AK69" s="710"/>
      <c r="AL69" s="710"/>
      <c r="AM69" s="709"/>
      <c r="AN69" s="710"/>
      <c r="AO69" s="710"/>
      <c r="AP69" s="710"/>
      <c r="AQ69" s="330"/>
      <c r="AR69" s="331"/>
      <c r="AS69" s="331"/>
      <c r="AT69" s="332"/>
      <c r="AU69" s="331"/>
      <c r="AV69" s="331"/>
      <c r="AW69" s="331"/>
      <c r="AX69" s="418"/>
      <c r="AY69">
        <f t="shared" si="4"/>
        <v>0</v>
      </c>
    </row>
    <row r="70" spans="1:51" ht="23.25" hidden="1" customHeight="1" x14ac:dyDescent="0.15">
      <c r="A70" s="333" t="s">
        <v>421</v>
      </c>
      <c r="B70" s="334"/>
      <c r="C70" s="334"/>
      <c r="D70" s="334"/>
      <c r="E70" s="334"/>
      <c r="F70" s="335"/>
      <c r="G70" s="339" t="s">
        <v>314</v>
      </c>
      <c r="H70" s="340"/>
      <c r="I70" s="340"/>
      <c r="J70" s="340"/>
      <c r="K70" s="340"/>
      <c r="L70" s="340"/>
      <c r="M70" s="340"/>
      <c r="N70" s="340"/>
      <c r="O70" s="340"/>
      <c r="P70" s="340"/>
      <c r="Q70" s="340"/>
      <c r="R70" s="340"/>
      <c r="S70" s="340"/>
      <c r="T70" s="340"/>
      <c r="U70" s="340"/>
      <c r="V70" s="340"/>
      <c r="W70" s="343" t="s">
        <v>431</v>
      </c>
      <c r="X70" s="344"/>
      <c r="Y70" s="208" t="s">
        <v>50</v>
      </c>
      <c r="Z70" s="208"/>
      <c r="AA70" s="209"/>
      <c r="AB70" s="764" t="s">
        <v>91</v>
      </c>
      <c r="AC70" s="764"/>
      <c r="AD70" s="764"/>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95</v>
      </c>
      <c r="Z71" s="192"/>
      <c r="AA71" s="193"/>
      <c r="AB71" s="765" t="s">
        <v>91</v>
      </c>
      <c r="AC71" s="765"/>
      <c r="AD71" s="765"/>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54</v>
      </c>
      <c r="Z72" s="192"/>
      <c r="AA72" s="193"/>
      <c r="AB72" s="762" t="s">
        <v>47</v>
      </c>
      <c r="AC72" s="762"/>
      <c r="AD72" s="762"/>
      <c r="AE72" s="709"/>
      <c r="AF72" s="710"/>
      <c r="AG72" s="710"/>
      <c r="AH72" s="710"/>
      <c r="AI72" s="709"/>
      <c r="AJ72" s="710"/>
      <c r="AK72" s="710"/>
      <c r="AL72" s="710"/>
      <c r="AM72" s="709"/>
      <c r="AN72" s="710"/>
      <c r="AO72" s="710"/>
      <c r="AP72" s="763"/>
      <c r="AQ72" s="330"/>
      <c r="AR72" s="331"/>
      <c r="AS72" s="331"/>
      <c r="AT72" s="332"/>
      <c r="AU72" s="331"/>
      <c r="AV72" s="331"/>
      <c r="AW72" s="331"/>
      <c r="AX72" s="418"/>
      <c r="AY72">
        <f t="shared" si="4"/>
        <v>0</v>
      </c>
    </row>
    <row r="73" spans="1:51" ht="18.75" hidden="1" customHeight="1" x14ac:dyDescent="0.15">
      <c r="A73" s="349" t="s">
        <v>281</v>
      </c>
      <c r="B73" s="350"/>
      <c r="C73" s="350"/>
      <c r="D73" s="350"/>
      <c r="E73" s="350"/>
      <c r="F73" s="351"/>
      <c r="G73" s="352"/>
      <c r="H73" s="173" t="s">
        <v>204</v>
      </c>
      <c r="I73" s="173"/>
      <c r="J73" s="173"/>
      <c r="K73" s="173"/>
      <c r="L73" s="173"/>
      <c r="M73" s="173"/>
      <c r="N73" s="173"/>
      <c r="O73" s="174"/>
      <c r="P73" s="181" t="s">
        <v>88</v>
      </c>
      <c r="Q73" s="173"/>
      <c r="R73" s="173"/>
      <c r="S73" s="173"/>
      <c r="T73" s="173"/>
      <c r="U73" s="173"/>
      <c r="V73" s="173"/>
      <c r="W73" s="173"/>
      <c r="X73" s="174"/>
      <c r="Y73" s="354"/>
      <c r="Z73" s="355"/>
      <c r="AA73" s="356"/>
      <c r="AB73" s="181" t="s">
        <v>43</v>
      </c>
      <c r="AC73" s="173"/>
      <c r="AD73" s="174"/>
      <c r="AE73" s="273" t="s">
        <v>429</v>
      </c>
      <c r="AF73" s="273"/>
      <c r="AG73" s="273"/>
      <c r="AH73" s="273"/>
      <c r="AI73" s="273" t="s">
        <v>76</v>
      </c>
      <c r="AJ73" s="273"/>
      <c r="AK73" s="273"/>
      <c r="AL73" s="273"/>
      <c r="AM73" s="273" t="s">
        <v>515</v>
      </c>
      <c r="AN73" s="273"/>
      <c r="AO73" s="273"/>
      <c r="AP73" s="273"/>
      <c r="AQ73" s="181" t="s">
        <v>316</v>
      </c>
      <c r="AR73" s="173"/>
      <c r="AS73" s="173"/>
      <c r="AT73" s="174"/>
      <c r="AU73" s="245" t="s">
        <v>240</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317</v>
      </c>
      <c r="AT74" s="177"/>
      <c r="AU74" s="205"/>
      <c r="AV74" s="198"/>
      <c r="AW74" s="176" t="s">
        <v>294</v>
      </c>
      <c r="AX74" s="206"/>
      <c r="AY74">
        <f>$AY$73</f>
        <v>0</v>
      </c>
    </row>
    <row r="75" spans="1:51" ht="23.25" hidden="1" customHeight="1" x14ac:dyDescent="0.15">
      <c r="A75" s="333"/>
      <c r="B75" s="334"/>
      <c r="C75" s="334"/>
      <c r="D75" s="334"/>
      <c r="E75" s="334"/>
      <c r="F75" s="335"/>
      <c r="G75" s="357" t="s">
        <v>320</v>
      </c>
      <c r="H75" s="99"/>
      <c r="I75" s="99"/>
      <c r="J75" s="99"/>
      <c r="K75" s="99"/>
      <c r="L75" s="99"/>
      <c r="M75" s="99"/>
      <c r="N75" s="99"/>
      <c r="O75" s="186"/>
      <c r="P75" s="99"/>
      <c r="Q75" s="99"/>
      <c r="R75" s="99"/>
      <c r="S75" s="99"/>
      <c r="T75" s="99"/>
      <c r="U75" s="99"/>
      <c r="V75" s="99"/>
      <c r="W75" s="99"/>
      <c r="X75" s="186"/>
      <c r="Y75" s="207" t="s">
        <v>50</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95</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54</v>
      </c>
      <c r="Z77" s="173"/>
      <c r="AA77" s="174"/>
      <c r="AB77" s="194" t="s">
        <v>47</v>
      </c>
      <c r="AC77" s="194"/>
      <c r="AD77" s="194"/>
      <c r="AE77" s="754"/>
      <c r="AF77" s="755"/>
      <c r="AG77" s="755"/>
      <c r="AH77" s="755"/>
      <c r="AI77" s="754"/>
      <c r="AJ77" s="755"/>
      <c r="AK77" s="755"/>
      <c r="AL77" s="755"/>
      <c r="AM77" s="754"/>
      <c r="AN77" s="755"/>
      <c r="AO77" s="755"/>
      <c r="AP77" s="755"/>
      <c r="AQ77" s="195"/>
      <c r="AR77" s="196"/>
      <c r="AS77" s="196"/>
      <c r="AT77" s="197"/>
      <c r="AU77" s="331"/>
      <c r="AV77" s="331"/>
      <c r="AW77" s="331"/>
      <c r="AX77" s="418"/>
      <c r="AY77">
        <f>$AY$73</f>
        <v>0</v>
      </c>
    </row>
    <row r="78" spans="1:51" ht="69.75" hidden="1" customHeight="1" x14ac:dyDescent="0.15">
      <c r="A78" s="756" t="s">
        <v>302</v>
      </c>
      <c r="B78" s="757"/>
      <c r="C78" s="757"/>
      <c r="D78" s="757"/>
      <c r="E78" s="337" t="s">
        <v>41</v>
      </c>
      <c r="F78" s="338"/>
      <c r="G78" s="14" t="s">
        <v>314</v>
      </c>
      <c r="H78" s="758"/>
      <c r="I78" s="654"/>
      <c r="J78" s="654"/>
      <c r="K78" s="654"/>
      <c r="L78" s="654"/>
      <c r="M78" s="654"/>
      <c r="N78" s="654"/>
      <c r="O78" s="759"/>
      <c r="P78" s="238"/>
      <c r="Q78" s="238"/>
      <c r="R78" s="238"/>
      <c r="S78" s="238"/>
      <c r="T78" s="238"/>
      <c r="U78" s="238"/>
      <c r="V78" s="238"/>
      <c r="W78" s="238"/>
      <c r="X78" s="238"/>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258</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414</v>
      </c>
      <c r="AP79" s="734"/>
      <c r="AQ79" s="734"/>
      <c r="AR79" s="38"/>
      <c r="AS79" s="733"/>
      <c r="AT79" s="734"/>
      <c r="AU79" s="734"/>
      <c r="AV79" s="734"/>
      <c r="AW79" s="734"/>
      <c r="AX79" s="735"/>
      <c r="AY79">
        <f>COUNTIF($AR$79,"☑")</f>
        <v>0</v>
      </c>
    </row>
    <row r="80" spans="1:51" ht="18.75" hidden="1" customHeight="1" x14ac:dyDescent="0.15">
      <c r="A80" s="140" t="s">
        <v>198</v>
      </c>
      <c r="B80" s="736" t="s">
        <v>337</v>
      </c>
      <c r="C80" s="737"/>
      <c r="D80" s="737"/>
      <c r="E80" s="737"/>
      <c r="F80" s="738"/>
      <c r="G80" s="311" t="s">
        <v>52</v>
      </c>
      <c r="H80" s="311"/>
      <c r="I80" s="311"/>
      <c r="J80" s="311"/>
      <c r="K80" s="311"/>
      <c r="L80" s="311"/>
      <c r="M80" s="311"/>
      <c r="N80" s="311"/>
      <c r="O80" s="311"/>
      <c r="P80" s="311"/>
      <c r="Q80" s="311"/>
      <c r="R80" s="311"/>
      <c r="S80" s="311"/>
      <c r="T80" s="311"/>
      <c r="U80" s="311"/>
      <c r="V80" s="311"/>
      <c r="W80" s="311"/>
      <c r="X80" s="311"/>
      <c r="Y80" s="311"/>
      <c r="Z80" s="311"/>
      <c r="AA80" s="312"/>
      <c r="AB80" s="316" t="s">
        <v>176</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1"/>
      <c r="AY80">
        <f>COUNTA($G$82)</f>
        <v>0</v>
      </c>
    </row>
    <row r="81" spans="1:51" ht="22.5" hidden="1" customHeight="1" x14ac:dyDescent="0.15">
      <c r="A81" s="141"/>
      <c r="B81" s="739"/>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0"/>
      <c r="AY81">
        <f t="shared" ref="AY81:AY89" si="5">$AY$80</f>
        <v>0</v>
      </c>
    </row>
    <row r="82" spans="1:51" ht="22.5" hidden="1" customHeight="1" x14ac:dyDescent="0.15">
      <c r="A82" s="141"/>
      <c r="B82" s="739"/>
      <c r="C82" s="306"/>
      <c r="D82" s="306"/>
      <c r="E82" s="306"/>
      <c r="F82" s="307"/>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6"/>
      <c r="D83" s="306"/>
      <c r="E83" s="306"/>
      <c r="F83" s="307"/>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8"/>
      <c r="D84" s="308"/>
      <c r="E84" s="308"/>
      <c r="F84" s="309"/>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6" t="s">
        <v>256</v>
      </c>
      <c r="C85" s="306"/>
      <c r="D85" s="306"/>
      <c r="E85" s="306"/>
      <c r="F85" s="307"/>
      <c r="G85" s="310" t="s">
        <v>30</v>
      </c>
      <c r="H85" s="311"/>
      <c r="I85" s="311"/>
      <c r="J85" s="311"/>
      <c r="K85" s="311"/>
      <c r="L85" s="311"/>
      <c r="M85" s="311"/>
      <c r="N85" s="311"/>
      <c r="O85" s="312"/>
      <c r="P85" s="316" t="s">
        <v>115</v>
      </c>
      <c r="Q85" s="311"/>
      <c r="R85" s="311"/>
      <c r="S85" s="311"/>
      <c r="T85" s="311"/>
      <c r="U85" s="311"/>
      <c r="V85" s="311"/>
      <c r="W85" s="311"/>
      <c r="X85" s="312"/>
      <c r="Y85" s="178"/>
      <c r="Z85" s="179"/>
      <c r="AA85" s="180"/>
      <c r="AB85" s="297" t="s">
        <v>43</v>
      </c>
      <c r="AC85" s="298"/>
      <c r="AD85" s="299"/>
      <c r="AE85" s="273" t="s">
        <v>429</v>
      </c>
      <c r="AF85" s="273"/>
      <c r="AG85" s="273"/>
      <c r="AH85" s="273"/>
      <c r="AI85" s="273" t="s">
        <v>76</v>
      </c>
      <c r="AJ85" s="273"/>
      <c r="AK85" s="273"/>
      <c r="AL85" s="273"/>
      <c r="AM85" s="273" t="s">
        <v>515</v>
      </c>
      <c r="AN85" s="273"/>
      <c r="AO85" s="273"/>
      <c r="AP85" s="273"/>
      <c r="AQ85" s="181" t="s">
        <v>316</v>
      </c>
      <c r="AR85" s="173"/>
      <c r="AS85" s="173"/>
      <c r="AT85" s="174"/>
      <c r="AU85" s="728" t="s">
        <v>240</v>
      </c>
      <c r="AV85" s="728"/>
      <c r="AW85" s="728"/>
      <c r="AX85" s="729"/>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317</v>
      </c>
      <c r="AT86" s="177"/>
      <c r="AU86" s="252"/>
      <c r="AV86" s="252"/>
      <c r="AW86" s="314" t="s">
        <v>294</v>
      </c>
      <c r="AX86" s="730"/>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708"/>
      <c r="AC87" s="708"/>
      <c r="AD87" s="708"/>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2" t="s">
        <v>95</v>
      </c>
      <c r="Z88" s="293"/>
      <c r="AA88" s="294"/>
      <c r="AB88" s="726"/>
      <c r="AC88" s="726"/>
      <c r="AD88" s="726"/>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2" t="s">
        <v>54</v>
      </c>
      <c r="Z89" s="293"/>
      <c r="AA89" s="294"/>
      <c r="AB89" s="727" t="s">
        <v>47</v>
      </c>
      <c r="AC89" s="727"/>
      <c r="AD89" s="727"/>
      <c r="AE89" s="709"/>
      <c r="AF89" s="710"/>
      <c r="AG89" s="710"/>
      <c r="AH89" s="710"/>
      <c r="AI89" s="709"/>
      <c r="AJ89" s="710"/>
      <c r="AK89" s="710"/>
      <c r="AL89" s="710"/>
      <c r="AM89" s="709"/>
      <c r="AN89" s="710"/>
      <c r="AO89" s="710"/>
      <c r="AP89" s="710"/>
      <c r="AQ89" s="195"/>
      <c r="AR89" s="196"/>
      <c r="AS89" s="196"/>
      <c r="AT89" s="197"/>
      <c r="AU89" s="331"/>
      <c r="AV89" s="331"/>
      <c r="AW89" s="331"/>
      <c r="AX89" s="418"/>
      <c r="AY89">
        <f t="shared" si="5"/>
        <v>0</v>
      </c>
    </row>
    <row r="90" spans="1:51" ht="18.75" hidden="1" customHeight="1" x14ac:dyDescent="0.15">
      <c r="A90" s="141"/>
      <c r="B90" s="306" t="s">
        <v>256</v>
      </c>
      <c r="C90" s="306"/>
      <c r="D90" s="306"/>
      <c r="E90" s="306"/>
      <c r="F90" s="307"/>
      <c r="G90" s="310" t="s">
        <v>30</v>
      </c>
      <c r="H90" s="311"/>
      <c r="I90" s="311"/>
      <c r="J90" s="311"/>
      <c r="K90" s="311"/>
      <c r="L90" s="311"/>
      <c r="M90" s="311"/>
      <c r="N90" s="311"/>
      <c r="O90" s="312"/>
      <c r="P90" s="316" t="s">
        <v>115</v>
      </c>
      <c r="Q90" s="311"/>
      <c r="R90" s="311"/>
      <c r="S90" s="311"/>
      <c r="T90" s="311"/>
      <c r="U90" s="311"/>
      <c r="V90" s="311"/>
      <c r="W90" s="311"/>
      <c r="X90" s="312"/>
      <c r="Y90" s="178"/>
      <c r="Z90" s="179"/>
      <c r="AA90" s="180"/>
      <c r="AB90" s="297" t="s">
        <v>43</v>
      </c>
      <c r="AC90" s="298"/>
      <c r="AD90" s="299"/>
      <c r="AE90" s="273" t="s">
        <v>429</v>
      </c>
      <c r="AF90" s="273"/>
      <c r="AG90" s="273"/>
      <c r="AH90" s="273"/>
      <c r="AI90" s="273" t="s">
        <v>76</v>
      </c>
      <c r="AJ90" s="273"/>
      <c r="AK90" s="273"/>
      <c r="AL90" s="273"/>
      <c r="AM90" s="273" t="s">
        <v>515</v>
      </c>
      <c r="AN90" s="273"/>
      <c r="AO90" s="273"/>
      <c r="AP90" s="273"/>
      <c r="AQ90" s="181" t="s">
        <v>316</v>
      </c>
      <c r="AR90" s="173"/>
      <c r="AS90" s="173"/>
      <c r="AT90" s="174"/>
      <c r="AU90" s="728" t="s">
        <v>240</v>
      </c>
      <c r="AV90" s="728"/>
      <c r="AW90" s="728"/>
      <c r="AX90" s="729"/>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317</v>
      </c>
      <c r="AT91" s="177"/>
      <c r="AU91" s="252"/>
      <c r="AV91" s="252"/>
      <c r="AW91" s="314" t="s">
        <v>294</v>
      </c>
      <c r="AX91" s="730"/>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708"/>
      <c r="AC92" s="708"/>
      <c r="AD92" s="708"/>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2" t="s">
        <v>95</v>
      </c>
      <c r="Z93" s="293"/>
      <c r="AA93" s="294"/>
      <c r="AB93" s="726"/>
      <c r="AC93" s="726"/>
      <c r="AD93" s="726"/>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2" t="s">
        <v>54</v>
      </c>
      <c r="Z94" s="293"/>
      <c r="AA94" s="294"/>
      <c r="AB94" s="727" t="s">
        <v>47</v>
      </c>
      <c r="AC94" s="727"/>
      <c r="AD94" s="727"/>
      <c r="AE94" s="709"/>
      <c r="AF94" s="710"/>
      <c r="AG94" s="710"/>
      <c r="AH94" s="710"/>
      <c r="AI94" s="709"/>
      <c r="AJ94" s="710"/>
      <c r="AK94" s="710"/>
      <c r="AL94" s="710"/>
      <c r="AM94" s="709"/>
      <c r="AN94" s="710"/>
      <c r="AO94" s="710"/>
      <c r="AP94" s="710"/>
      <c r="AQ94" s="195"/>
      <c r="AR94" s="196"/>
      <c r="AS94" s="196"/>
      <c r="AT94" s="197"/>
      <c r="AU94" s="331"/>
      <c r="AV94" s="331"/>
      <c r="AW94" s="331"/>
      <c r="AX94" s="418"/>
      <c r="AY94">
        <f>$AY$90</f>
        <v>0</v>
      </c>
    </row>
    <row r="95" spans="1:51" ht="18.75" hidden="1" customHeight="1" x14ac:dyDescent="0.15">
      <c r="A95" s="141"/>
      <c r="B95" s="306" t="s">
        <v>256</v>
      </c>
      <c r="C95" s="306"/>
      <c r="D95" s="306"/>
      <c r="E95" s="306"/>
      <c r="F95" s="307"/>
      <c r="G95" s="310" t="s">
        <v>30</v>
      </c>
      <c r="H95" s="311"/>
      <c r="I95" s="311"/>
      <c r="J95" s="311"/>
      <c r="K95" s="311"/>
      <c r="L95" s="311"/>
      <c r="M95" s="311"/>
      <c r="N95" s="311"/>
      <c r="O95" s="312"/>
      <c r="P95" s="316" t="s">
        <v>115</v>
      </c>
      <c r="Q95" s="311"/>
      <c r="R95" s="311"/>
      <c r="S95" s="311"/>
      <c r="T95" s="311"/>
      <c r="U95" s="311"/>
      <c r="V95" s="311"/>
      <c r="W95" s="311"/>
      <c r="X95" s="312"/>
      <c r="Y95" s="178"/>
      <c r="Z95" s="179"/>
      <c r="AA95" s="180"/>
      <c r="AB95" s="297" t="s">
        <v>43</v>
      </c>
      <c r="AC95" s="298"/>
      <c r="AD95" s="299"/>
      <c r="AE95" s="273" t="s">
        <v>429</v>
      </c>
      <c r="AF95" s="273"/>
      <c r="AG95" s="273"/>
      <c r="AH95" s="273"/>
      <c r="AI95" s="273" t="s">
        <v>76</v>
      </c>
      <c r="AJ95" s="273"/>
      <c r="AK95" s="273"/>
      <c r="AL95" s="273"/>
      <c r="AM95" s="273" t="s">
        <v>515</v>
      </c>
      <c r="AN95" s="273"/>
      <c r="AO95" s="273"/>
      <c r="AP95" s="273"/>
      <c r="AQ95" s="181" t="s">
        <v>316</v>
      </c>
      <c r="AR95" s="173"/>
      <c r="AS95" s="173"/>
      <c r="AT95" s="174"/>
      <c r="AU95" s="728" t="s">
        <v>240</v>
      </c>
      <c r="AV95" s="728"/>
      <c r="AW95" s="728"/>
      <c r="AX95" s="729"/>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317</v>
      </c>
      <c r="AT96" s="177"/>
      <c r="AU96" s="252"/>
      <c r="AV96" s="252"/>
      <c r="AW96" s="314" t="s">
        <v>294</v>
      </c>
      <c r="AX96" s="730"/>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2" t="s">
        <v>95</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3" t="s">
        <v>54</v>
      </c>
      <c r="Z99" s="714"/>
      <c r="AA99" s="715"/>
      <c r="AB99" s="716" t="s">
        <v>47</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4" t="s">
        <v>417</v>
      </c>
      <c r="B100" s="275"/>
      <c r="C100" s="275"/>
      <c r="D100" s="275"/>
      <c r="E100" s="275"/>
      <c r="F100" s="276"/>
      <c r="G100" s="295" t="s">
        <v>8</v>
      </c>
      <c r="H100" s="295"/>
      <c r="I100" s="295"/>
      <c r="J100" s="295"/>
      <c r="K100" s="295"/>
      <c r="L100" s="295"/>
      <c r="M100" s="295"/>
      <c r="N100" s="295"/>
      <c r="O100" s="295"/>
      <c r="P100" s="295"/>
      <c r="Q100" s="295"/>
      <c r="R100" s="295"/>
      <c r="S100" s="295"/>
      <c r="T100" s="295"/>
      <c r="U100" s="295"/>
      <c r="V100" s="295"/>
      <c r="W100" s="295"/>
      <c r="X100" s="296"/>
      <c r="Y100" s="445"/>
      <c r="Z100" s="446"/>
      <c r="AA100" s="447"/>
      <c r="AB100" s="697" t="s">
        <v>43</v>
      </c>
      <c r="AC100" s="697"/>
      <c r="AD100" s="697"/>
      <c r="AE100" s="698" t="s">
        <v>429</v>
      </c>
      <c r="AF100" s="699"/>
      <c r="AG100" s="699"/>
      <c r="AH100" s="700"/>
      <c r="AI100" s="698" t="s">
        <v>76</v>
      </c>
      <c r="AJ100" s="699"/>
      <c r="AK100" s="699"/>
      <c r="AL100" s="700"/>
      <c r="AM100" s="698" t="s">
        <v>515</v>
      </c>
      <c r="AN100" s="699"/>
      <c r="AO100" s="699"/>
      <c r="AP100" s="700"/>
      <c r="AQ100" s="701" t="s">
        <v>164</v>
      </c>
      <c r="AR100" s="702"/>
      <c r="AS100" s="702"/>
      <c r="AT100" s="703"/>
      <c r="AU100" s="701" t="s">
        <v>298</v>
      </c>
      <c r="AV100" s="702"/>
      <c r="AW100" s="702"/>
      <c r="AX100" s="704"/>
    </row>
    <row r="101" spans="1:51" ht="23.25" customHeight="1" x14ac:dyDescent="0.15">
      <c r="A101" s="277"/>
      <c r="B101" s="278"/>
      <c r="C101" s="278"/>
      <c r="D101" s="278"/>
      <c r="E101" s="278"/>
      <c r="F101" s="279"/>
      <c r="G101" s="99" t="s">
        <v>233</v>
      </c>
      <c r="H101" s="99"/>
      <c r="I101" s="99"/>
      <c r="J101" s="99"/>
      <c r="K101" s="99"/>
      <c r="L101" s="99"/>
      <c r="M101" s="99"/>
      <c r="N101" s="99"/>
      <c r="O101" s="99"/>
      <c r="P101" s="99"/>
      <c r="Q101" s="99"/>
      <c r="R101" s="99"/>
      <c r="S101" s="99"/>
      <c r="T101" s="99"/>
      <c r="U101" s="99"/>
      <c r="V101" s="99"/>
      <c r="W101" s="99"/>
      <c r="X101" s="186"/>
      <c r="Y101" s="705" t="s">
        <v>57</v>
      </c>
      <c r="Z101" s="706"/>
      <c r="AA101" s="707"/>
      <c r="AB101" s="708" t="s">
        <v>660</v>
      </c>
      <c r="AC101" s="708"/>
      <c r="AD101" s="708"/>
      <c r="AE101" s="671">
        <v>0</v>
      </c>
      <c r="AF101" s="671"/>
      <c r="AG101" s="671"/>
      <c r="AH101" s="671"/>
      <c r="AI101" s="671">
        <v>1</v>
      </c>
      <c r="AJ101" s="671"/>
      <c r="AK101" s="671"/>
      <c r="AL101" s="671"/>
      <c r="AM101" s="671">
        <v>1</v>
      </c>
      <c r="AN101" s="671"/>
      <c r="AO101" s="671"/>
      <c r="AP101" s="671"/>
      <c r="AQ101" s="671" t="s">
        <v>450</v>
      </c>
      <c r="AR101" s="671"/>
      <c r="AS101" s="671"/>
      <c r="AT101" s="671"/>
      <c r="AU101" s="330" t="s">
        <v>450</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3" t="s">
        <v>125</v>
      </c>
      <c r="Z102" s="674"/>
      <c r="AA102" s="675"/>
      <c r="AB102" s="708" t="s">
        <v>660</v>
      </c>
      <c r="AC102" s="708"/>
      <c r="AD102" s="708"/>
      <c r="AE102" s="671">
        <v>1</v>
      </c>
      <c r="AF102" s="671"/>
      <c r="AG102" s="671"/>
      <c r="AH102" s="671"/>
      <c r="AI102" s="671">
        <v>1</v>
      </c>
      <c r="AJ102" s="671"/>
      <c r="AK102" s="671"/>
      <c r="AL102" s="671"/>
      <c r="AM102" s="671">
        <v>1</v>
      </c>
      <c r="AN102" s="671"/>
      <c r="AO102" s="671"/>
      <c r="AP102" s="671"/>
      <c r="AQ102" s="671">
        <v>1</v>
      </c>
      <c r="AR102" s="671"/>
      <c r="AS102" s="671"/>
      <c r="AT102" s="671"/>
      <c r="AU102" s="709">
        <v>1</v>
      </c>
      <c r="AV102" s="710"/>
      <c r="AW102" s="710"/>
      <c r="AX102" s="711"/>
    </row>
    <row r="103" spans="1:51" ht="31.5" hidden="1" customHeight="1" x14ac:dyDescent="0.15">
      <c r="A103" s="283" t="s">
        <v>417</v>
      </c>
      <c r="B103" s="284"/>
      <c r="C103" s="284"/>
      <c r="D103" s="284"/>
      <c r="E103" s="284"/>
      <c r="F103" s="285"/>
      <c r="G103" s="293" t="s">
        <v>8</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43</v>
      </c>
      <c r="AC103" s="291"/>
      <c r="AD103" s="292"/>
      <c r="AE103" s="273" t="s">
        <v>429</v>
      </c>
      <c r="AF103" s="273"/>
      <c r="AG103" s="273"/>
      <c r="AH103" s="273"/>
      <c r="AI103" s="273" t="s">
        <v>76</v>
      </c>
      <c r="AJ103" s="273"/>
      <c r="AK103" s="273"/>
      <c r="AL103" s="273"/>
      <c r="AM103" s="273" t="s">
        <v>515</v>
      </c>
      <c r="AN103" s="273"/>
      <c r="AO103" s="273"/>
      <c r="AP103" s="273"/>
      <c r="AQ103" s="684" t="s">
        <v>164</v>
      </c>
      <c r="AR103" s="685"/>
      <c r="AS103" s="685"/>
      <c r="AT103" s="685"/>
      <c r="AU103" s="684" t="s">
        <v>298</v>
      </c>
      <c r="AV103" s="685"/>
      <c r="AW103" s="685"/>
      <c r="AX103" s="686"/>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7" t="s">
        <v>57</v>
      </c>
      <c r="Z104" s="688"/>
      <c r="AA104" s="689"/>
      <c r="AB104" s="690"/>
      <c r="AC104" s="691"/>
      <c r="AD104" s="692"/>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3" t="s">
        <v>125</v>
      </c>
      <c r="Z105" s="694"/>
      <c r="AA105" s="695"/>
      <c r="AB105" s="327"/>
      <c r="AC105" s="328"/>
      <c r="AD105" s="329"/>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83" t="s">
        <v>417</v>
      </c>
      <c r="B106" s="284"/>
      <c r="C106" s="284"/>
      <c r="D106" s="284"/>
      <c r="E106" s="284"/>
      <c r="F106" s="285"/>
      <c r="G106" s="293" t="s">
        <v>8</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43</v>
      </c>
      <c r="AC106" s="291"/>
      <c r="AD106" s="292"/>
      <c r="AE106" s="273" t="s">
        <v>429</v>
      </c>
      <c r="AF106" s="273"/>
      <c r="AG106" s="273"/>
      <c r="AH106" s="273"/>
      <c r="AI106" s="273" t="s">
        <v>76</v>
      </c>
      <c r="AJ106" s="273"/>
      <c r="AK106" s="273"/>
      <c r="AL106" s="273"/>
      <c r="AM106" s="273" t="s">
        <v>515</v>
      </c>
      <c r="AN106" s="273"/>
      <c r="AO106" s="273"/>
      <c r="AP106" s="273"/>
      <c r="AQ106" s="684" t="s">
        <v>164</v>
      </c>
      <c r="AR106" s="685"/>
      <c r="AS106" s="685"/>
      <c r="AT106" s="685"/>
      <c r="AU106" s="684" t="s">
        <v>298</v>
      </c>
      <c r="AV106" s="685"/>
      <c r="AW106" s="685"/>
      <c r="AX106" s="686"/>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7" t="s">
        <v>57</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3" t="s">
        <v>125</v>
      </c>
      <c r="Z108" s="694"/>
      <c r="AA108" s="695"/>
      <c r="AB108" s="327"/>
      <c r="AC108" s="328"/>
      <c r="AD108" s="329"/>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83" t="s">
        <v>417</v>
      </c>
      <c r="B109" s="284"/>
      <c r="C109" s="284"/>
      <c r="D109" s="284"/>
      <c r="E109" s="284"/>
      <c r="F109" s="285"/>
      <c r="G109" s="293" t="s">
        <v>8</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43</v>
      </c>
      <c r="AC109" s="291"/>
      <c r="AD109" s="292"/>
      <c r="AE109" s="273" t="s">
        <v>429</v>
      </c>
      <c r="AF109" s="273"/>
      <c r="AG109" s="273"/>
      <c r="AH109" s="273"/>
      <c r="AI109" s="273" t="s">
        <v>76</v>
      </c>
      <c r="AJ109" s="273"/>
      <c r="AK109" s="273"/>
      <c r="AL109" s="273"/>
      <c r="AM109" s="273" t="s">
        <v>515</v>
      </c>
      <c r="AN109" s="273"/>
      <c r="AO109" s="273"/>
      <c r="AP109" s="273"/>
      <c r="AQ109" s="684" t="s">
        <v>164</v>
      </c>
      <c r="AR109" s="685"/>
      <c r="AS109" s="685"/>
      <c r="AT109" s="685"/>
      <c r="AU109" s="684" t="s">
        <v>298</v>
      </c>
      <c r="AV109" s="685"/>
      <c r="AW109" s="685"/>
      <c r="AX109" s="686"/>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7" t="s">
        <v>57</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3" t="s">
        <v>125</v>
      </c>
      <c r="Z111" s="694"/>
      <c r="AA111" s="695"/>
      <c r="AB111" s="327"/>
      <c r="AC111" s="328"/>
      <c r="AD111" s="329"/>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83" t="s">
        <v>417</v>
      </c>
      <c r="B112" s="284"/>
      <c r="C112" s="284"/>
      <c r="D112" s="284"/>
      <c r="E112" s="284"/>
      <c r="F112" s="285"/>
      <c r="G112" s="293" t="s">
        <v>8</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43</v>
      </c>
      <c r="AC112" s="291"/>
      <c r="AD112" s="292"/>
      <c r="AE112" s="273" t="s">
        <v>429</v>
      </c>
      <c r="AF112" s="273"/>
      <c r="AG112" s="273"/>
      <c r="AH112" s="273"/>
      <c r="AI112" s="273" t="s">
        <v>76</v>
      </c>
      <c r="AJ112" s="273"/>
      <c r="AK112" s="273"/>
      <c r="AL112" s="273"/>
      <c r="AM112" s="273" t="s">
        <v>515</v>
      </c>
      <c r="AN112" s="273"/>
      <c r="AO112" s="273"/>
      <c r="AP112" s="273"/>
      <c r="AQ112" s="684" t="s">
        <v>164</v>
      </c>
      <c r="AR112" s="685"/>
      <c r="AS112" s="685"/>
      <c r="AT112" s="685"/>
      <c r="AU112" s="684" t="s">
        <v>298</v>
      </c>
      <c r="AV112" s="685"/>
      <c r="AW112" s="685"/>
      <c r="AX112" s="686"/>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7" t="s">
        <v>57</v>
      </c>
      <c r="Z113" s="688"/>
      <c r="AA113" s="689"/>
      <c r="AB113" s="690"/>
      <c r="AC113" s="691"/>
      <c r="AD113" s="692"/>
      <c r="AE113" s="671"/>
      <c r="AF113" s="671"/>
      <c r="AG113" s="671"/>
      <c r="AH113" s="671"/>
      <c r="AI113" s="671"/>
      <c r="AJ113" s="671"/>
      <c r="AK113" s="671"/>
      <c r="AL113" s="671"/>
      <c r="AM113" s="671"/>
      <c r="AN113" s="671"/>
      <c r="AO113" s="671"/>
      <c r="AP113" s="671"/>
      <c r="AQ113" s="330"/>
      <c r="AR113" s="331"/>
      <c r="AS113" s="331"/>
      <c r="AT113" s="332"/>
      <c r="AU113" s="671"/>
      <c r="AV113" s="671"/>
      <c r="AW113" s="671"/>
      <c r="AX113" s="672"/>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3" t="s">
        <v>125</v>
      </c>
      <c r="Z114" s="694"/>
      <c r="AA114" s="695"/>
      <c r="AB114" s="327"/>
      <c r="AC114" s="328"/>
      <c r="AD114" s="329"/>
      <c r="AE114" s="696"/>
      <c r="AF114" s="696"/>
      <c r="AG114" s="696"/>
      <c r="AH114" s="696"/>
      <c r="AI114" s="696"/>
      <c r="AJ114" s="696"/>
      <c r="AK114" s="696"/>
      <c r="AL114" s="696"/>
      <c r="AM114" s="696"/>
      <c r="AN114" s="696"/>
      <c r="AO114" s="696"/>
      <c r="AP114" s="696"/>
      <c r="AQ114" s="330"/>
      <c r="AR114" s="331"/>
      <c r="AS114" s="331"/>
      <c r="AT114" s="332"/>
      <c r="AU114" s="330"/>
      <c r="AV114" s="331"/>
      <c r="AW114" s="331"/>
      <c r="AX114" s="418"/>
      <c r="AY114">
        <f>$AY$112</f>
        <v>0</v>
      </c>
    </row>
    <row r="115" spans="1:51" ht="23.25" customHeight="1" x14ac:dyDescent="0.15">
      <c r="A115" s="286" t="s">
        <v>40</v>
      </c>
      <c r="B115" s="287"/>
      <c r="C115" s="287"/>
      <c r="D115" s="287"/>
      <c r="E115" s="287"/>
      <c r="F115" s="288"/>
      <c r="G115" s="291" t="s">
        <v>58</v>
      </c>
      <c r="H115" s="291"/>
      <c r="I115" s="291"/>
      <c r="J115" s="291"/>
      <c r="K115" s="291"/>
      <c r="L115" s="291"/>
      <c r="M115" s="291"/>
      <c r="N115" s="291"/>
      <c r="O115" s="291"/>
      <c r="P115" s="291"/>
      <c r="Q115" s="291"/>
      <c r="R115" s="291"/>
      <c r="S115" s="291"/>
      <c r="T115" s="291"/>
      <c r="U115" s="291"/>
      <c r="V115" s="291"/>
      <c r="W115" s="291"/>
      <c r="X115" s="292"/>
      <c r="Y115" s="681"/>
      <c r="Z115" s="682"/>
      <c r="AA115" s="683"/>
      <c r="AB115" s="416" t="s">
        <v>43</v>
      </c>
      <c r="AC115" s="291"/>
      <c r="AD115" s="292"/>
      <c r="AE115" s="273" t="s">
        <v>429</v>
      </c>
      <c r="AF115" s="273"/>
      <c r="AG115" s="273"/>
      <c r="AH115" s="273"/>
      <c r="AI115" s="273" t="s">
        <v>76</v>
      </c>
      <c r="AJ115" s="273"/>
      <c r="AK115" s="273"/>
      <c r="AL115" s="273"/>
      <c r="AM115" s="273" t="s">
        <v>515</v>
      </c>
      <c r="AN115" s="273"/>
      <c r="AO115" s="273"/>
      <c r="AP115" s="273"/>
      <c r="AQ115" s="665" t="s">
        <v>535</v>
      </c>
      <c r="AR115" s="666"/>
      <c r="AS115" s="666"/>
      <c r="AT115" s="666"/>
      <c r="AU115" s="666"/>
      <c r="AV115" s="666"/>
      <c r="AW115" s="666"/>
      <c r="AX115" s="667"/>
    </row>
    <row r="116" spans="1:51" ht="23.25" customHeight="1" x14ac:dyDescent="0.15">
      <c r="A116" s="261"/>
      <c r="B116" s="259"/>
      <c r="C116" s="259"/>
      <c r="D116" s="259"/>
      <c r="E116" s="259"/>
      <c r="F116" s="260"/>
      <c r="G116" s="265" t="s">
        <v>661</v>
      </c>
      <c r="H116" s="265"/>
      <c r="I116" s="265"/>
      <c r="J116" s="265"/>
      <c r="K116" s="265"/>
      <c r="L116" s="265"/>
      <c r="M116" s="265"/>
      <c r="N116" s="265"/>
      <c r="O116" s="265"/>
      <c r="P116" s="265"/>
      <c r="Q116" s="265"/>
      <c r="R116" s="265"/>
      <c r="S116" s="265"/>
      <c r="T116" s="265"/>
      <c r="U116" s="265"/>
      <c r="V116" s="265"/>
      <c r="W116" s="265"/>
      <c r="X116" s="265"/>
      <c r="Y116" s="668" t="s">
        <v>40</v>
      </c>
      <c r="Z116" s="669"/>
      <c r="AA116" s="670"/>
      <c r="AB116" s="327" t="s">
        <v>85</v>
      </c>
      <c r="AC116" s="328"/>
      <c r="AD116" s="329"/>
      <c r="AE116" s="671">
        <v>8</v>
      </c>
      <c r="AF116" s="671"/>
      <c r="AG116" s="671"/>
      <c r="AH116" s="671"/>
      <c r="AI116" s="671">
        <v>8</v>
      </c>
      <c r="AJ116" s="671"/>
      <c r="AK116" s="671"/>
      <c r="AL116" s="671"/>
      <c r="AM116" s="671">
        <v>8</v>
      </c>
      <c r="AN116" s="671"/>
      <c r="AO116" s="671"/>
      <c r="AP116" s="671"/>
      <c r="AQ116" s="330">
        <v>9</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3" t="s">
        <v>102</v>
      </c>
      <c r="Z117" s="674"/>
      <c r="AA117" s="675"/>
      <c r="AB117" s="676" t="s">
        <v>662</v>
      </c>
      <c r="AC117" s="677"/>
      <c r="AD117" s="678"/>
      <c r="AE117" s="679" t="s">
        <v>83</v>
      </c>
      <c r="AF117" s="679"/>
      <c r="AG117" s="679"/>
      <c r="AH117" s="679"/>
      <c r="AI117" s="679" t="s">
        <v>83</v>
      </c>
      <c r="AJ117" s="679"/>
      <c r="AK117" s="679"/>
      <c r="AL117" s="679"/>
      <c r="AM117" s="679" t="s">
        <v>83</v>
      </c>
      <c r="AN117" s="679"/>
      <c r="AO117" s="679"/>
      <c r="AP117" s="679"/>
      <c r="AQ117" s="679" t="s">
        <v>192</v>
      </c>
      <c r="AR117" s="679"/>
      <c r="AS117" s="679"/>
      <c r="AT117" s="679"/>
      <c r="AU117" s="679"/>
      <c r="AV117" s="679"/>
      <c r="AW117" s="679"/>
      <c r="AX117" s="680"/>
    </row>
    <row r="118" spans="1:51" ht="23.25" hidden="1" customHeight="1" x14ac:dyDescent="0.15">
      <c r="A118" s="286" t="s">
        <v>40</v>
      </c>
      <c r="B118" s="287"/>
      <c r="C118" s="287"/>
      <c r="D118" s="287"/>
      <c r="E118" s="287"/>
      <c r="F118" s="288"/>
      <c r="G118" s="291" t="s">
        <v>58</v>
      </c>
      <c r="H118" s="291"/>
      <c r="I118" s="291"/>
      <c r="J118" s="291"/>
      <c r="K118" s="291"/>
      <c r="L118" s="291"/>
      <c r="M118" s="291"/>
      <c r="N118" s="291"/>
      <c r="O118" s="291"/>
      <c r="P118" s="291"/>
      <c r="Q118" s="291"/>
      <c r="R118" s="291"/>
      <c r="S118" s="291"/>
      <c r="T118" s="291"/>
      <c r="U118" s="291"/>
      <c r="V118" s="291"/>
      <c r="W118" s="291"/>
      <c r="X118" s="292"/>
      <c r="Y118" s="681"/>
      <c r="Z118" s="682"/>
      <c r="AA118" s="683"/>
      <c r="AB118" s="416" t="s">
        <v>43</v>
      </c>
      <c r="AC118" s="291"/>
      <c r="AD118" s="292"/>
      <c r="AE118" s="273" t="s">
        <v>429</v>
      </c>
      <c r="AF118" s="273"/>
      <c r="AG118" s="273"/>
      <c r="AH118" s="273"/>
      <c r="AI118" s="273" t="s">
        <v>76</v>
      </c>
      <c r="AJ118" s="273"/>
      <c r="AK118" s="273"/>
      <c r="AL118" s="273"/>
      <c r="AM118" s="273" t="s">
        <v>515</v>
      </c>
      <c r="AN118" s="273"/>
      <c r="AO118" s="273"/>
      <c r="AP118" s="273"/>
      <c r="AQ118" s="665" t="s">
        <v>535</v>
      </c>
      <c r="AR118" s="666"/>
      <c r="AS118" s="666"/>
      <c r="AT118" s="666"/>
      <c r="AU118" s="666"/>
      <c r="AV118" s="666"/>
      <c r="AW118" s="666"/>
      <c r="AX118" s="667"/>
      <c r="AY118" s="48">
        <f>IF(SUBSTITUTE(SUBSTITUTE($G$119,"／",""),"　","")="",0,1)</f>
        <v>0</v>
      </c>
    </row>
    <row r="119" spans="1:51" ht="23.25" hidden="1" customHeight="1" x14ac:dyDescent="0.15">
      <c r="A119" s="261"/>
      <c r="B119" s="259"/>
      <c r="C119" s="259"/>
      <c r="D119" s="259"/>
      <c r="E119" s="259"/>
      <c r="F119" s="260"/>
      <c r="G119" s="265" t="s">
        <v>424</v>
      </c>
      <c r="H119" s="265"/>
      <c r="I119" s="265"/>
      <c r="J119" s="265"/>
      <c r="K119" s="265"/>
      <c r="L119" s="265"/>
      <c r="M119" s="265"/>
      <c r="N119" s="265"/>
      <c r="O119" s="265"/>
      <c r="P119" s="265"/>
      <c r="Q119" s="265"/>
      <c r="R119" s="265"/>
      <c r="S119" s="265"/>
      <c r="T119" s="265"/>
      <c r="U119" s="265"/>
      <c r="V119" s="265"/>
      <c r="W119" s="265"/>
      <c r="X119" s="265"/>
      <c r="Y119" s="668" t="s">
        <v>40</v>
      </c>
      <c r="Z119" s="669"/>
      <c r="AA119" s="670"/>
      <c r="AB119" s="327"/>
      <c r="AC119" s="328"/>
      <c r="AD119" s="329"/>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3" t="s">
        <v>102</v>
      </c>
      <c r="Z120" s="674"/>
      <c r="AA120" s="675"/>
      <c r="AB120" s="676" t="s">
        <v>114</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6" t="s">
        <v>40</v>
      </c>
      <c r="B121" s="287"/>
      <c r="C121" s="287"/>
      <c r="D121" s="287"/>
      <c r="E121" s="287"/>
      <c r="F121" s="288"/>
      <c r="G121" s="291" t="s">
        <v>58</v>
      </c>
      <c r="H121" s="291"/>
      <c r="I121" s="291"/>
      <c r="J121" s="291"/>
      <c r="K121" s="291"/>
      <c r="L121" s="291"/>
      <c r="M121" s="291"/>
      <c r="N121" s="291"/>
      <c r="O121" s="291"/>
      <c r="P121" s="291"/>
      <c r="Q121" s="291"/>
      <c r="R121" s="291"/>
      <c r="S121" s="291"/>
      <c r="T121" s="291"/>
      <c r="U121" s="291"/>
      <c r="V121" s="291"/>
      <c r="W121" s="291"/>
      <c r="X121" s="292"/>
      <c r="Y121" s="681"/>
      <c r="Z121" s="682"/>
      <c r="AA121" s="683"/>
      <c r="AB121" s="416" t="s">
        <v>43</v>
      </c>
      <c r="AC121" s="291"/>
      <c r="AD121" s="292"/>
      <c r="AE121" s="273" t="s">
        <v>429</v>
      </c>
      <c r="AF121" s="273"/>
      <c r="AG121" s="273"/>
      <c r="AH121" s="273"/>
      <c r="AI121" s="273" t="s">
        <v>76</v>
      </c>
      <c r="AJ121" s="273"/>
      <c r="AK121" s="273"/>
      <c r="AL121" s="273"/>
      <c r="AM121" s="273" t="s">
        <v>515</v>
      </c>
      <c r="AN121" s="273"/>
      <c r="AO121" s="273"/>
      <c r="AP121" s="273"/>
      <c r="AQ121" s="665" t="s">
        <v>535</v>
      </c>
      <c r="AR121" s="666"/>
      <c r="AS121" s="666"/>
      <c r="AT121" s="666"/>
      <c r="AU121" s="666"/>
      <c r="AV121" s="666"/>
      <c r="AW121" s="666"/>
      <c r="AX121" s="667"/>
      <c r="AY121" s="48">
        <f>IF(SUBSTITUTE(SUBSTITUTE($G$122,"／",""),"　","")="",0,1)</f>
        <v>0</v>
      </c>
    </row>
    <row r="122" spans="1:51" ht="23.25" hidden="1" customHeight="1" x14ac:dyDescent="0.15">
      <c r="A122" s="261"/>
      <c r="B122" s="259"/>
      <c r="C122" s="259"/>
      <c r="D122" s="259"/>
      <c r="E122" s="259"/>
      <c r="F122" s="260"/>
      <c r="G122" s="265" t="s">
        <v>194</v>
      </c>
      <c r="H122" s="265"/>
      <c r="I122" s="265"/>
      <c r="J122" s="265"/>
      <c r="K122" s="265"/>
      <c r="L122" s="265"/>
      <c r="M122" s="265"/>
      <c r="N122" s="265"/>
      <c r="O122" s="265"/>
      <c r="P122" s="265"/>
      <c r="Q122" s="265"/>
      <c r="R122" s="265"/>
      <c r="S122" s="265"/>
      <c r="T122" s="265"/>
      <c r="U122" s="265"/>
      <c r="V122" s="265"/>
      <c r="W122" s="265"/>
      <c r="X122" s="265"/>
      <c r="Y122" s="668" t="s">
        <v>40</v>
      </c>
      <c r="Z122" s="669"/>
      <c r="AA122" s="670"/>
      <c r="AB122" s="327"/>
      <c r="AC122" s="328"/>
      <c r="AD122" s="329"/>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3" t="s">
        <v>102</v>
      </c>
      <c r="Z123" s="674"/>
      <c r="AA123" s="675"/>
      <c r="AB123" s="676" t="s">
        <v>114</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6" t="s">
        <v>40</v>
      </c>
      <c r="B124" s="287"/>
      <c r="C124" s="287"/>
      <c r="D124" s="287"/>
      <c r="E124" s="287"/>
      <c r="F124" s="288"/>
      <c r="G124" s="291" t="s">
        <v>58</v>
      </c>
      <c r="H124" s="291"/>
      <c r="I124" s="291"/>
      <c r="J124" s="291"/>
      <c r="K124" s="291"/>
      <c r="L124" s="291"/>
      <c r="M124" s="291"/>
      <c r="N124" s="291"/>
      <c r="O124" s="291"/>
      <c r="P124" s="291"/>
      <c r="Q124" s="291"/>
      <c r="R124" s="291"/>
      <c r="S124" s="291"/>
      <c r="T124" s="291"/>
      <c r="U124" s="291"/>
      <c r="V124" s="291"/>
      <c r="W124" s="291"/>
      <c r="X124" s="292"/>
      <c r="Y124" s="681"/>
      <c r="Z124" s="682"/>
      <c r="AA124" s="683"/>
      <c r="AB124" s="416" t="s">
        <v>43</v>
      </c>
      <c r="AC124" s="291"/>
      <c r="AD124" s="292"/>
      <c r="AE124" s="273" t="s">
        <v>429</v>
      </c>
      <c r="AF124" s="273"/>
      <c r="AG124" s="273"/>
      <c r="AH124" s="273"/>
      <c r="AI124" s="273" t="s">
        <v>76</v>
      </c>
      <c r="AJ124" s="273"/>
      <c r="AK124" s="273"/>
      <c r="AL124" s="273"/>
      <c r="AM124" s="273" t="s">
        <v>515</v>
      </c>
      <c r="AN124" s="273"/>
      <c r="AO124" s="273"/>
      <c r="AP124" s="273"/>
      <c r="AQ124" s="665" t="s">
        <v>535</v>
      </c>
      <c r="AR124" s="666"/>
      <c r="AS124" s="666"/>
      <c r="AT124" s="666"/>
      <c r="AU124" s="666"/>
      <c r="AV124" s="666"/>
      <c r="AW124" s="666"/>
      <c r="AX124" s="667"/>
      <c r="AY124" s="48">
        <f>IF(SUBSTITUTE(SUBSTITUTE($G$125,"／",""),"　","")="",0,1)</f>
        <v>0</v>
      </c>
    </row>
    <row r="125" spans="1:51" ht="23.25" hidden="1" customHeight="1" x14ac:dyDescent="0.15">
      <c r="A125" s="261"/>
      <c r="B125" s="259"/>
      <c r="C125" s="259"/>
      <c r="D125" s="259"/>
      <c r="E125" s="259"/>
      <c r="F125" s="260"/>
      <c r="G125" s="265" t="s">
        <v>194</v>
      </c>
      <c r="H125" s="265"/>
      <c r="I125" s="265"/>
      <c r="J125" s="265"/>
      <c r="K125" s="265"/>
      <c r="L125" s="265"/>
      <c r="M125" s="265"/>
      <c r="N125" s="265"/>
      <c r="O125" s="265"/>
      <c r="P125" s="265"/>
      <c r="Q125" s="265"/>
      <c r="R125" s="265"/>
      <c r="S125" s="265"/>
      <c r="T125" s="265"/>
      <c r="U125" s="265"/>
      <c r="V125" s="265"/>
      <c r="W125" s="265"/>
      <c r="X125" s="289"/>
      <c r="Y125" s="668" t="s">
        <v>40</v>
      </c>
      <c r="Z125" s="669"/>
      <c r="AA125" s="670"/>
      <c r="AB125" s="327"/>
      <c r="AC125" s="328"/>
      <c r="AD125" s="329"/>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3" t="s">
        <v>102</v>
      </c>
      <c r="Z126" s="674"/>
      <c r="AA126" s="675"/>
      <c r="AB126" s="676" t="s">
        <v>114</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40</v>
      </c>
      <c r="B127" s="259"/>
      <c r="C127" s="259"/>
      <c r="D127" s="259"/>
      <c r="E127" s="259"/>
      <c r="F127" s="260"/>
      <c r="G127" s="267" t="s">
        <v>58</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43</v>
      </c>
      <c r="AC127" s="267"/>
      <c r="AD127" s="268"/>
      <c r="AE127" s="273" t="s">
        <v>429</v>
      </c>
      <c r="AF127" s="273"/>
      <c r="AG127" s="273"/>
      <c r="AH127" s="273"/>
      <c r="AI127" s="273" t="s">
        <v>76</v>
      </c>
      <c r="AJ127" s="273"/>
      <c r="AK127" s="273"/>
      <c r="AL127" s="273"/>
      <c r="AM127" s="273" t="s">
        <v>515</v>
      </c>
      <c r="AN127" s="273"/>
      <c r="AO127" s="273"/>
      <c r="AP127" s="273"/>
      <c r="AQ127" s="665" t="s">
        <v>535</v>
      </c>
      <c r="AR127" s="666"/>
      <c r="AS127" s="666"/>
      <c r="AT127" s="666"/>
      <c r="AU127" s="666"/>
      <c r="AV127" s="666"/>
      <c r="AW127" s="666"/>
      <c r="AX127" s="667"/>
      <c r="AY127" s="48">
        <f>IF(SUBSTITUTE(SUBSTITUTE($G$128,"／",""),"　","")="",0,1)</f>
        <v>0</v>
      </c>
    </row>
    <row r="128" spans="1:51" ht="23.25" hidden="1" customHeight="1" x14ac:dyDescent="0.15">
      <c r="A128" s="261"/>
      <c r="B128" s="259"/>
      <c r="C128" s="259"/>
      <c r="D128" s="259"/>
      <c r="E128" s="259"/>
      <c r="F128" s="260"/>
      <c r="G128" s="265" t="s">
        <v>194</v>
      </c>
      <c r="H128" s="265"/>
      <c r="I128" s="265"/>
      <c r="J128" s="265"/>
      <c r="K128" s="265"/>
      <c r="L128" s="265"/>
      <c r="M128" s="265"/>
      <c r="N128" s="265"/>
      <c r="O128" s="265"/>
      <c r="P128" s="265"/>
      <c r="Q128" s="265"/>
      <c r="R128" s="265"/>
      <c r="S128" s="265"/>
      <c r="T128" s="265"/>
      <c r="U128" s="265"/>
      <c r="V128" s="265"/>
      <c r="W128" s="265"/>
      <c r="X128" s="265"/>
      <c r="Y128" s="668" t="s">
        <v>40</v>
      </c>
      <c r="Z128" s="669"/>
      <c r="AA128" s="670"/>
      <c r="AB128" s="327"/>
      <c r="AC128" s="328"/>
      <c r="AD128" s="329"/>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3" t="s">
        <v>102</v>
      </c>
      <c r="Z129" s="674"/>
      <c r="AA129" s="675"/>
      <c r="AB129" s="676" t="s">
        <v>114</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219</v>
      </c>
      <c r="B130" s="144"/>
      <c r="C130" s="149" t="s">
        <v>321</v>
      </c>
      <c r="D130" s="144"/>
      <c r="E130" s="659" t="s">
        <v>355</v>
      </c>
      <c r="F130" s="660"/>
      <c r="G130" s="661" t="s">
        <v>663</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353</v>
      </c>
      <c r="F131" s="649"/>
      <c r="G131" s="189" t="s">
        <v>146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4"/>
      <c r="AY131">
        <f>$AY$130</f>
        <v>1</v>
      </c>
    </row>
    <row r="132" spans="1:51" ht="18.75" customHeight="1" x14ac:dyDescent="0.15">
      <c r="A132" s="145"/>
      <c r="B132" s="146"/>
      <c r="C132" s="150"/>
      <c r="D132" s="146"/>
      <c r="E132" s="153" t="s">
        <v>312</v>
      </c>
      <c r="F132" s="154"/>
      <c r="G132" s="212" t="s">
        <v>332</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43</v>
      </c>
      <c r="AC132" s="213"/>
      <c r="AD132" s="214"/>
      <c r="AE132" s="181" t="s">
        <v>429</v>
      </c>
      <c r="AF132" s="173"/>
      <c r="AG132" s="173"/>
      <c r="AH132" s="174"/>
      <c r="AI132" s="181" t="s">
        <v>76</v>
      </c>
      <c r="AJ132" s="173"/>
      <c r="AK132" s="173"/>
      <c r="AL132" s="174"/>
      <c r="AM132" s="181" t="s">
        <v>187</v>
      </c>
      <c r="AN132" s="173"/>
      <c r="AO132" s="173"/>
      <c r="AP132" s="174"/>
      <c r="AQ132" s="218" t="s">
        <v>316</v>
      </c>
      <c r="AR132" s="213"/>
      <c r="AS132" s="213"/>
      <c r="AT132" s="214"/>
      <c r="AU132" s="249" t="s">
        <v>336</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317</v>
      </c>
      <c r="AT133" s="177"/>
      <c r="AU133" s="198">
        <v>3</v>
      </c>
      <c r="AV133" s="198"/>
      <c r="AW133" s="176" t="s">
        <v>294</v>
      </c>
      <c r="AX133" s="206"/>
      <c r="AY133">
        <f>$AY$132</f>
        <v>1</v>
      </c>
    </row>
    <row r="134" spans="1:51" ht="39.75" customHeight="1" x14ac:dyDescent="0.15">
      <c r="A134" s="145"/>
      <c r="B134" s="146"/>
      <c r="C134" s="150"/>
      <c r="D134" s="146"/>
      <c r="E134" s="150"/>
      <c r="F134" s="155"/>
      <c r="G134" s="185" t="s">
        <v>664</v>
      </c>
      <c r="H134" s="99"/>
      <c r="I134" s="99"/>
      <c r="J134" s="99"/>
      <c r="K134" s="99"/>
      <c r="L134" s="99"/>
      <c r="M134" s="99"/>
      <c r="N134" s="99"/>
      <c r="O134" s="99"/>
      <c r="P134" s="99"/>
      <c r="Q134" s="99"/>
      <c r="R134" s="99"/>
      <c r="S134" s="99"/>
      <c r="T134" s="99"/>
      <c r="U134" s="99"/>
      <c r="V134" s="99"/>
      <c r="W134" s="99"/>
      <c r="X134" s="186"/>
      <c r="Y134" s="207" t="s">
        <v>333</v>
      </c>
      <c r="Z134" s="208"/>
      <c r="AA134" s="209"/>
      <c r="AB134" s="244" t="s">
        <v>47</v>
      </c>
      <c r="AC134" s="199"/>
      <c r="AD134" s="199"/>
      <c r="AE134" s="241">
        <v>2.96</v>
      </c>
      <c r="AF134" s="196"/>
      <c r="AG134" s="196"/>
      <c r="AH134" s="196"/>
      <c r="AI134" s="241">
        <v>2.39</v>
      </c>
      <c r="AJ134" s="196"/>
      <c r="AK134" s="196"/>
      <c r="AL134" s="196"/>
      <c r="AM134" s="241" t="s">
        <v>450</v>
      </c>
      <c r="AN134" s="196"/>
      <c r="AO134" s="196"/>
      <c r="AP134" s="196"/>
      <c r="AQ134" s="241" t="s">
        <v>450</v>
      </c>
      <c r="AR134" s="196"/>
      <c r="AS134" s="196"/>
      <c r="AT134" s="196"/>
      <c r="AU134" s="241" t="s">
        <v>450</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95</v>
      </c>
      <c r="Z135" s="192"/>
      <c r="AA135" s="193"/>
      <c r="AB135" s="240" t="s">
        <v>47</v>
      </c>
      <c r="AC135" s="210"/>
      <c r="AD135" s="210"/>
      <c r="AE135" s="241" t="s">
        <v>450</v>
      </c>
      <c r="AF135" s="196"/>
      <c r="AG135" s="196"/>
      <c r="AH135" s="196"/>
      <c r="AI135" s="241" t="s">
        <v>450</v>
      </c>
      <c r="AJ135" s="196"/>
      <c r="AK135" s="196"/>
      <c r="AL135" s="196"/>
      <c r="AM135" s="241" t="s">
        <v>450</v>
      </c>
      <c r="AN135" s="196"/>
      <c r="AO135" s="196"/>
      <c r="AP135" s="196"/>
      <c r="AQ135" s="241" t="s">
        <v>450</v>
      </c>
      <c r="AR135" s="196"/>
      <c r="AS135" s="196"/>
      <c r="AT135" s="196"/>
      <c r="AU135" s="241">
        <v>2.2999999999999998</v>
      </c>
      <c r="AV135" s="196"/>
      <c r="AW135" s="196"/>
      <c r="AX135" s="211"/>
      <c r="AY135">
        <f>$AY$132</f>
        <v>1</v>
      </c>
    </row>
    <row r="136" spans="1:51" ht="18.75" hidden="1" customHeight="1" x14ac:dyDescent="0.15">
      <c r="A136" s="145"/>
      <c r="B136" s="146"/>
      <c r="C136" s="150"/>
      <c r="D136" s="146"/>
      <c r="E136" s="150"/>
      <c r="F136" s="155"/>
      <c r="G136" s="212" t="s">
        <v>332</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43</v>
      </c>
      <c r="AC136" s="213"/>
      <c r="AD136" s="214"/>
      <c r="AE136" s="181" t="s">
        <v>429</v>
      </c>
      <c r="AF136" s="173"/>
      <c r="AG136" s="173"/>
      <c r="AH136" s="174"/>
      <c r="AI136" s="181" t="s">
        <v>76</v>
      </c>
      <c r="AJ136" s="173"/>
      <c r="AK136" s="173"/>
      <c r="AL136" s="174"/>
      <c r="AM136" s="181" t="s">
        <v>187</v>
      </c>
      <c r="AN136" s="173"/>
      <c r="AO136" s="173"/>
      <c r="AP136" s="174"/>
      <c r="AQ136" s="218" t="s">
        <v>316</v>
      </c>
      <c r="AR136" s="213"/>
      <c r="AS136" s="213"/>
      <c r="AT136" s="214"/>
      <c r="AU136" s="249" t="s">
        <v>336</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317</v>
      </c>
      <c r="AT137" s="177"/>
      <c r="AU137" s="198"/>
      <c r="AV137" s="198"/>
      <c r="AW137" s="176" t="s">
        <v>294</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333</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95</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332</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43</v>
      </c>
      <c r="AC140" s="213"/>
      <c r="AD140" s="214"/>
      <c r="AE140" s="181" t="s">
        <v>429</v>
      </c>
      <c r="AF140" s="173"/>
      <c r="AG140" s="173"/>
      <c r="AH140" s="174"/>
      <c r="AI140" s="181" t="s">
        <v>76</v>
      </c>
      <c r="AJ140" s="173"/>
      <c r="AK140" s="173"/>
      <c r="AL140" s="174"/>
      <c r="AM140" s="181" t="s">
        <v>187</v>
      </c>
      <c r="AN140" s="173"/>
      <c r="AO140" s="173"/>
      <c r="AP140" s="174"/>
      <c r="AQ140" s="218" t="s">
        <v>316</v>
      </c>
      <c r="AR140" s="213"/>
      <c r="AS140" s="213"/>
      <c r="AT140" s="214"/>
      <c r="AU140" s="249" t="s">
        <v>336</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317</v>
      </c>
      <c r="AT141" s="177"/>
      <c r="AU141" s="198"/>
      <c r="AV141" s="198"/>
      <c r="AW141" s="176" t="s">
        <v>294</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333</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95</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332</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43</v>
      </c>
      <c r="AC144" s="213"/>
      <c r="AD144" s="214"/>
      <c r="AE144" s="181" t="s">
        <v>429</v>
      </c>
      <c r="AF144" s="173"/>
      <c r="AG144" s="173"/>
      <c r="AH144" s="174"/>
      <c r="AI144" s="181" t="s">
        <v>76</v>
      </c>
      <c r="AJ144" s="173"/>
      <c r="AK144" s="173"/>
      <c r="AL144" s="174"/>
      <c r="AM144" s="181" t="s">
        <v>187</v>
      </c>
      <c r="AN144" s="173"/>
      <c r="AO144" s="173"/>
      <c r="AP144" s="174"/>
      <c r="AQ144" s="218" t="s">
        <v>316</v>
      </c>
      <c r="AR144" s="213"/>
      <c r="AS144" s="213"/>
      <c r="AT144" s="214"/>
      <c r="AU144" s="249" t="s">
        <v>336</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317</v>
      </c>
      <c r="AT145" s="177"/>
      <c r="AU145" s="198"/>
      <c r="AV145" s="198"/>
      <c r="AW145" s="176" t="s">
        <v>294</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333</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95</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332</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43</v>
      </c>
      <c r="AC148" s="213"/>
      <c r="AD148" s="214"/>
      <c r="AE148" s="181" t="s">
        <v>429</v>
      </c>
      <c r="AF148" s="173"/>
      <c r="AG148" s="173"/>
      <c r="AH148" s="174"/>
      <c r="AI148" s="181" t="s">
        <v>76</v>
      </c>
      <c r="AJ148" s="173"/>
      <c r="AK148" s="173"/>
      <c r="AL148" s="174"/>
      <c r="AM148" s="181" t="s">
        <v>187</v>
      </c>
      <c r="AN148" s="173"/>
      <c r="AO148" s="173"/>
      <c r="AP148" s="174"/>
      <c r="AQ148" s="218" t="s">
        <v>316</v>
      </c>
      <c r="AR148" s="213"/>
      <c r="AS148" s="213"/>
      <c r="AT148" s="214"/>
      <c r="AU148" s="249" t="s">
        <v>336</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317</v>
      </c>
      <c r="AT149" s="177"/>
      <c r="AU149" s="198"/>
      <c r="AV149" s="198"/>
      <c r="AW149" s="176" t="s">
        <v>294</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333</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95</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35</v>
      </c>
      <c r="H152" s="173"/>
      <c r="I152" s="173"/>
      <c r="J152" s="173"/>
      <c r="K152" s="173"/>
      <c r="L152" s="173"/>
      <c r="M152" s="173"/>
      <c r="N152" s="173"/>
      <c r="O152" s="173"/>
      <c r="P152" s="174"/>
      <c r="Q152" s="181" t="s">
        <v>412</v>
      </c>
      <c r="R152" s="173"/>
      <c r="S152" s="173"/>
      <c r="T152" s="173"/>
      <c r="U152" s="173"/>
      <c r="V152" s="173"/>
      <c r="W152" s="173"/>
      <c r="X152" s="173"/>
      <c r="Y152" s="173"/>
      <c r="Z152" s="173"/>
      <c r="AA152" s="173"/>
      <c r="AB152" s="220" t="s">
        <v>413</v>
      </c>
      <c r="AC152" s="173"/>
      <c r="AD152" s="174"/>
      <c r="AE152" s="181" t="s">
        <v>338</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339</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35</v>
      </c>
      <c r="H159" s="173"/>
      <c r="I159" s="173"/>
      <c r="J159" s="173"/>
      <c r="K159" s="173"/>
      <c r="L159" s="173"/>
      <c r="M159" s="173"/>
      <c r="N159" s="173"/>
      <c r="O159" s="173"/>
      <c r="P159" s="174"/>
      <c r="Q159" s="181" t="s">
        <v>412</v>
      </c>
      <c r="R159" s="173"/>
      <c r="S159" s="173"/>
      <c r="T159" s="173"/>
      <c r="U159" s="173"/>
      <c r="V159" s="173"/>
      <c r="W159" s="173"/>
      <c r="X159" s="173"/>
      <c r="Y159" s="173"/>
      <c r="Z159" s="173"/>
      <c r="AA159" s="173"/>
      <c r="AB159" s="220" t="s">
        <v>413</v>
      </c>
      <c r="AC159" s="173"/>
      <c r="AD159" s="174"/>
      <c r="AE159" s="245" t="s">
        <v>338</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339</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35</v>
      </c>
      <c r="H166" s="173"/>
      <c r="I166" s="173"/>
      <c r="J166" s="173"/>
      <c r="K166" s="173"/>
      <c r="L166" s="173"/>
      <c r="M166" s="173"/>
      <c r="N166" s="173"/>
      <c r="O166" s="173"/>
      <c r="P166" s="174"/>
      <c r="Q166" s="181" t="s">
        <v>412</v>
      </c>
      <c r="R166" s="173"/>
      <c r="S166" s="173"/>
      <c r="T166" s="173"/>
      <c r="U166" s="173"/>
      <c r="V166" s="173"/>
      <c r="W166" s="173"/>
      <c r="X166" s="173"/>
      <c r="Y166" s="173"/>
      <c r="Z166" s="173"/>
      <c r="AA166" s="173"/>
      <c r="AB166" s="220" t="s">
        <v>413</v>
      </c>
      <c r="AC166" s="173"/>
      <c r="AD166" s="174"/>
      <c r="AE166" s="245" t="s">
        <v>338</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339</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35</v>
      </c>
      <c r="H173" s="173"/>
      <c r="I173" s="173"/>
      <c r="J173" s="173"/>
      <c r="K173" s="173"/>
      <c r="L173" s="173"/>
      <c r="M173" s="173"/>
      <c r="N173" s="173"/>
      <c r="O173" s="173"/>
      <c r="P173" s="174"/>
      <c r="Q173" s="181" t="s">
        <v>412</v>
      </c>
      <c r="R173" s="173"/>
      <c r="S173" s="173"/>
      <c r="T173" s="173"/>
      <c r="U173" s="173"/>
      <c r="V173" s="173"/>
      <c r="W173" s="173"/>
      <c r="X173" s="173"/>
      <c r="Y173" s="173"/>
      <c r="Z173" s="173"/>
      <c r="AA173" s="173"/>
      <c r="AB173" s="220" t="s">
        <v>413</v>
      </c>
      <c r="AC173" s="173"/>
      <c r="AD173" s="174"/>
      <c r="AE173" s="245" t="s">
        <v>338</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339</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35</v>
      </c>
      <c r="H180" s="173"/>
      <c r="I180" s="173"/>
      <c r="J180" s="173"/>
      <c r="K180" s="173"/>
      <c r="L180" s="173"/>
      <c r="M180" s="173"/>
      <c r="N180" s="173"/>
      <c r="O180" s="173"/>
      <c r="P180" s="174"/>
      <c r="Q180" s="181" t="s">
        <v>412</v>
      </c>
      <c r="R180" s="173"/>
      <c r="S180" s="173"/>
      <c r="T180" s="173"/>
      <c r="U180" s="173"/>
      <c r="V180" s="173"/>
      <c r="W180" s="173"/>
      <c r="X180" s="173"/>
      <c r="Y180" s="173"/>
      <c r="Z180" s="173"/>
      <c r="AA180" s="173"/>
      <c r="AB180" s="220" t="s">
        <v>413</v>
      </c>
      <c r="AC180" s="173"/>
      <c r="AD180" s="174"/>
      <c r="AE180" s="245" t="s">
        <v>338</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6" t="s">
        <v>339</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7" t="s">
        <v>374</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1</v>
      </c>
    </row>
    <row r="188" spans="1:51" ht="24.75" customHeight="1" x14ac:dyDescent="0.15">
      <c r="A188" s="145"/>
      <c r="B188" s="146"/>
      <c r="C188" s="150"/>
      <c r="D188" s="146"/>
      <c r="E188" s="98" t="s">
        <v>545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355</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353</v>
      </c>
      <c r="F191" s="649"/>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4"/>
      <c r="AY191">
        <f>$AY$190</f>
        <v>0</v>
      </c>
    </row>
    <row r="192" spans="1:51" ht="18.75" hidden="1" customHeight="1" x14ac:dyDescent="0.15">
      <c r="A192" s="145"/>
      <c r="B192" s="146"/>
      <c r="C192" s="150"/>
      <c r="D192" s="146"/>
      <c r="E192" s="153" t="s">
        <v>312</v>
      </c>
      <c r="F192" s="154"/>
      <c r="G192" s="212" t="s">
        <v>332</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43</v>
      </c>
      <c r="AC192" s="213"/>
      <c r="AD192" s="214"/>
      <c r="AE192" s="181" t="s">
        <v>429</v>
      </c>
      <c r="AF192" s="173"/>
      <c r="AG192" s="173"/>
      <c r="AH192" s="174"/>
      <c r="AI192" s="181" t="s">
        <v>76</v>
      </c>
      <c r="AJ192" s="173"/>
      <c r="AK192" s="173"/>
      <c r="AL192" s="174"/>
      <c r="AM192" s="181" t="s">
        <v>187</v>
      </c>
      <c r="AN192" s="173"/>
      <c r="AO192" s="173"/>
      <c r="AP192" s="174"/>
      <c r="AQ192" s="218" t="s">
        <v>316</v>
      </c>
      <c r="AR192" s="213"/>
      <c r="AS192" s="213"/>
      <c r="AT192" s="214"/>
      <c r="AU192" s="249" t="s">
        <v>336</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317</v>
      </c>
      <c r="AT193" s="177"/>
      <c r="AU193" s="198"/>
      <c r="AV193" s="198"/>
      <c r="AW193" s="176" t="s">
        <v>294</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333</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95</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332</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43</v>
      </c>
      <c r="AC196" s="213"/>
      <c r="AD196" s="214"/>
      <c r="AE196" s="181" t="s">
        <v>429</v>
      </c>
      <c r="AF196" s="173"/>
      <c r="AG196" s="173"/>
      <c r="AH196" s="174"/>
      <c r="AI196" s="181" t="s">
        <v>76</v>
      </c>
      <c r="AJ196" s="173"/>
      <c r="AK196" s="173"/>
      <c r="AL196" s="174"/>
      <c r="AM196" s="181" t="s">
        <v>187</v>
      </c>
      <c r="AN196" s="173"/>
      <c r="AO196" s="173"/>
      <c r="AP196" s="174"/>
      <c r="AQ196" s="218" t="s">
        <v>316</v>
      </c>
      <c r="AR196" s="213"/>
      <c r="AS196" s="213"/>
      <c r="AT196" s="214"/>
      <c r="AU196" s="249" t="s">
        <v>336</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317</v>
      </c>
      <c r="AT197" s="177"/>
      <c r="AU197" s="198"/>
      <c r="AV197" s="198"/>
      <c r="AW197" s="176" t="s">
        <v>294</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333</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95</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332</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43</v>
      </c>
      <c r="AC200" s="213"/>
      <c r="AD200" s="214"/>
      <c r="AE200" s="181" t="s">
        <v>429</v>
      </c>
      <c r="AF200" s="173"/>
      <c r="AG200" s="173"/>
      <c r="AH200" s="174"/>
      <c r="AI200" s="181" t="s">
        <v>76</v>
      </c>
      <c r="AJ200" s="173"/>
      <c r="AK200" s="173"/>
      <c r="AL200" s="174"/>
      <c r="AM200" s="181" t="s">
        <v>187</v>
      </c>
      <c r="AN200" s="173"/>
      <c r="AO200" s="173"/>
      <c r="AP200" s="174"/>
      <c r="AQ200" s="218" t="s">
        <v>316</v>
      </c>
      <c r="AR200" s="213"/>
      <c r="AS200" s="213"/>
      <c r="AT200" s="214"/>
      <c r="AU200" s="249" t="s">
        <v>336</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317</v>
      </c>
      <c r="AT201" s="177"/>
      <c r="AU201" s="198"/>
      <c r="AV201" s="198"/>
      <c r="AW201" s="176" t="s">
        <v>294</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333</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95</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332</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43</v>
      </c>
      <c r="AC204" s="213"/>
      <c r="AD204" s="214"/>
      <c r="AE204" s="181" t="s">
        <v>429</v>
      </c>
      <c r="AF204" s="173"/>
      <c r="AG204" s="173"/>
      <c r="AH204" s="174"/>
      <c r="AI204" s="181" t="s">
        <v>76</v>
      </c>
      <c r="AJ204" s="173"/>
      <c r="AK204" s="173"/>
      <c r="AL204" s="174"/>
      <c r="AM204" s="181" t="s">
        <v>187</v>
      </c>
      <c r="AN204" s="173"/>
      <c r="AO204" s="173"/>
      <c r="AP204" s="174"/>
      <c r="AQ204" s="218" t="s">
        <v>316</v>
      </c>
      <c r="AR204" s="213"/>
      <c r="AS204" s="213"/>
      <c r="AT204" s="214"/>
      <c r="AU204" s="249" t="s">
        <v>336</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317</v>
      </c>
      <c r="AT205" s="177"/>
      <c r="AU205" s="198"/>
      <c r="AV205" s="198"/>
      <c r="AW205" s="176" t="s">
        <v>294</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333</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95</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332</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43</v>
      </c>
      <c r="AC208" s="213"/>
      <c r="AD208" s="214"/>
      <c r="AE208" s="181" t="s">
        <v>429</v>
      </c>
      <c r="AF208" s="173"/>
      <c r="AG208" s="173"/>
      <c r="AH208" s="174"/>
      <c r="AI208" s="181" t="s">
        <v>76</v>
      </c>
      <c r="AJ208" s="173"/>
      <c r="AK208" s="173"/>
      <c r="AL208" s="174"/>
      <c r="AM208" s="181" t="s">
        <v>187</v>
      </c>
      <c r="AN208" s="173"/>
      <c r="AO208" s="173"/>
      <c r="AP208" s="174"/>
      <c r="AQ208" s="218" t="s">
        <v>316</v>
      </c>
      <c r="AR208" s="213"/>
      <c r="AS208" s="213"/>
      <c r="AT208" s="214"/>
      <c r="AU208" s="249" t="s">
        <v>336</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317</v>
      </c>
      <c r="AT209" s="177"/>
      <c r="AU209" s="198"/>
      <c r="AV209" s="198"/>
      <c r="AW209" s="176" t="s">
        <v>294</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333</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95</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35</v>
      </c>
      <c r="H212" s="173"/>
      <c r="I212" s="173"/>
      <c r="J212" s="173"/>
      <c r="K212" s="173"/>
      <c r="L212" s="173"/>
      <c r="M212" s="173"/>
      <c r="N212" s="173"/>
      <c r="O212" s="173"/>
      <c r="P212" s="174"/>
      <c r="Q212" s="181" t="s">
        <v>412</v>
      </c>
      <c r="R212" s="173"/>
      <c r="S212" s="173"/>
      <c r="T212" s="173"/>
      <c r="U212" s="173"/>
      <c r="V212" s="173"/>
      <c r="W212" s="173"/>
      <c r="X212" s="173"/>
      <c r="Y212" s="173"/>
      <c r="Z212" s="173"/>
      <c r="AA212" s="173"/>
      <c r="AB212" s="220" t="s">
        <v>413</v>
      </c>
      <c r="AC212" s="173"/>
      <c r="AD212" s="174"/>
      <c r="AE212" s="181" t="s">
        <v>338</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339</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35</v>
      </c>
      <c r="H219" s="173"/>
      <c r="I219" s="173"/>
      <c r="J219" s="173"/>
      <c r="K219" s="173"/>
      <c r="L219" s="173"/>
      <c r="M219" s="173"/>
      <c r="N219" s="173"/>
      <c r="O219" s="173"/>
      <c r="P219" s="174"/>
      <c r="Q219" s="181" t="s">
        <v>412</v>
      </c>
      <c r="R219" s="173"/>
      <c r="S219" s="173"/>
      <c r="T219" s="173"/>
      <c r="U219" s="173"/>
      <c r="V219" s="173"/>
      <c r="W219" s="173"/>
      <c r="X219" s="173"/>
      <c r="Y219" s="173"/>
      <c r="Z219" s="173"/>
      <c r="AA219" s="173"/>
      <c r="AB219" s="220" t="s">
        <v>413</v>
      </c>
      <c r="AC219" s="173"/>
      <c r="AD219" s="174"/>
      <c r="AE219" s="245" t="s">
        <v>338</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339</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35</v>
      </c>
      <c r="H226" s="173"/>
      <c r="I226" s="173"/>
      <c r="J226" s="173"/>
      <c r="K226" s="173"/>
      <c r="L226" s="173"/>
      <c r="M226" s="173"/>
      <c r="N226" s="173"/>
      <c r="O226" s="173"/>
      <c r="P226" s="174"/>
      <c r="Q226" s="181" t="s">
        <v>412</v>
      </c>
      <c r="R226" s="173"/>
      <c r="S226" s="173"/>
      <c r="T226" s="173"/>
      <c r="U226" s="173"/>
      <c r="V226" s="173"/>
      <c r="W226" s="173"/>
      <c r="X226" s="173"/>
      <c r="Y226" s="173"/>
      <c r="Z226" s="173"/>
      <c r="AA226" s="173"/>
      <c r="AB226" s="220" t="s">
        <v>413</v>
      </c>
      <c r="AC226" s="173"/>
      <c r="AD226" s="174"/>
      <c r="AE226" s="245" t="s">
        <v>338</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339</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35</v>
      </c>
      <c r="H233" s="173"/>
      <c r="I233" s="173"/>
      <c r="J233" s="173"/>
      <c r="K233" s="173"/>
      <c r="L233" s="173"/>
      <c r="M233" s="173"/>
      <c r="N233" s="173"/>
      <c r="O233" s="173"/>
      <c r="P233" s="174"/>
      <c r="Q233" s="181" t="s">
        <v>412</v>
      </c>
      <c r="R233" s="173"/>
      <c r="S233" s="173"/>
      <c r="T233" s="173"/>
      <c r="U233" s="173"/>
      <c r="V233" s="173"/>
      <c r="W233" s="173"/>
      <c r="X233" s="173"/>
      <c r="Y233" s="173"/>
      <c r="Z233" s="173"/>
      <c r="AA233" s="173"/>
      <c r="AB233" s="220" t="s">
        <v>413</v>
      </c>
      <c r="AC233" s="173"/>
      <c r="AD233" s="174"/>
      <c r="AE233" s="245" t="s">
        <v>338</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339</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35</v>
      </c>
      <c r="H240" s="173"/>
      <c r="I240" s="173"/>
      <c r="J240" s="173"/>
      <c r="K240" s="173"/>
      <c r="L240" s="173"/>
      <c r="M240" s="173"/>
      <c r="N240" s="173"/>
      <c r="O240" s="173"/>
      <c r="P240" s="174"/>
      <c r="Q240" s="181" t="s">
        <v>412</v>
      </c>
      <c r="R240" s="173"/>
      <c r="S240" s="173"/>
      <c r="T240" s="173"/>
      <c r="U240" s="173"/>
      <c r="V240" s="173"/>
      <c r="W240" s="173"/>
      <c r="X240" s="173"/>
      <c r="Y240" s="173"/>
      <c r="Z240" s="173"/>
      <c r="AA240" s="173"/>
      <c r="AB240" s="220" t="s">
        <v>413</v>
      </c>
      <c r="AC240" s="173"/>
      <c r="AD240" s="174"/>
      <c r="AE240" s="245" t="s">
        <v>338</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6" t="s">
        <v>339</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7" t="s">
        <v>374</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355</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353</v>
      </c>
      <c r="F251" s="649"/>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4"/>
      <c r="AY251">
        <f>$AY$250</f>
        <v>0</v>
      </c>
    </row>
    <row r="252" spans="1:51" ht="18.75" hidden="1" customHeight="1" x14ac:dyDescent="0.15">
      <c r="A252" s="145"/>
      <c r="B252" s="146"/>
      <c r="C252" s="150"/>
      <c r="D252" s="146"/>
      <c r="E252" s="153" t="s">
        <v>312</v>
      </c>
      <c r="F252" s="154"/>
      <c r="G252" s="212" t="s">
        <v>332</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43</v>
      </c>
      <c r="AC252" s="213"/>
      <c r="AD252" s="214"/>
      <c r="AE252" s="181" t="s">
        <v>429</v>
      </c>
      <c r="AF252" s="173"/>
      <c r="AG252" s="173"/>
      <c r="AH252" s="174"/>
      <c r="AI252" s="181" t="s">
        <v>76</v>
      </c>
      <c r="AJ252" s="173"/>
      <c r="AK252" s="173"/>
      <c r="AL252" s="174"/>
      <c r="AM252" s="181" t="s">
        <v>187</v>
      </c>
      <c r="AN252" s="173"/>
      <c r="AO252" s="173"/>
      <c r="AP252" s="174"/>
      <c r="AQ252" s="218" t="s">
        <v>316</v>
      </c>
      <c r="AR252" s="213"/>
      <c r="AS252" s="213"/>
      <c r="AT252" s="214"/>
      <c r="AU252" s="249" t="s">
        <v>336</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317</v>
      </c>
      <c r="AT253" s="177"/>
      <c r="AU253" s="198"/>
      <c r="AV253" s="198"/>
      <c r="AW253" s="176" t="s">
        <v>294</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333</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95</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332</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43</v>
      </c>
      <c r="AC256" s="213"/>
      <c r="AD256" s="214"/>
      <c r="AE256" s="181" t="s">
        <v>429</v>
      </c>
      <c r="AF256" s="173"/>
      <c r="AG256" s="173"/>
      <c r="AH256" s="174"/>
      <c r="AI256" s="181" t="s">
        <v>76</v>
      </c>
      <c r="AJ256" s="173"/>
      <c r="AK256" s="173"/>
      <c r="AL256" s="174"/>
      <c r="AM256" s="181" t="s">
        <v>187</v>
      </c>
      <c r="AN256" s="173"/>
      <c r="AO256" s="173"/>
      <c r="AP256" s="174"/>
      <c r="AQ256" s="218" t="s">
        <v>316</v>
      </c>
      <c r="AR256" s="213"/>
      <c r="AS256" s="213"/>
      <c r="AT256" s="214"/>
      <c r="AU256" s="249" t="s">
        <v>336</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317</v>
      </c>
      <c r="AT257" s="177"/>
      <c r="AU257" s="198"/>
      <c r="AV257" s="198"/>
      <c r="AW257" s="176" t="s">
        <v>294</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333</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95</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332</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43</v>
      </c>
      <c r="AC260" s="213"/>
      <c r="AD260" s="214"/>
      <c r="AE260" s="181" t="s">
        <v>429</v>
      </c>
      <c r="AF260" s="173"/>
      <c r="AG260" s="173"/>
      <c r="AH260" s="174"/>
      <c r="AI260" s="181" t="s">
        <v>76</v>
      </c>
      <c r="AJ260" s="173"/>
      <c r="AK260" s="173"/>
      <c r="AL260" s="174"/>
      <c r="AM260" s="181" t="s">
        <v>187</v>
      </c>
      <c r="AN260" s="173"/>
      <c r="AO260" s="173"/>
      <c r="AP260" s="174"/>
      <c r="AQ260" s="218" t="s">
        <v>316</v>
      </c>
      <c r="AR260" s="213"/>
      <c r="AS260" s="213"/>
      <c r="AT260" s="214"/>
      <c r="AU260" s="249" t="s">
        <v>336</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317</v>
      </c>
      <c r="AT261" s="177"/>
      <c r="AU261" s="198"/>
      <c r="AV261" s="198"/>
      <c r="AW261" s="176" t="s">
        <v>294</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333</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95</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332</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429</v>
      </c>
      <c r="AF264" s="173"/>
      <c r="AG264" s="173"/>
      <c r="AH264" s="174"/>
      <c r="AI264" s="181" t="s">
        <v>76</v>
      </c>
      <c r="AJ264" s="173"/>
      <c r="AK264" s="173"/>
      <c r="AL264" s="174"/>
      <c r="AM264" s="181" t="s">
        <v>187</v>
      </c>
      <c r="AN264" s="173"/>
      <c r="AO264" s="173"/>
      <c r="AP264" s="174"/>
      <c r="AQ264" s="181" t="s">
        <v>316</v>
      </c>
      <c r="AR264" s="173"/>
      <c r="AS264" s="173"/>
      <c r="AT264" s="174"/>
      <c r="AU264" s="203" t="s">
        <v>336</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317</v>
      </c>
      <c r="AT265" s="177"/>
      <c r="AU265" s="198"/>
      <c r="AV265" s="198"/>
      <c r="AW265" s="176" t="s">
        <v>294</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333</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95</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332</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43</v>
      </c>
      <c r="AC268" s="213"/>
      <c r="AD268" s="214"/>
      <c r="AE268" s="181" t="s">
        <v>429</v>
      </c>
      <c r="AF268" s="173"/>
      <c r="AG268" s="173"/>
      <c r="AH268" s="174"/>
      <c r="AI268" s="181" t="s">
        <v>76</v>
      </c>
      <c r="AJ268" s="173"/>
      <c r="AK268" s="173"/>
      <c r="AL268" s="174"/>
      <c r="AM268" s="181" t="s">
        <v>187</v>
      </c>
      <c r="AN268" s="173"/>
      <c r="AO268" s="173"/>
      <c r="AP268" s="174"/>
      <c r="AQ268" s="218" t="s">
        <v>316</v>
      </c>
      <c r="AR268" s="213"/>
      <c r="AS268" s="213"/>
      <c r="AT268" s="214"/>
      <c r="AU268" s="249" t="s">
        <v>336</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317</v>
      </c>
      <c r="AT269" s="177"/>
      <c r="AU269" s="198"/>
      <c r="AV269" s="198"/>
      <c r="AW269" s="176" t="s">
        <v>294</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333</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95</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35</v>
      </c>
      <c r="H272" s="173"/>
      <c r="I272" s="173"/>
      <c r="J272" s="173"/>
      <c r="K272" s="173"/>
      <c r="L272" s="173"/>
      <c r="M272" s="173"/>
      <c r="N272" s="173"/>
      <c r="O272" s="173"/>
      <c r="P272" s="174"/>
      <c r="Q272" s="181" t="s">
        <v>412</v>
      </c>
      <c r="R272" s="173"/>
      <c r="S272" s="173"/>
      <c r="T272" s="173"/>
      <c r="U272" s="173"/>
      <c r="V272" s="173"/>
      <c r="W272" s="173"/>
      <c r="X272" s="173"/>
      <c r="Y272" s="173"/>
      <c r="Z272" s="173"/>
      <c r="AA272" s="173"/>
      <c r="AB272" s="220" t="s">
        <v>413</v>
      </c>
      <c r="AC272" s="173"/>
      <c r="AD272" s="174"/>
      <c r="AE272" s="181" t="s">
        <v>338</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339</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35</v>
      </c>
      <c r="H279" s="173"/>
      <c r="I279" s="173"/>
      <c r="J279" s="173"/>
      <c r="K279" s="173"/>
      <c r="L279" s="173"/>
      <c r="M279" s="173"/>
      <c r="N279" s="173"/>
      <c r="O279" s="173"/>
      <c r="P279" s="174"/>
      <c r="Q279" s="181" t="s">
        <v>412</v>
      </c>
      <c r="R279" s="173"/>
      <c r="S279" s="173"/>
      <c r="T279" s="173"/>
      <c r="U279" s="173"/>
      <c r="V279" s="173"/>
      <c r="W279" s="173"/>
      <c r="X279" s="173"/>
      <c r="Y279" s="173"/>
      <c r="Z279" s="173"/>
      <c r="AA279" s="173"/>
      <c r="AB279" s="220" t="s">
        <v>413</v>
      </c>
      <c r="AC279" s="173"/>
      <c r="AD279" s="174"/>
      <c r="AE279" s="245" t="s">
        <v>338</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339</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35</v>
      </c>
      <c r="H286" s="173"/>
      <c r="I286" s="173"/>
      <c r="J286" s="173"/>
      <c r="K286" s="173"/>
      <c r="L286" s="173"/>
      <c r="M286" s="173"/>
      <c r="N286" s="173"/>
      <c r="O286" s="173"/>
      <c r="P286" s="174"/>
      <c r="Q286" s="181" t="s">
        <v>412</v>
      </c>
      <c r="R286" s="173"/>
      <c r="S286" s="173"/>
      <c r="T286" s="173"/>
      <c r="U286" s="173"/>
      <c r="V286" s="173"/>
      <c r="W286" s="173"/>
      <c r="X286" s="173"/>
      <c r="Y286" s="173"/>
      <c r="Z286" s="173"/>
      <c r="AA286" s="173"/>
      <c r="AB286" s="220" t="s">
        <v>413</v>
      </c>
      <c r="AC286" s="173"/>
      <c r="AD286" s="174"/>
      <c r="AE286" s="245" t="s">
        <v>338</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339</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35</v>
      </c>
      <c r="H293" s="173"/>
      <c r="I293" s="173"/>
      <c r="J293" s="173"/>
      <c r="K293" s="173"/>
      <c r="L293" s="173"/>
      <c r="M293" s="173"/>
      <c r="N293" s="173"/>
      <c r="O293" s="173"/>
      <c r="P293" s="174"/>
      <c r="Q293" s="181" t="s">
        <v>412</v>
      </c>
      <c r="R293" s="173"/>
      <c r="S293" s="173"/>
      <c r="T293" s="173"/>
      <c r="U293" s="173"/>
      <c r="V293" s="173"/>
      <c r="W293" s="173"/>
      <c r="X293" s="173"/>
      <c r="Y293" s="173"/>
      <c r="Z293" s="173"/>
      <c r="AA293" s="173"/>
      <c r="AB293" s="220" t="s">
        <v>413</v>
      </c>
      <c r="AC293" s="173"/>
      <c r="AD293" s="174"/>
      <c r="AE293" s="245" t="s">
        <v>338</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339</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35</v>
      </c>
      <c r="H300" s="173"/>
      <c r="I300" s="173"/>
      <c r="J300" s="173"/>
      <c r="K300" s="173"/>
      <c r="L300" s="173"/>
      <c r="M300" s="173"/>
      <c r="N300" s="173"/>
      <c r="O300" s="173"/>
      <c r="P300" s="174"/>
      <c r="Q300" s="181" t="s">
        <v>412</v>
      </c>
      <c r="R300" s="173"/>
      <c r="S300" s="173"/>
      <c r="T300" s="173"/>
      <c r="U300" s="173"/>
      <c r="V300" s="173"/>
      <c r="W300" s="173"/>
      <c r="X300" s="173"/>
      <c r="Y300" s="173"/>
      <c r="Z300" s="173"/>
      <c r="AA300" s="173"/>
      <c r="AB300" s="220" t="s">
        <v>413</v>
      </c>
      <c r="AC300" s="173"/>
      <c r="AD300" s="174"/>
      <c r="AE300" s="245" t="s">
        <v>338</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6" t="s">
        <v>339</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374</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9" t="s">
        <v>355</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353</v>
      </c>
      <c r="F311" s="649"/>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4"/>
      <c r="AY311">
        <f>$AY$310</f>
        <v>0</v>
      </c>
    </row>
    <row r="312" spans="1:51" ht="18.75" hidden="1" customHeight="1" x14ac:dyDescent="0.15">
      <c r="A312" s="145"/>
      <c r="B312" s="146"/>
      <c r="C312" s="150"/>
      <c r="D312" s="146"/>
      <c r="E312" s="153" t="s">
        <v>312</v>
      </c>
      <c r="F312" s="154"/>
      <c r="G312" s="212" t="s">
        <v>332</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43</v>
      </c>
      <c r="AC312" s="213"/>
      <c r="AD312" s="214"/>
      <c r="AE312" s="181" t="s">
        <v>429</v>
      </c>
      <c r="AF312" s="173"/>
      <c r="AG312" s="173"/>
      <c r="AH312" s="174"/>
      <c r="AI312" s="181" t="s">
        <v>76</v>
      </c>
      <c r="AJ312" s="173"/>
      <c r="AK312" s="173"/>
      <c r="AL312" s="174"/>
      <c r="AM312" s="181" t="s">
        <v>187</v>
      </c>
      <c r="AN312" s="173"/>
      <c r="AO312" s="173"/>
      <c r="AP312" s="174"/>
      <c r="AQ312" s="218" t="s">
        <v>316</v>
      </c>
      <c r="AR312" s="213"/>
      <c r="AS312" s="213"/>
      <c r="AT312" s="214"/>
      <c r="AU312" s="249" t="s">
        <v>336</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317</v>
      </c>
      <c r="AT313" s="177"/>
      <c r="AU313" s="198"/>
      <c r="AV313" s="198"/>
      <c r="AW313" s="176" t="s">
        <v>294</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333</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95</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332</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43</v>
      </c>
      <c r="AC316" s="213"/>
      <c r="AD316" s="214"/>
      <c r="AE316" s="181" t="s">
        <v>429</v>
      </c>
      <c r="AF316" s="173"/>
      <c r="AG316" s="173"/>
      <c r="AH316" s="174"/>
      <c r="AI316" s="181" t="s">
        <v>76</v>
      </c>
      <c r="AJ316" s="173"/>
      <c r="AK316" s="173"/>
      <c r="AL316" s="174"/>
      <c r="AM316" s="181" t="s">
        <v>187</v>
      </c>
      <c r="AN316" s="173"/>
      <c r="AO316" s="173"/>
      <c r="AP316" s="174"/>
      <c r="AQ316" s="218" t="s">
        <v>316</v>
      </c>
      <c r="AR316" s="213"/>
      <c r="AS316" s="213"/>
      <c r="AT316" s="214"/>
      <c r="AU316" s="249" t="s">
        <v>336</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317</v>
      </c>
      <c r="AT317" s="177"/>
      <c r="AU317" s="198"/>
      <c r="AV317" s="198"/>
      <c r="AW317" s="176" t="s">
        <v>294</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333</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95</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332</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43</v>
      </c>
      <c r="AC320" s="213"/>
      <c r="AD320" s="214"/>
      <c r="AE320" s="181" t="s">
        <v>429</v>
      </c>
      <c r="AF320" s="173"/>
      <c r="AG320" s="173"/>
      <c r="AH320" s="174"/>
      <c r="AI320" s="181" t="s">
        <v>76</v>
      </c>
      <c r="AJ320" s="173"/>
      <c r="AK320" s="173"/>
      <c r="AL320" s="174"/>
      <c r="AM320" s="181" t="s">
        <v>187</v>
      </c>
      <c r="AN320" s="173"/>
      <c r="AO320" s="173"/>
      <c r="AP320" s="174"/>
      <c r="AQ320" s="218" t="s">
        <v>316</v>
      </c>
      <c r="AR320" s="213"/>
      <c r="AS320" s="213"/>
      <c r="AT320" s="214"/>
      <c r="AU320" s="249" t="s">
        <v>336</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317</v>
      </c>
      <c r="AT321" s="177"/>
      <c r="AU321" s="198"/>
      <c r="AV321" s="198"/>
      <c r="AW321" s="176" t="s">
        <v>294</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333</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95</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332</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43</v>
      </c>
      <c r="AC324" s="213"/>
      <c r="AD324" s="214"/>
      <c r="AE324" s="181" t="s">
        <v>429</v>
      </c>
      <c r="AF324" s="173"/>
      <c r="AG324" s="173"/>
      <c r="AH324" s="174"/>
      <c r="AI324" s="181" t="s">
        <v>76</v>
      </c>
      <c r="AJ324" s="173"/>
      <c r="AK324" s="173"/>
      <c r="AL324" s="174"/>
      <c r="AM324" s="181" t="s">
        <v>187</v>
      </c>
      <c r="AN324" s="173"/>
      <c r="AO324" s="173"/>
      <c r="AP324" s="174"/>
      <c r="AQ324" s="218" t="s">
        <v>316</v>
      </c>
      <c r="AR324" s="213"/>
      <c r="AS324" s="213"/>
      <c r="AT324" s="214"/>
      <c r="AU324" s="249" t="s">
        <v>336</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317</v>
      </c>
      <c r="AT325" s="177"/>
      <c r="AU325" s="198"/>
      <c r="AV325" s="198"/>
      <c r="AW325" s="176" t="s">
        <v>294</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333</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95</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332</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43</v>
      </c>
      <c r="AC328" s="213"/>
      <c r="AD328" s="214"/>
      <c r="AE328" s="181" t="s">
        <v>429</v>
      </c>
      <c r="AF328" s="173"/>
      <c r="AG328" s="173"/>
      <c r="AH328" s="174"/>
      <c r="AI328" s="181" t="s">
        <v>76</v>
      </c>
      <c r="AJ328" s="173"/>
      <c r="AK328" s="173"/>
      <c r="AL328" s="174"/>
      <c r="AM328" s="181" t="s">
        <v>187</v>
      </c>
      <c r="AN328" s="173"/>
      <c r="AO328" s="173"/>
      <c r="AP328" s="174"/>
      <c r="AQ328" s="218" t="s">
        <v>316</v>
      </c>
      <c r="AR328" s="213"/>
      <c r="AS328" s="213"/>
      <c r="AT328" s="214"/>
      <c r="AU328" s="249" t="s">
        <v>336</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317</v>
      </c>
      <c r="AT329" s="177"/>
      <c r="AU329" s="198"/>
      <c r="AV329" s="198"/>
      <c r="AW329" s="176" t="s">
        <v>294</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333</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95</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35</v>
      </c>
      <c r="H332" s="173"/>
      <c r="I332" s="173"/>
      <c r="J332" s="173"/>
      <c r="K332" s="173"/>
      <c r="L332" s="173"/>
      <c r="M332" s="173"/>
      <c r="N332" s="173"/>
      <c r="O332" s="173"/>
      <c r="P332" s="174"/>
      <c r="Q332" s="181" t="s">
        <v>412</v>
      </c>
      <c r="R332" s="173"/>
      <c r="S332" s="173"/>
      <c r="T332" s="173"/>
      <c r="U332" s="173"/>
      <c r="V332" s="173"/>
      <c r="W332" s="173"/>
      <c r="X332" s="173"/>
      <c r="Y332" s="173"/>
      <c r="Z332" s="173"/>
      <c r="AA332" s="173"/>
      <c r="AB332" s="220" t="s">
        <v>413</v>
      </c>
      <c r="AC332" s="173"/>
      <c r="AD332" s="174"/>
      <c r="AE332" s="181" t="s">
        <v>338</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339</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35</v>
      </c>
      <c r="H339" s="173"/>
      <c r="I339" s="173"/>
      <c r="J339" s="173"/>
      <c r="K339" s="173"/>
      <c r="L339" s="173"/>
      <c r="M339" s="173"/>
      <c r="N339" s="173"/>
      <c r="O339" s="173"/>
      <c r="P339" s="174"/>
      <c r="Q339" s="181" t="s">
        <v>412</v>
      </c>
      <c r="R339" s="173"/>
      <c r="S339" s="173"/>
      <c r="T339" s="173"/>
      <c r="U339" s="173"/>
      <c r="V339" s="173"/>
      <c r="W339" s="173"/>
      <c r="X339" s="173"/>
      <c r="Y339" s="173"/>
      <c r="Z339" s="173"/>
      <c r="AA339" s="173"/>
      <c r="AB339" s="220" t="s">
        <v>413</v>
      </c>
      <c r="AC339" s="173"/>
      <c r="AD339" s="174"/>
      <c r="AE339" s="245" t="s">
        <v>338</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339</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35</v>
      </c>
      <c r="H346" s="173"/>
      <c r="I346" s="173"/>
      <c r="J346" s="173"/>
      <c r="K346" s="173"/>
      <c r="L346" s="173"/>
      <c r="M346" s="173"/>
      <c r="N346" s="173"/>
      <c r="O346" s="173"/>
      <c r="P346" s="174"/>
      <c r="Q346" s="181" t="s">
        <v>412</v>
      </c>
      <c r="R346" s="173"/>
      <c r="S346" s="173"/>
      <c r="T346" s="173"/>
      <c r="U346" s="173"/>
      <c r="V346" s="173"/>
      <c r="W346" s="173"/>
      <c r="X346" s="173"/>
      <c r="Y346" s="173"/>
      <c r="Z346" s="173"/>
      <c r="AA346" s="173"/>
      <c r="AB346" s="220" t="s">
        <v>413</v>
      </c>
      <c r="AC346" s="173"/>
      <c r="AD346" s="174"/>
      <c r="AE346" s="245" t="s">
        <v>338</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339</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35</v>
      </c>
      <c r="H353" s="173"/>
      <c r="I353" s="173"/>
      <c r="J353" s="173"/>
      <c r="K353" s="173"/>
      <c r="L353" s="173"/>
      <c r="M353" s="173"/>
      <c r="N353" s="173"/>
      <c r="O353" s="173"/>
      <c r="P353" s="174"/>
      <c r="Q353" s="181" t="s">
        <v>412</v>
      </c>
      <c r="R353" s="173"/>
      <c r="S353" s="173"/>
      <c r="T353" s="173"/>
      <c r="U353" s="173"/>
      <c r="V353" s="173"/>
      <c r="W353" s="173"/>
      <c r="X353" s="173"/>
      <c r="Y353" s="173"/>
      <c r="Z353" s="173"/>
      <c r="AA353" s="173"/>
      <c r="AB353" s="220" t="s">
        <v>413</v>
      </c>
      <c r="AC353" s="173"/>
      <c r="AD353" s="174"/>
      <c r="AE353" s="245" t="s">
        <v>338</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339</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35</v>
      </c>
      <c r="H360" s="173"/>
      <c r="I360" s="173"/>
      <c r="J360" s="173"/>
      <c r="K360" s="173"/>
      <c r="L360" s="173"/>
      <c r="M360" s="173"/>
      <c r="N360" s="173"/>
      <c r="O360" s="173"/>
      <c r="P360" s="174"/>
      <c r="Q360" s="181" t="s">
        <v>412</v>
      </c>
      <c r="R360" s="173"/>
      <c r="S360" s="173"/>
      <c r="T360" s="173"/>
      <c r="U360" s="173"/>
      <c r="V360" s="173"/>
      <c r="W360" s="173"/>
      <c r="X360" s="173"/>
      <c r="Y360" s="173"/>
      <c r="Z360" s="173"/>
      <c r="AA360" s="173"/>
      <c r="AB360" s="220" t="s">
        <v>413</v>
      </c>
      <c r="AC360" s="173"/>
      <c r="AD360" s="174"/>
      <c r="AE360" s="245" t="s">
        <v>338</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6" t="s">
        <v>339</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374</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355</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353</v>
      </c>
      <c r="F371" s="649"/>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4"/>
      <c r="AY371">
        <f>$AY$370</f>
        <v>0</v>
      </c>
    </row>
    <row r="372" spans="1:51" ht="18.75" hidden="1" customHeight="1" x14ac:dyDescent="0.15">
      <c r="A372" s="145"/>
      <c r="B372" s="146"/>
      <c r="C372" s="150"/>
      <c r="D372" s="146"/>
      <c r="E372" s="153" t="s">
        <v>312</v>
      </c>
      <c r="F372" s="154"/>
      <c r="G372" s="212" t="s">
        <v>332</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43</v>
      </c>
      <c r="AC372" s="213"/>
      <c r="AD372" s="214"/>
      <c r="AE372" s="181" t="s">
        <v>429</v>
      </c>
      <c r="AF372" s="173"/>
      <c r="AG372" s="173"/>
      <c r="AH372" s="174"/>
      <c r="AI372" s="181" t="s">
        <v>76</v>
      </c>
      <c r="AJ372" s="173"/>
      <c r="AK372" s="173"/>
      <c r="AL372" s="174"/>
      <c r="AM372" s="181" t="s">
        <v>187</v>
      </c>
      <c r="AN372" s="173"/>
      <c r="AO372" s="173"/>
      <c r="AP372" s="174"/>
      <c r="AQ372" s="218" t="s">
        <v>316</v>
      </c>
      <c r="AR372" s="213"/>
      <c r="AS372" s="213"/>
      <c r="AT372" s="214"/>
      <c r="AU372" s="249" t="s">
        <v>336</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317</v>
      </c>
      <c r="AT373" s="177"/>
      <c r="AU373" s="198"/>
      <c r="AV373" s="198"/>
      <c r="AW373" s="176" t="s">
        <v>294</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333</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95</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332</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43</v>
      </c>
      <c r="AC376" s="213"/>
      <c r="AD376" s="214"/>
      <c r="AE376" s="181" t="s">
        <v>429</v>
      </c>
      <c r="AF376" s="173"/>
      <c r="AG376" s="173"/>
      <c r="AH376" s="174"/>
      <c r="AI376" s="181" t="s">
        <v>76</v>
      </c>
      <c r="AJ376" s="173"/>
      <c r="AK376" s="173"/>
      <c r="AL376" s="174"/>
      <c r="AM376" s="181" t="s">
        <v>187</v>
      </c>
      <c r="AN376" s="173"/>
      <c r="AO376" s="173"/>
      <c r="AP376" s="174"/>
      <c r="AQ376" s="218" t="s">
        <v>316</v>
      </c>
      <c r="AR376" s="213"/>
      <c r="AS376" s="213"/>
      <c r="AT376" s="214"/>
      <c r="AU376" s="249" t="s">
        <v>336</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317</v>
      </c>
      <c r="AT377" s="177"/>
      <c r="AU377" s="198"/>
      <c r="AV377" s="198"/>
      <c r="AW377" s="176" t="s">
        <v>294</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333</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95</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332</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43</v>
      </c>
      <c r="AC380" s="213"/>
      <c r="AD380" s="214"/>
      <c r="AE380" s="181" t="s">
        <v>429</v>
      </c>
      <c r="AF380" s="173"/>
      <c r="AG380" s="173"/>
      <c r="AH380" s="174"/>
      <c r="AI380" s="181" t="s">
        <v>76</v>
      </c>
      <c r="AJ380" s="173"/>
      <c r="AK380" s="173"/>
      <c r="AL380" s="174"/>
      <c r="AM380" s="181" t="s">
        <v>187</v>
      </c>
      <c r="AN380" s="173"/>
      <c r="AO380" s="173"/>
      <c r="AP380" s="174"/>
      <c r="AQ380" s="218" t="s">
        <v>316</v>
      </c>
      <c r="AR380" s="213"/>
      <c r="AS380" s="213"/>
      <c r="AT380" s="214"/>
      <c r="AU380" s="249" t="s">
        <v>336</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317</v>
      </c>
      <c r="AT381" s="177"/>
      <c r="AU381" s="198"/>
      <c r="AV381" s="198"/>
      <c r="AW381" s="176" t="s">
        <v>294</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333</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95</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332</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43</v>
      </c>
      <c r="AC384" s="213"/>
      <c r="AD384" s="214"/>
      <c r="AE384" s="181" t="s">
        <v>429</v>
      </c>
      <c r="AF384" s="173"/>
      <c r="AG384" s="173"/>
      <c r="AH384" s="174"/>
      <c r="AI384" s="181" t="s">
        <v>76</v>
      </c>
      <c r="AJ384" s="173"/>
      <c r="AK384" s="173"/>
      <c r="AL384" s="174"/>
      <c r="AM384" s="181" t="s">
        <v>187</v>
      </c>
      <c r="AN384" s="173"/>
      <c r="AO384" s="173"/>
      <c r="AP384" s="174"/>
      <c r="AQ384" s="218" t="s">
        <v>316</v>
      </c>
      <c r="AR384" s="213"/>
      <c r="AS384" s="213"/>
      <c r="AT384" s="214"/>
      <c r="AU384" s="249" t="s">
        <v>336</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317</v>
      </c>
      <c r="AT385" s="177"/>
      <c r="AU385" s="198"/>
      <c r="AV385" s="198"/>
      <c r="AW385" s="176" t="s">
        <v>294</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333</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95</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332</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43</v>
      </c>
      <c r="AC388" s="213"/>
      <c r="AD388" s="214"/>
      <c r="AE388" s="181" t="s">
        <v>429</v>
      </c>
      <c r="AF388" s="173"/>
      <c r="AG388" s="173"/>
      <c r="AH388" s="174"/>
      <c r="AI388" s="181" t="s">
        <v>76</v>
      </c>
      <c r="AJ388" s="173"/>
      <c r="AK388" s="173"/>
      <c r="AL388" s="174"/>
      <c r="AM388" s="181" t="s">
        <v>187</v>
      </c>
      <c r="AN388" s="173"/>
      <c r="AO388" s="173"/>
      <c r="AP388" s="174"/>
      <c r="AQ388" s="218" t="s">
        <v>316</v>
      </c>
      <c r="AR388" s="213"/>
      <c r="AS388" s="213"/>
      <c r="AT388" s="214"/>
      <c r="AU388" s="249" t="s">
        <v>336</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317</v>
      </c>
      <c r="AT389" s="177"/>
      <c r="AU389" s="198"/>
      <c r="AV389" s="198"/>
      <c r="AW389" s="176" t="s">
        <v>294</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333</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95</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35</v>
      </c>
      <c r="H392" s="173"/>
      <c r="I392" s="173"/>
      <c r="J392" s="173"/>
      <c r="K392" s="173"/>
      <c r="L392" s="173"/>
      <c r="M392" s="173"/>
      <c r="N392" s="173"/>
      <c r="O392" s="173"/>
      <c r="P392" s="174"/>
      <c r="Q392" s="181" t="s">
        <v>412</v>
      </c>
      <c r="R392" s="173"/>
      <c r="S392" s="173"/>
      <c r="T392" s="173"/>
      <c r="U392" s="173"/>
      <c r="V392" s="173"/>
      <c r="W392" s="173"/>
      <c r="X392" s="173"/>
      <c r="Y392" s="173"/>
      <c r="Z392" s="173"/>
      <c r="AA392" s="173"/>
      <c r="AB392" s="220" t="s">
        <v>413</v>
      </c>
      <c r="AC392" s="173"/>
      <c r="AD392" s="174"/>
      <c r="AE392" s="181" t="s">
        <v>338</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339</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35</v>
      </c>
      <c r="H399" s="173"/>
      <c r="I399" s="173"/>
      <c r="J399" s="173"/>
      <c r="K399" s="173"/>
      <c r="L399" s="173"/>
      <c r="M399" s="173"/>
      <c r="N399" s="173"/>
      <c r="O399" s="173"/>
      <c r="P399" s="174"/>
      <c r="Q399" s="181" t="s">
        <v>412</v>
      </c>
      <c r="R399" s="173"/>
      <c r="S399" s="173"/>
      <c r="T399" s="173"/>
      <c r="U399" s="173"/>
      <c r="V399" s="173"/>
      <c r="W399" s="173"/>
      <c r="X399" s="173"/>
      <c r="Y399" s="173"/>
      <c r="Z399" s="173"/>
      <c r="AA399" s="173"/>
      <c r="AB399" s="220" t="s">
        <v>413</v>
      </c>
      <c r="AC399" s="173"/>
      <c r="AD399" s="174"/>
      <c r="AE399" s="245" t="s">
        <v>338</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339</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35</v>
      </c>
      <c r="H406" s="173"/>
      <c r="I406" s="173"/>
      <c r="J406" s="173"/>
      <c r="K406" s="173"/>
      <c r="L406" s="173"/>
      <c r="M406" s="173"/>
      <c r="N406" s="173"/>
      <c r="O406" s="173"/>
      <c r="P406" s="174"/>
      <c r="Q406" s="181" t="s">
        <v>412</v>
      </c>
      <c r="R406" s="173"/>
      <c r="S406" s="173"/>
      <c r="T406" s="173"/>
      <c r="U406" s="173"/>
      <c r="V406" s="173"/>
      <c r="W406" s="173"/>
      <c r="X406" s="173"/>
      <c r="Y406" s="173"/>
      <c r="Z406" s="173"/>
      <c r="AA406" s="173"/>
      <c r="AB406" s="220" t="s">
        <v>413</v>
      </c>
      <c r="AC406" s="173"/>
      <c r="AD406" s="174"/>
      <c r="AE406" s="245" t="s">
        <v>338</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339</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35</v>
      </c>
      <c r="H413" s="173"/>
      <c r="I413" s="173"/>
      <c r="J413" s="173"/>
      <c r="K413" s="173"/>
      <c r="L413" s="173"/>
      <c r="M413" s="173"/>
      <c r="N413" s="173"/>
      <c r="O413" s="173"/>
      <c r="P413" s="174"/>
      <c r="Q413" s="181" t="s">
        <v>412</v>
      </c>
      <c r="R413" s="173"/>
      <c r="S413" s="173"/>
      <c r="T413" s="173"/>
      <c r="U413" s="173"/>
      <c r="V413" s="173"/>
      <c r="W413" s="173"/>
      <c r="X413" s="173"/>
      <c r="Y413" s="173"/>
      <c r="Z413" s="173"/>
      <c r="AA413" s="173"/>
      <c r="AB413" s="220" t="s">
        <v>413</v>
      </c>
      <c r="AC413" s="173"/>
      <c r="AD413" s="174"/>
      <c r="AE413" s="245" t="s">
        <v>338</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339</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35</v>
      </c>
      <c r="H420" s="173"/>
      <c r="I420" s="173"/>
      <c r="J420" s="173"/>
      <c r="K420" s="173"/>
      <c r="L420" s="173"/>
      <c r="M420" s="173"/>
      <c r="N420" s="173"/>
      <c r="O420" s="173"/>
      <c r="P420" s="174"/>
      <c r="Q420" s="181" t="s">
        <v>412</v>
      </c>
      <c r="R420" s="173"/>
      <c r="S420" s="173"/>
      <c r="T420" s="173"/>
      <c r="U420" s="173"/>
      <c r="V420" s="173"/>
      <c r="W420" s="173"/>
      <c r="X420" s="173"/>
      <c r="Y420" s="173"/>
      <c r="Z420" s="173"/>
      <c r="AA420" s="173"/>
      <c r="AB420" s="220" t="s">
        <v>413</v>
      </c>
      <c r="AC420" s="173"/>
      <c r="AD420" s="174"/>
      <c r="AE420" s="245" t="s">
        <v>338</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6" t="s">
        <v>339</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374</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539</v>
      </c>
      <c r="D430" s="157"/>
      <c r="E430" s="648" t="s">
        <v>447</v>
      </c>
      <c r="F430" s="658"/>
      <c r="G430" s="650" t="s">
        <v>341</v>
      </c>
      <c r="H430" s="638"/>
      <c r="I430" s="638"/>
      <c r="J430" s="651" t="s">
        <v>450</v>
      </c>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customHeight="1" x14ac:dyDescent="0.15">
      <c r="A431" s="145"/>
      <c r="B431" s="146"/>
      <c r="C431" s="150"/>
      <c r="D431" s="146"/>
      <c r="E431" s="170" t="s">
        <v>325</v>
      </c>
      <c r="F431" s="171"/>
      <c r="G431" s="172" t="s">
        <v>322</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200" t="s">
        <v>53</v>
      </c>
      <c r="AF431" s="201"/>
      <c r="AG431" s="201"/>
      <c r="AH431" s="202"/>
      <c r="AI431" s="183" t="s">
        <v>536</v>
      </c>
      <c r="AJ431" s="183"/>
      <c r="AK431" s="183"/>
      <c r="AL431" s="181"/>
      <c r="AM431" s="183" t="s">
        <v>51</v>
      </c>
      <c r="AN431" s="183"/>
      <c r="AO431" s="183"/>
      <c r="AP431" s="181"/>
      <c r="AQ431" s="181" t="s">
        <v>316</v>
      </c>
      <c r="AR431" s="173"/>
      <c r="AS431" s="173"/>
      <c r="AT431" s="174"/>
      <c r="AU431" s="203" t="s">
        <v>240</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317</v>
      </c>
      <c r="AH432" s="177"/>
      <c r="AI432" s="184"/>
      <c r="AJ432" s="184"/>
      <c r="AK432" s="184"/>
      <c r="AL432" s="182"/>
      <c r="AM432" s="184"/>
      <c r="AN432" s="184"/>
      <c r="AO432" s="184"/>
      <c r="AP432" s="182"/>
      <c r="AQ432" s="205"/>
      <c r="AR432" s="198"/>
      <c r="AS432" s="176" t="s">
        <v>317</v>
      </c>
      <c r="AT432" s="177"/>
      <c r="AU432" s="198"/>
      <c r="AV432" s="198"/>
      <c r="AW432" s="176" t="s">
        <v>294</v>
      </c>
      <c r="AX432" s="206"/>
      <c r="AY432">
        <f>$AY$431</f>
        <v>1</v>
      </c>
    </row>
    <row r="433" spans="1:51" ht="23.25" customHeight="1" x14ac:dyDescent="0.15">
      <c r="A433" s="145"/>
      <c r="B433" s="146"/>
      <c r="C433" s="150"/>
      <c r="D433" s="146"/>
      <c r="E433" s="170"/>
      <c r="F433" s="171"/>
      <c r="G433" s="185" t="s">
        <v>450</v>
      </c>
      <c r="H433" s="99"/>
      <c r="I433" s="99"/>
      <c r="J433" s="99"/>
      <c r="K433" s="99"/>
      <c r="L433" s="99"/>
      <c r="M433" s="99"/>
      <c r="N433" s="99"/>
      <c r="O433" s="99"/>
      <c r="P433" s="99"/>
      <c r="Q433" s="99"/>
      <c r="R433" s="99"/>
      <c r="S433" s="99"/>
      <c r="T433" s="99"/>
      <c r="U433" s="99"/>
      <c r="V433" s="99"/>
      <c r="W433" s="99"/>
      <c r="X433" s="186"/>
      <c r="Y433" s="207" t="s">
        <v>50</v>
      </c>
      <c r="Z433" s="208"/>
      <c r="AA433" s="209"/>
      <c r="AB433" s="210" t="s">
        <v>450</v>
      </c>
      <c r="AC433" s="210"/>
      <c r="AD433" s="210"/>
      <c r="AE433" s="195" t="s">
        <v>450</v>
      </c>
      <c r="AF433" s="196"/>
      <c r="AG433" s="196"/>
      <c r="AH433" s="196"/>
      <c r="AI433" s="195" t="s">
        <v>450</v>
      </c>
      <c r="AJ433" s="196"/>
      <c r="AK433" s="196"/>
      <c r="AL433" s="196"/>
      <c r="AM433" s="195" t="s">
        <v>450</v>
      </c>
      <c r="AN433" s="196"/>
      <c r="AO433" s="196"/>
      <c r="AP433" s="197"/>
      <c r="AQ433" s="195" t="s">
        <v>450</v>
      </c>
      <c r="AR433" s="196"/>
      <c r="AS433" s="196"/>
      <c r="AT433" s="197"/>
      <c r="AU433" s="196" t="s">
        <v>450</v>
      </c>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95</v>
      </c>
      <c r="Z434" s="192"/>
      <c r="AA434" s="193"/>
      <c r="AB434" s="199" t="s">
        <v>450</v>
      </c>
      <c r="AC434" s="199"/>
      <c r="AD434" s="199"/>
      <c r="AE434" s="195" t="s">
        <v>450</v>
      </c>
      <c r="AF434" s="196"/>
      <c r="AG434" s="196"/>
      <c r="AH434" s="197"/>
      <c r="AI434" s="195" t="s">
        <v>450</v>
      </c>
      <c r="AJ434" s="196"/>
      <c r="AK434" s="196"/>
      <c r="AL434" s="196"/>
      <c r="AM434" s="195" t="s">
        <v>450</v>
      </c>
      <c r="AN434" s="196"/>
      <c r="AO434" s="196"/>
      <c r="AP434" s="197"/>
      <c r="AQ434" s="195" t="s">
        <v>450</v>
      </c>
      <c r="AR434" s="196"/>
      <c r="AS434" s="196"/>
      <c r="AT434" s="197"/>
      <c r="AU434" s="196" t="s">
        <v>450</v>
      </c>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47</v>
      </c>
      <c r="AC435" s="194"/>
      <c r="AD435" s="194"/>
      <c r="AE435" s="195" t="s">
        <v>450</v>
      </c>
      <c r="AF435" s="196"/>
      <c r="AG435" s="196"/>
      <c r="AH435" s="197"/>
      <c r="AI435" s="195" t="s">
        <v>450</v>
      </c>
      <c r="AJ435" s="196"/>
      <c r="AK435" s="196"/>
      <c r="AL435" s="196"/>
      <c r="AM435" s="195" t="s">
        <v>450</v>
      </c>
      <c r="AN435" s="196"/>
      <c r="AO435" s="196"/>
      <c r="AP435" s="197"/>
      <c r="AQ435" s="195" t="s">
        <v>450</v>
      </c>
      <c r="AR435" s="196"/>
      <c r="AS435" s="196"/>
      <c r="AT435" s="197"/>
      <c r="AU435" s="196" t="s">
        <v>450</v>
      </c>
      <c r="AV435" s="196"/>
      <c r="AW435" s="196"/>
      <c r="AX435" s="211"/>
      <c r="AY435">
        <f>$AY$431</f>
        <v>1</v>
      </c>
    </row>
    <row r="436" spans="1:51" ht="18.75" hidden="1" customHeight="1" x14ac:dyDescent="0.15">
      <c r="A436" s="145"/>
      <c r="B436" s="146"/>
      <c r="C436" s="150"/>
      <c r="D436" s="146"/>
      <c r="E436" s="170" t="s">
        <v>325</v>
      </c>
      <c r="F436" s="171"/>
      <c r="G436" s="172" t="s">
        <v>322</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200" t="s">
        <v>53</v>
      </c>
      <c r="AF436" s="201"/>
      <c r="AG436" s="201"/>
      <c r="AH436" s="202"/>
      <c r="AI436" s="183" t="s">
        <v>536</v>
      </c>
      <c r="AJ436" s="183"/>
      <c r="AK436" s="183"/>
      <c r="AL436" s="181"/>
      <c r="AM436" s="183" t="s">
        <v>51</v>
      </c>
      <c r="AN436" s="183"/>
      <c r="AO436" s="183"/>
      <c r="AP436" s="181"/>
      <c r="AQ436" s="181" t="s">
        <v>316</v>
      </c>
      <c r="AR436" s="173"/>
      <c r="AS436" s="173"/>
      <c r="AT436" s="174"/>
      <c r="AU436" s="203" t="s">
        <v>240</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317</v>
      </c>
      <c r="AH437" s="177"/>
      <c r="AI437" s="184"/>
      <c r="AJ437" s="184"/>
      <c r="AK437" s="184"/>
      <c r="AL437" s="182"/>
      <c r="AM437" s="184"/>
      <c r="AN437" s="184"/>
      <c r="AO437" s="184"/>
      <c r="AP437" s="182"/>
      <c r="AQ437" s="205"/>
      <c r="AR437" s="198"/>
      <c r="AS437" s="176" t="s">
        <v>317</v>
      </c>
      <c r="AT437" s="177"/>
      <c r="AU437" s="198"/>
      <c r="AV437" s="198"/>
      <c r="AW437" s="176" t="s">
        <v>294</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50</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95</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47</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325</v>
      </c>
      <c r="F441" s="171"/>
      <c r="G441" s="172" t="s">
        <v>322</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200" t="s">
        <v>53</v>
      </c>
      <c r="AF441" s="201"/>
      <c r="AG441" s="201"/>
      <c r="AH441" s="202"/>
      <c r="AI441" s="183" t="s">
        <v>536</v>
      </c>
      <c r="AJ441" s="183"/>
      <c r="AK441" s="183"/>
      <c r="AL441" s="181"/>
      <c r="AM441" s="183" t="s">
        <v>51</v>
      </c>
      <c r="AN441" s="183"/>
      <c r="AO441" s="183"/>
      <c r="AP441" s="181"/>
      <c r="AQ441" s="181" t="s">
        <v>316</v>
      </c>
      <c r="AR441" s="173"/>
      <c r="AS441" s="173"/>
      <c r="AT441" s="174"/>
      <c r="AU441" s="203" t="s">
        <v>240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317</v>
      </c>
      <c r="AH442" s="177"/>
      <c r="AI442" s="184"/>
      <c r="AJ442" s="184"/>
      <c r="AK442" s="184"/>
      <c r="AL442" s="182"/>
      <c r="AM442" s="184"/>
      <c r="AN442" s="184"/>
      <c r="AO442" s="184"/>
      <c r="AP442" s="182"/>
      <c r="AQ442" s="205"/>
      <c r="AR442" s="198"/>
      <c r="AS442" s="176" t="s">
        <v>317</v>
      </c>
      <c r="AT442" s="177"/>
      <c r="AU442" s="198"/>
      <c r="AV442" s="198"/>
      <c r="AW442" s="176" t="s">
        <v>294</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50</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95</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325</v>
      </c>
      <c r="F446" s="171"/>
      <c r="G446" s="172" t="s">
        <v>322</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200" t="s">
        <v>53</v>
      </c>
      <c r="AF446" s="201"/>
      <c r="AG446" s="201"/>
      <c r="AH446" s="202"/>
      <c r="AI446" s="183" t="s">
        <v>536</v>
      </c>
      <c r="AJ446" s="183"/>
      <c r="AK446" s="183"/>
      <c r="AL446" s="181"/>
      <c r="AM446" s="183" t="s">
        <v>51</v>
      </c>
      <c r="AN446" s="183"/>
      <c r="AO446" s="183"/>
      <c r="AP446" s="181"/>
      <c r="AQ446" s="181" t="s">
        <v>316</v>
      </c>
      <c r="AR446" s="173"/>
      <c r="AS446" s="173"/>
      <c r="AT446" s="174"/>
      <c r="AU446" s="203" t="s">
        <v>240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317</v>
      </c>
      <c r="AH447" s="177"/>
      <c r="AI447" s="184"/>
      <c r="AJ447" s="184"/>
      <c r="AK447" s="184"/>
      <c r="AL447" s="182"/>
      <c r="AM447" s="184"/>
      <c r="AN447" s="184"/>
      <c r="AO447" s="184"/>
      <c r="AP447" s="182"/>
      <c r="AQ447" s="205"/>
      <c r="AR447" s="198"/>
      <c r="AS447" s="176" t="s">
        <v>317</v>
      </c>
      <c r="AT447" s="177"/>
      <c r="AU447" s="198"/>
      <c r="AV447" s="198"/>
      <c r="AW447" s="176" t="s">
        <v>294</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50</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95</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325</v>
      </c>
      <c r="F451" s="171"/>
      <c r="G451" s="172" t="s">
        <v>322</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200" t="s">
        <v>53</v>
      </c>
      <c r="AF451" s="201"/>
      <c r="AG451" s="201"/>
      <c r="AH451" s="202"/>
      <c r="AI451" s="183" t="s">
        <v>536</v>
      </c>
      <c r="AJ451" s="183"/>
      <c r="AK451" s="183"/>
      <c r="AL451" s="181"/>
      <c r="AM451" s="183" t="s">
        <v>51</v>
      </c>
      <c r="AN451" s="183"/>
      <c r="AO451" s="183"/>
      <c r="AP451" s="181"/>
      <c r="AQ451" s="181" t="s">
        <v>316</v>
      </c>
      <c r="AR451" s="173"/>
      <c r="AS451" s="173"/>
      <c r="AT451" s="174"/>
      <c r="AU451" s="203" t="s">
        <v>240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317</v>
      </c>
      <c r="AH452" s="177"/>
      <c r="AI452" s="184"/>
      <c r="AJ452" s="184"/>
      <c r="AK452" s="184"/>
      <c r="AL452" s="182"/>
      <c r="AM452" s="184"/>
      <c r="AN452" s="184"/>
      <c r="AO452" s="184"/>
      <c r="AP452" s="182"/>
      <c r="AQ452" s="205"/>
      <c r="AR452" s="198"/>
      <c r="AS452" s="176" t="s">
        <v>317</v>
      </c>
      <c r="AT452" s="177"/>
      <c r="AU452" s="198"/>
      <c r="AV452" s="198"/>
      <c r="AW452" s="176" t="s">
        <v>294</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50</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95</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customHeight="1" x14ac:dyDescent="0.15">
      <c r="A456" s="145"/>
      <c r="B456" s="146"/>
      <c r="C456" s="150"/>
      <c r="D456" s="146"/>
      <c r="E456" s="170" t="s">
        <v>326</v>
      </c>
      <c r="F456" s="171"/>
      <c r="G456" s="172" t="s">
        <v>324</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200" t="s">
        <v>53</v>
      </c>
      <c r="AF456" s="201"/>
      <c r="AG456" s="201"/>
      <c r="AH456" s="202"/>
      <c r="AI456" s="183" t="s">
        <v>536</v>
      </c>
      <c r="AJ456" s="183"/>
      <c r="AK456" s="183"/>
      <c r="AL456" s="181"/>
      <c r="AM456" s="183" t="s">
        <v>51</v>
      </c>
      <c r="AN456" s="183"/>
      <c r="AO456" s="183"/>
      <c r="AP456" s="181"/>
      <c r="AQ456" s="181" t="s">
        <v>316</v>
      </c>
      <c r="AR456" s="173"/>
      <c r="AS456" s="173"/>
      <c r="AT456" s="174"/>
      <c r="AU456" s="203" t="s">
        <v>240</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317</v>
      </c>
      <c r="AH457" s="177"/>
      <c r="AI457" s="184"/>
      <c r="AJ457" s="184"/>
      <c r="AK457" s="184"/>
      <c r="AL457" s="182"/>
      <c r="AM457" s="184"/>
      <c r="AN457" s="184"/>
      <c r="AO457" s="184"/>
      <c r="AP457" s="182"/>
      <c r="AQ457" s="205"/>
      <c r="AR457" s="198"/>
      <c r="AS457" s="176" t="s">
        <v>317</v>
      </c>
      <c r="AT457" s="177"/>
      <c r="AU457" s="198"/>
      <c r="AV457" s="198"/>
      <c r="AW457" s="176" t="s">
        <v>294</v>
      </c>
      <c r="AX457" s="206"/>
      <c r="AY457">
        <f>$AY$456</f>
        <v>1</v>
      </c>
    </row>
    <row r="458" spans="1:51" ht="23.25" customHeight="1" x14ac:dyDescent="0.15">
      <c r="A458" s="145"/>
      <c r="B458" s="146"/>
      <c r="C458" s="150"/>
      <c r="D458" s="146"/>
      <c r="E458" s="170"/>
      <c r="F458" s="171"/>
      <c r="G458" s="185" t="s">
        <v>450</v>
      </c>
      <c r="H458" s="99"/>
      <c r="I458" s="99"/>
      <c r="J458" s="99"/>
      <c r="K458" s="99"/>
      <c r="L458" s="99"/>
      <c r="M458" s="99"/>
      <c r="N458" s="99"/>
      <c r="O458" s="99"/>
      <c r="P458" s="99"/>
      <c r="Q458" s="99"/>
      <c r="R458" s="99"/>
      <c r="S458" s="99"/>
      <c r="T458" s="99"/>
      <c r="U458" s="99"/>
      <c r="V458" s="99"/>
      <c r="W458" s="99"/>
      <c r="X458" s="186"/>
      <c r="Y458" s="207" t="s">
        <v>50</v>
      </c>
      <c r="Z458" s="208"/>
      <c r="AA458" s="209"/>
      <c r="AB458" s="210" t="s">
        <v>450</v>
      </c>
      <c r="AC458" s="210"/>
      <c r="AD458" s="210"/>
      <c r="AE458" s="195" t="s">
        <v>450</v>
      </c>
      <c r="AF458" s="196"/>
      <c r="AG458" s="196"/>
      <c r="AH458" s="196"/>
      <c r="AI458" s="195" t="s">
        <v>450</v>
      </c>
      <c r="AJ458" s="196"/>
      <c r="AK458" s="196"/>
      <c r="AL458" s="196"/>
      <c r="AM458" s="195" t="s">
        <v>450</v>
      </c>
      <c r="AN458" s="196"/>
      <c r="AO458" s="196"/>
      <c r="AP458" s="197"/>
      <c r="AQ458" s="195" t="s">
        <v>450</v>
      </c>
      <c r="AR458" s="196"/>
      <c r="AS458" s="196"/>
      <c r="AT458" s="197"/>
      <c r="AU458" s="196" t="s">
        <v>450</v>
      </c>
      <c r="AV458" s="196"/>
      <c r="AW458" s="196"/>
      <c r="AX458" s="211"/>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95</v>
      </c>
      <c r="Z459" s="192"/>
      <c r="AA459" s="193"/>
      <c r="AB459" s="199" t="s">
        <v>450</v>
      </c>
      <c r="AC459" s="199"/>
      <c r="AD459" s="199"/>
      <c r="AE459" s="195" t="s">
        <v>450</v>
      </c>
      <c r="AF459" s="196"/>
      <c r="AG459" s="196"/>
      <c r="AH459" s="197"/>
      <c r="AI459" s="195" t="s">
        <v>450</v>
      </c>
      <c r="AJ459" s="196"/>
      <c r="AK459" s="196"/>
      <c r="AL459" s="196"/>
      <c r="AM459" s="195" t="s">
        <v>450</v>
      </c>
      <c r="AN459" s="196"/>
      <c r="AO459" s="196"/>
      <c r="AP459" s="197"/>
      <c r="AQ459" s="195" t="s">
        <v>450</v>
      </c>
      <c r="AR459" s="196"/>
      <c r="AS459" s="196"/>
      <c r="AT459" s="197"/>
      <c r="AU459" s="196" t="s">
        <v>450</v>
      </c>
      <c r="AV459" s="196"/>
      <c r="AW459" s="196"/>
      <c r="AX459" s="211"/>
      <c r="AY459">
        <f>$AY$456</f>
        <v>1</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47</v>
      </c>
      <c r="AC460" s="194"/>
      <c r="AD460" s="194"/>
      <c r="AE460" s="195" t="s">
        <v>450</v>
      </c>
      <c r="AF460" s="196"/>
      <c r="AG460" s="196"/>
      <c r="AH460" s="197"/>
      <c r="AI460" s="195" t="s">
        <v>450</v>
      </c>
      <c r="AJ460" s="196"/>
      <c r="AK460" s="196"/>
      <c r="AL460" s="196"/>
      <c r="AM460" s="195" t="s">
        <v>450</v>
      </c>
      <c r="AN460" s="196"/>
      <c r="AO460" s="196"/>
      <c r="AP460" s="197"/>
      <c r="AQ460" s="195" t="s">
        <v>450</v>
      </c>
      <c r="AR460" s="196"/>
      <c r="AS460" s="196"/>
      <c r="AT460" s="197"/>
      <c r="AU460" s="196" t="s">
        <v>450</v>
      </c>
      <c r="AV460" s="196"/>
      <c r="AW460" s="196"/>
      <c r="AX460" s="211"/>
      <c r="AY460">
        <f>$AY$456</f>
        <v>1</v>
      </c>
    </row>
    <row r="461" spans="1:51" ht="18.75" hidden="1" customHeight="1" x14ac:dyDescent="0.15">
      <c r="A461" s="145"/>
      <c r="B461" s="146"/>
      <c r="C461" s="150"/>
      <c r="D461" s="146"/>
      <c r="E461" s="170" t="s">
        <v>326</v>
      </c>
      <c r="F461" s="171"/>
      <c r="G461" s="172" t="s">
        <v>324</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200" t="s">
        <v>53</v>
      </c>
      <c r="AF461" s="201"/>
      <c r="AG461" s="201"/>
      <c r="AH461" s="202"/>
      <c r="AI461" s="183" t="s">
        <v>536</v>
      </c>
      <c r="AJ461" s="183"/>
      <c r="AK461" s="183"/>
      <c r="AL461" s="181"/>
      <c r="AM461" s="183" t="s">
        <v>51</v>
      </c>
      <c r="AN461" s="183"/>
      <c r="AO461" s="183"/>
      <c r="AP461" s="181"/>
      <c r="AQ461" s="181" t="s">
        <v>316</v>
      </c>
      <c r="AR461" s="173"/>
      <c r="AS461" s="173"/>
      <c r="AT461" s="174"/>
      <c r="AU461" s="203" t="s">
        <v>240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317</v>
      </c>
      <c r="AH462" s="177"/>
      <c r="AI462" s="184"/>
      <c r="AJ462" s="184"/>
      <c r="AK462" s="184"/>
      <c r="AL462" s="182"/>
      <c r="AM462" s="184"/>
      <c r="AN462" s="184"/>
      <c r="AO462" s="184"/>
      <c r="AP462" s="182"/>
      <c r="AQ462" s="205"/>
      <c r="AR462" s="198"/>
      <c r="AS462" s="176" t="s">
        <v>317</v>
      </c>
      <c r="AT462" s="177"/>
      <c r="AU462" s="198"/>
      <c r="AV462" s="198"/>
      <c r="AW462" s="176" t="s">
        <v>294</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50</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95</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326</v>
      </c>
      <c r="F466" s="171"/>
      <c r="G466" s="172" t="s">
        <v>324</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200" t="s">
        <v>53</v>
      </c>
      <c r="AF466" s="201"/>
      <c r="AG466" s="201"/>
      <c r="AH466" s="202"/>
      <c r="AI466" s="183" t="s">
        <v>536</v>
      </c>
      <c r="AJ466" s="183"/>
      <c r="AK466" s="183"/>
      <c r="AL466" s="181"/>
      <c r="AM466" s="183" t="s">
        <v>51</v>
      </c>
      <c r="AN466" s="183"/>
      <c r="AO466" s="183"/>
      <c r="AP466" s="181"/>
      <c r="AQ466" s="181" t="s">
        <v>316</v>
      </c>
      <c r="AR466" s="173"/>
      <c r="AS466" s="173"/>
      <c r="AT466" s="174"/>
      <c r="AU466" s="203" t="s">
        <v>240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317</v>
      </c>
      <c r="AH467" s="177"/>
      <c r="AI467" s="184"/>
      <c r="AJ467" s="184"/>
      <c r="AK467" s="184"/>
      <c r="AL467" s="182"/>
      <c r="AM467" s="184"/>
      <c r="AN467" s="184"/>
      <c r="AO467" s="184"/>
      <c r="AP467" s="182"/>
      <c r="AQ467" s="205"/>
      <c r="AR467" s="198"/>
      <c r="AS467" s="176" t="s">
        <v>317</v>
      </c>
      <c r="AT467" s="177"/>
      <c r="AU467" s="198"/>
      <c r="AV467" s="198"/>
      <c r="AW467" s="176" t="s">
        <v>294</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50</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95</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47</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326</v>
      </c>
      <c r="F471" s="171"/>
      <c r="G471" s="172" t="s">
        <v>324</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200" t="s">
        <v>53</v>
      </c>
      <c r="AF471" s="201"/>
      <c r="AG471" s="201"/>
      <c r="AH471" s="202"/>
      <c r="AI471" s="183" t="s">
        <v>536</v>
      </c>
      <c r="AJ471" s="183"/>
      <c r="AK471" s="183"/>
      <c r="AL471" s="181"/>
      <c r="AM471" s="183" t="s">
        <v>51</v>
      </c>
      <c r="AN471" s="183"/>
      <c r="AO471" s="183"/>
      <c r="AP471" s="181"/>
      <c r="AQ471" s="181" t="s">
        <v>316</v>
      </c>
      <c r="AR471" s="173"/>
      <c r="AS471" s="173"/>
      <c r="AT471" s="174"/>
      <c r="AU471" s="203" t="s">
        <v>240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317</v>
      </c>
      <c r="AH472" s="177"/>
      <c r="AI472" s="184"/>
      <c r="AJ472" s="184"/>
      <c r="AK472" s="184"/>
      <c r="AL472" s="182"/>
      <c r="AM472" s="184"/>
      <c r="AN472" s="184"/>
      <c r="AO472" s="184"/>
      <c r="AP472" s="182"/>
      <c r="AQ472" s="205"/>
      <c r="AR472" s="198"/>
      <c r="AS472" s="176" t="s">
        <v>317</v>
      </c>
      <c r="AT472" s="177"/>
      <c r="AU472" s="198"/>
      <c r="AV472" s="198"/>
      <c r="AW472" s="176" t="s">
        <v>294</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50</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95</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326</v>
      </c>
      <c r="F476" s="171"/>
      <c r="G476" s="172" t="s">
        <v>324</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200" t="s">
        <v>53</v>
      </c>
      <c r="AF476" s="201"/>
      <c r="AG476" s="201"/>
      <c r="AH476" s="202"/>
      <c r="AI476" s="183" t="s">
        <v>536</v>
      </c>
      <c r="AJ476" s="183"/>
      <c r="AK476" s="183"/>
      <c r="AL476" s="181"/>
      <c r="AM476" s="183" t="s">
        <v>51</v>
      </c>
      <c r="AN476" s="183"/>
      <c r="AO476" s="183"/>
      <c r="AP476" s="181"/>
      <c r="AQ476" s="181" t="s">
        <v>316</v>
      </c>
      <c r="AR476" s="173"/>
      <c r="AS476" s="173"/>
      <c r="AT476" s="174"/>
      <c r="AU476" s="203" t="s">
        <v>240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317</v>
      </c>
      <c r="AH477" s="177"/>
      <c r="AI477" s="184"/>
      <c r="AJ477" s="184"/>
      <c r="AK477" s="184"/>
      <c r="AL477" s="182"/>
      <c r="AM477" s="184"/>
      <c r="AN477" s="184"/>
      <c r="AO477" s="184"/>
      <c r="AP477" s="182"/>
      <c r="AQ477" s="205"/>
      <c r="AR477" s="198"/>
      <c r="AS477" s="176" t="s">
        <v>317</v>
      </c>
      <c r="AT477" s="177"/>
      <c r="AU477" s="198"/>
      <c r="AV477" s="198"/>
      <c r="AW477" s="176" t="s">
        <v>294</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50</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95</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47</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customHeight="1" x14ac:dyDescent="0.15">
      <c r="A481" s="145"/>
      <c r="B481" s="146"/>
      <c r="C481" s="150"/>
      <c r="D481" s="146"/>
      <c r="E481" s="637" t="s">
        <v>190</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1</v>
      </c>
    </row>
    <row r="482" spans="1:51" ht="24.75" customHeight="1" x14ac:dyDescent="0.15">
      <c r="A482" s="145"/>
      <c r="B482" s="146"/>
      <c r="C482" s="150"/>
      <c r="D482" s="146"/>
      <c r="E482" s="98" t="s">
        <v>450</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48" t="s">
        <v>448</v>
      </c>
      <c r="F484" s="649"/>
      <c r="G484" s="650" t="s">
        <v>341</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325</v>
      </c>
      <c r="F485" s="171"/>
      <c r="G485" s="172" t="s">
        <v>322</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200" t="s">
        <v>53</v>
      </c>
      <c r="AF485" s="201"/>
      <c r="AG485" s="201"/>
      <c r="AH485" s="202"/>
      <c r="AI485" s="183" t="s">
        <v>536</v>
      </c>
      <c r="AJ485" s="183"/>
      <c r="AK485" s="183"/>
      <c r="AL485" s="181"/>
      <c r="AM485" s="183" t="s">
        <v>51</v>
      </c>
      <c r="AN485" s="183"/>
      <c r="AO485" s="183"/>
      <c r="AP485" s="181"/>
      <c r="AQ485" s="181" t="s">
        <v>316</v>
      </c>
      <c r="AR485" s="173"/>
      <c r="AS485" s="173"/>
      <c r="AT485" s="174"/>
      <c r="AU485" s="203" t="s">
        <v>240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317</v>
      </c>
      <c r="AH486" s="177"/>
      <c r="AI486" s="184"/>
      <c r="AJ486" s="184"/>
      <c r="AK486" s="184"/>
      <c r="AL486" s="182"/>
      <c r="AM486" s="184"/>
      <c r="AN486" s="184"/>
      <c r="AO486" s="184"/>
      <c r="AP486" s="182"/>
      <c r="AQ486" s="205"/>
      <c r="AR486" s="198"/>
      <c r="AS486" s="176" t="s">
        <v>317</v>
      </c>
      <c r="AT486" s="177"/>
      <c r="AU486" s="198"/>
      <c r="AV486" s="198"/>
      <c r="AW486" s="176" t="s">
        <v>294</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50</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95</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325</v>
      </c>
      <c r="F490" s="171"/>
      <c r="G490" s="172" t="s">
        <v>322</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200" t="s">
        <v>53</v>
      </c>
      <c r="AF490" s="201"/>
      <c r="AG490" s="201"/>
      <c r="AH490" s="202"/>
      <c r="AI490" s="183" t="s">
        <v>536</v>
      </c>
      <c r="AJ490" s="183"/>
      <c r="AK490" s="183"/>
      <c r="AL490" s="181"/>
      <c r="AM490" s="183" t="s">
        <v>51</v>
      </c>
      <c r="AN490" s="183"/>
      <c r="AO490" s="183"/>
      <c r="AP490" s="181"/>
      <c r="AQ490" s="181" t="s">
        <v>316</v>
      </c>
      <c r="AR490" s="173"/>
      <c r="AS490" s="173"/>
      <c r="AT490" s="174"/>
      <c r="AU490" s="203" t="s">
        <v>240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317</v>
      </c>
      <c r="AH491" s="177"/>
      <c r="AI491" s="184"/>
      <c r="AJ491" s="184"/>
      <c r="AK491" s="184"/>
      <c r="AL491" s="182"/>
      <c r="AM491" s="184"/>
      <c r="AN491" s="184"/>
      <c r="AO491" s="184"/>
      <c r="AP491" s="182"/>
      <c r="AQ491" s="205"/>
      <c r="AR491" s="198"/>
      <c r="AS491" s="176" t="s">
        <v>317</v>
      </c>
      <c r="AT491" s="177"/>
      <c r="AU491" s="198"/>
      <c r="AV491" s="198"/>
      <c r="AW491" s="176" t="s">
        <v>294</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50</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95</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325</v>
      </c>
      <c r="F495" s="171"/>
      <c r="G495" s="172" t="s">
        <v>322</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200" t="s">
        <v>53</v>
      </c>
      <c r="AF495" s="201"/>
      <c r="AG495" s="201"/>
      <c r="AH495" s="202"/>
      <c r="AI495" s="183" t="s">
        <v>536</v>
      </c>
      <c r="AJ495" s="183"/>
      <c r="AK495" s="183"/>
      <c r="AL495" s="181"/>
      <c r="AM495" s="183" t="s">
        <v>51</v>
      </c>
      <c r="AN495" s="183"/>
      <c r="AO495" s="183"/>
      <c r="AP495" s="181"/>
      <c r="AQ495" s="181" t="s">
        <v>316</v>
      </c>
      <c r="AR495" s="173"/>
      <c r="AS495" s="173"/>
      <c r="AT495" s="174"/>
      <c r="AU495" s="203" t="s">
        <v>240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317</v>
      </c>
      <c r="AH496" s="177"/>
      <c r="AI496" s="184"/>
      <c r="AJ496" s="184"/>
      <c r="AK496" s="184"/>
      <c r="AL496" s="182"/>
      <c r="AM496" s="184"/>
      <c r="AN496" s="184"/>
      <c r="AO496" s="184"/>
      <c r="AP496" s="182"/>
      <c r="AQ496" s="205"/>
      <c r="AR496" s="198"/>
      <c r="AS496" s="176" t="s">
        <v>317</v>
      </c>
      <c r="AT496" s="177"/>
      <c r="AU496" s="198"/>
      <c r="AV496" s="198"/>
      <c r="AW496" s="176" t="s">
        <v>294</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50</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95</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325</v>
      </c>
      <c r="F500" s="171"/>
      <c r="G500" s="172" t="s">
        <v>322</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200" t="s">
        <v>53</v>
      </c>
      <c r="AF500" s="201"/>
      <c r="AG500" s="201"/>
      <c r="AH500" s="202"/>
      <c r="AI500" s="183" t="s">
        <v>536</v>
      </c>
      <c r="AJ500" s="183"/>
      <c r="AK500" s="183"/>
      <c r="AL500" s="181"/>
      <c r="AM500" s="183" t="s">
        <v>51</v>
      </c>
      <c r="AN500" s="183"/>
      <c r="AO500" s="183"/>
      <c r="AP500" s="181"/>
      <c r="AQ500" s="181" t="s">
        <v>316</v>
      </c>
      <c r="AR500" s="173"/>
      <c r="AS500" s="173"/>
      <c r="AT500" s="174"/>
      <c r="AU500" s="203" t="s">
        <v>240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317</v>
      </c>
      <c r="AH501" s="177"/>
      <c r="AI501" s="184"/>
      <c r="AJ501" s="184"/>
      <c r="AK501" s="184"/>
      <c r="AL501" s="182"/>
      <c r="AM501" s="184"/>
      <c r="AN501" s="184"/>
      <c r="AO501" s="184"/>
      <c r="AP501" s="182"/>
      <c r="AQ501" s="205"/>
      <c r="AR501" s="198"/>
      <c r="AS501" s="176" t="s">
        <v>317</v>
      </c>
      <c r="AT501" s="177"/>
      <c r="AU501" s="198"/>
      <c r="AV501" s="198"/>
      <c r="AW501" s="176" t="s">
        <v>294</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50</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95</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325</v>
      </c>
      <c r="F505" s="171"/>
      <c r="G505" s="172" t="s">
        <v>322</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200" t="s">
        <v>53</v>
      </c>
      <c r="AF505" s="201"/>
      <c r="AG505" s="201"/>
      <c r="AH505" s="202"/>
      <c r="AI505" s="183" t="s">
        <v>536</v>
      </c>
      <c r="AJ505" s="183"/>
      <c r="AK505" s="183"/>
      <c r="AL505" s="181"/>
      <c r="AM505" s="183" t="s">
        <v>51</v>
      </c>
      <c r="AN505" s="183"/>
      <c r="AO505" s="183"/>
      <c r="AP505" s="181"/>
      <c r="AQ505" s="181" t="s">
        <v>316</v>
      </c>
      <c r="AR505" s="173"/>
      <c r="AS505" s="173"/>
      <c r="AT505" s="174"/>
      <c r="AU505" s="203" t="s">
        <v>240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317</v>
      </c>
      <c r="AH506" s="177"/>
      <c r="AI506" s="184"/>
      <c r="AJ506" s="184"/>
      <c r="AK506" s="184"/>
      <c r="AL506" s="182"/>
      <c r="AM506" s="184"/>
      <c r="AN506" s="184"/>
      <c r="AO506" s="184"/>
      <c r="AP506" s="182"/>
      <c r="AQ506" s="205"/>
      <c r="AR506" s="198"/>
      <c r="AS506" s="176" t="s">
        <v>317</v>
      </c>
      <c r="AT506" s="177"/>
      <c r="AU506" s="198"/>
      <c r="AV506" s="198"/>
      <c r="AW506" s="176" t="s">
        <v>294</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50</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95</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326</v>
      </c>
      <c r="F510" s="171"/>
      <c r="G510" s="172" t="s">
        <v>324</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200" t="s">
        <v>53</v>
      </c>
      <c r="AF510" s="201"/>
      <c r="AG510" s="201"/>
      <c r="AH510" s="202"/>
      <c r="AI510" s="183" t="s">
        <v>536</v>
      </c>
      <c r="AJ510" s="183"/>
      <c r="AK510" s="183"/>
      <c r="AL510" s="181"/>
      <c r="AM510" s="183" t="s">
        <v>51</v>
      </c>
      <c r="AN510" s="183"/>
      <c r="AO510" s="183"/>
      <c r="AP510" s="181"/>
      <c r="AQ510" s="181" t="s">
        <v>316</v>
      </c>
      <c r="AR510" s="173"/>
      <c r="AS510" s="173"/>
      <c r="AT510" s="174"/>
      <c r="AU510" s="203" t="s">
        <v>240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317</v>
      </c>
      <c r="AH511" s="177"/>
      <c r="AI511" s="184"/>
      <c r="AJ511" s="184"/>
      <c r="AK511" s="184"/>
      <c r="AL511" s="182"/>
      <c r="AM511" s="184"/>
      <c r="AN511" s="184"/>
      <c r="AO511" s="184"/>
      <c r="AP511" s="182"/>
      <c r="AQ511" s="205"/>
      <c r="AR511" s="198"/>
      <c r="AS511" s="176" t="s">
        <v>317</v>
      </c>
      <c r="AT511" s="177"/>
      <c r="AU511" s="198"/>
      <c r="AV511" s="198"/>
      <c r="AW511" s="176" t="s">
        <v>294</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50</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95</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326</v>
      </c>
      <c r="F515" s="171"/>
      <c r="G515" s="172" t="s">
        <v>324</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200" t="s">
        <v>53</v>
      </c>
      <c r="AF515" s="201"/>
      <c r="AG515" s="201"/>
      <c r="AH515" s="202"/>
      <c r="AI515" s="183" t="s">
        <v>536</v>
      </c>
      <c r="AJ515" s="183"/>
      <c r="AK515" s="183"/>
      <c r="AL515" s="181"/>
      <c r="AM515" s="183" t="s">
        <v>51</v>
      </c>
      <c r="AN515" s="183"/>
      <c r="AO515" s="183"/>
      <c r="AP515" s="181"/>
      <c r="AQ515" s="181" t="s">
        <v>316</v>
      </c>
      <c r="AR515" s="173"/>
      <c r="AS515" s="173"/>
      <c r="AT515" s="174"/>
      <c r="AU515" s="203" t="s">
        <v>240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317</v>
      </c>
      <c r="AH516" s="177"/>
      <c r="AI516" s="184"/>
      <c r="AJ516" s="184"/>
      <c r="AK516" s="184"/>
      <c r="AL516" s="182"/>
      <c r="AM516" s="184"/>
      <c r="AN516" s="184"/>
      <c r="AO516" s="184"/>
      <c r="AP516" s="182"/>
      <c r="AQ516" s="205"/>
      <c r="AR516" s="198"/>
      <c r="AS516" s="176" t="s">
        <v>317</v>
      </c>
      <c r="AT516" s="177"/>
      <c r="AU516" s="198"/>
      <c r="AV516" s="198"/>
      <c r="AW516" s="176" t="s">
        <v>294</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50</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95</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326</v>
      </c>
      <c r="F520" s="171"/>
      <c r="G520" s="172" t="s">
        <v>324</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200" t="s">
        <v>53</v>
      </c>
      <c r="AF520" s="201"/>
      <c r="AG520" s="201"/>
      <c r="AH520" s="202"/>
      <c r="AI520" s="183" t="s">
        <v>536</v>
      </c>
      <c r="AJ520" s="183"/>
      <c r="AK520" s="183"/>
      <c r="AL520" s="181"/>
      <c r="AM520" s="183" t="s">
        <v>51</v>
      </c>
      <c r="AN520" s="183"/>
      <c r="AO520" s="183"/>
      <c r="AP520" s="181"/>
      <c r="AQ520" s="181" t="s">
        <v>316</v>
      </c>
      <c r="AR520" s="173"/>
      <c r="AS520" s="173"/>
      <c r="AT520" s="174"/>
      <c r="AU520" s="203" t="s">
        <v>240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317</v>
      </c>
      <c r="AH521" s="177"/>
      <c r="AI521" s="184"/>
      <c r="AJ521" s="184"/>
      <c r="AK521" s="184"/>
      <c r="AL521" s="182"/>
      <c r="AM521" s="184"/>
      <c r="AN521" s="184"/>
      <c r="AO521" s="184"/>
      <c r="AP521" s="182"/>
      <c r="AQ521" s="205"/>
      <c r="AR521" s="198"/>
      <c r="AS521" s="176" t="s">
        <v>317</v>
      </c>
      <c r="AT521" s="177"/>
      <c r="AU521" s="198"/>
      <c r="AV521" s="198"/>
      <c r="AW521" s="176" t="s">
        <v>294</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50</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95</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326</v>
      </c>
      <c r="F525" s="171"/>
      <c r="G525" s="172" t="s">
        <v>324</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200" t="s">
        <v>53</v>
      </c>
      <c r="AF525" s="201"/>
      <c r="AG525" s="201"/>
      <c r="AH525" s="202"/>
      <c r="AI525" s="183" t="s">
        <v>536</v>
      </c>
      <c r="AJ525" s="183"/>
      <c r="AK525" s="183"/>
      <c r="AL525" s="181"/>
      <c r="AM525" s="183" t="s">
        <v>51</v>
      </c>
      <c r="AN525" s="183"/>
      <c r="AO525" s="183"/>
      <c r="AP525" s="181"/>
      <c r="AQ525" s="181" t="s">
        <v>316</v>
      </c>
      <c r="AR525" s="173"/>
      <c r="AS525" s="173"/>
      <c r="AT525" s="174"/>
      <c r="AU525" s="203" t="s">
        <v>240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317</v>
      </c>
      <c r="AH526" s="177"/>
      <c r="AI526" s="184"/>
      <c r="AJ526" s="184"/>
      <c r="AK526" s="184"/>
      <c r="AL526" s="182"/>
      <c r="AM526" s="184"/>
      <c r="AN526" s="184"/>
      <c r="AO526" s="184"/>
      <c r="AP526" s="182"/>
      <c r="AQ526" s="205"/>
      <c r="AR526" s="198"/>
      <c r="AS526" s="176" t="s">
        <v>317</v>
      </c>
      <c r="AT526" s="177"/>
      <c r="AU526" s="198"/>
      <c r="AV526" s="198"/>
      <c r="AW526" s="176" t="s">
        <v>294</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50</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95</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326</v>
      </c>
      <c r="F530" s="171"/>
      <c r="G530" s="172" t="s">
        <v>324</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200" t="s">
        <v>53</v>
      </c>
      <c r="AF530" s="201"/>
      <c r="AG530" s="201"/>
      <c r="AH530" s="202"/>
      <c r="AI530" s="183" t="s">
        <v>536</v>
      </c>
      <c r="AJ530" s="183"/>
      <c r="AK530" s="183"/>
      <c r="AL530" s="181"/>
      <c r="AM530" s="183" t="s">
        <v>51</v>
      </c>
      <c r="AN530" s="183"/>
      <c r="AO530" s="183"/>
      <c r="AP530" s="181"/>
      <c r="AQ530" s="181" t="s">
        <v>316</v>
      </c>
      <c r="AR530" s="173"/>
      <c r="AS530" s="173"/>
      <c r="AT530" s="174"/>
      <c r="AU530" s="203" t="s">
        <v>240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317</v>
      </c>
      <c r="AH531" s="177"/>
      <c r="AI531" s="184"/>
      <c r="AJ531" s="184"/>
      <c r="AK531" s="184"/>
      <c r="AL531" s="182"/>
      <c r="AM531" s="184"/>
      <c r="AN531" s="184"/>
      <c r="AO531" s="184"/>
      <c r="AP531" s="182"/>
      <c r="AQ531" s="205"/>
      <c r="AR531" s="198"/>
      <c r="AS531" s="176" t="s">
        <v>317</v>
      </c>
      <c r="AT531" s="177"/>
      <c r="AU531" s="198"/>
      <c r="AV531" s="198"/>
      <c r="AW531" s="176" t="s">
        <v>294</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50</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95</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7" t="s">
        <v>142</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448</v>
      </c>
      <c r="F538" s="649"/>
      <c r="G538" s="650" t="s">
        <v>341</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325</v>
      </c>
      <c r="F539" s="171"/>
      <c r="G539" s="172" t="s">
        <v>322</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200" t="s">
        <v>53</v>
      </c>
      <c r="AF539" s="201"/>
      <c r="AG539" s="201"/>
      <c r="AH539" s="202"/>
      <c r="AI539" s="183" t="s">
        <v>536</v>
      </c>
      <c r="AJ539" s="183"/>
      <c r="AK539" s="183"/>
      <c r="AL539" s="181"/>
      <c r="AM539" s="183" t="s">
        <v>51</v>
      </c>
      <c r="AN539" s="183"/>
      <c r="AO539" s="183"/>
      <c r="AP539" s="181"/>
      <c r="AQ539" s="181" t="s">
        <v>316</v>
      </c>
      <c r="AR539" s="173"/>
      <c r="AS539" s="173"/>
      <c r="AT539" s="174"/>
      <c r="AU539" s="203" t="s">
        <v>240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317</v>
      </c>
      <c r="AH540" s="177"/>
      <c r="AI540" s="184"/>
      <c r="AJ540" s="184"/>
      <c r="AK540" s="184"/>
      <c r="AL540" s="182"/>
      <c r="AM540" s="184"/>
      <c r="AN540" s="184"/>
      <c r="AO540" s="184"/>
      <c r="AP540" s="182"/>
      <c r="AQ540" s="205"/>
      <c r="AR540" s="198"/>
      <c r="AS540" s="176" t="s">
        <v>317</v>
      </c>
      <c r="AT540" s="177"/>
      <c r="AU540" s="198"/>
      <c r="AV540" s="198"/>
      <c r="AW540" s="176" t="s">
        <v>294</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50</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95</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325</v>
      </c>
      <c r="F544" s="171"/>
      <c r="G544" s="172" t="s">
        <v>322</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200" t="s">
        <v>53</v>
      </c>
      <c r="AF544" s="201"/>
      <c r="AG544" s="201"/>
      <c r="AH544" s="202"/>
      <c r="AI544" s="183" t="s">
        <v>536</v>
      </c>
      <c r="AJ544" s="183"/>
      <c r="AK544" s="183"/>
      <c r="AL544" s="181"/>
      <c r="AM544" s="183" t="s">
        <v>51</v>
      </c>
      <c r="AN544" s="183"/>
      <c r="AO544" s="183"/>
      <c r="AP544" s="181"/>
      <c r="AQ544" s="181" t="s">
        <v>316</v>
      </c>
      <c r="AR544" s="173"/>
      <c r="AS544" s="173"/>
      <c r="AT544" s="174"/>
      <c r="AU544" s="203" t="s">
        <v>240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317</v>
      </c>
      <c r="AH545" s="177"/>
      <c r="AI545" s="184"/>
      <c r="AJ545" s="184"/>
      <c r="AK545" s="184"/>
      <c r="AL545" s="182"/>
      <c r="AM545" s="184"/>
      <c r="AN545" s="184"/>
      <c r="AO545" s="184"/>
      <c r="AP545" s="182"/>
      <c r="AQ545" s="205"/>
      <c r="AR545" s="198"/>
      <c r="AS545" s="176" t="s">
        <v>317</v>
      </c>
      <c r="AT545" s="177"/>
      <c r="AU545" s="198"/>
      <c r="AV545" s="198"/>
      <c r="AW545" s="176" t="s">
        <v>294</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50</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95</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325</v>
      </c>
      <c r="F549" s="171"/>
      <c r="G549" s="172" t="s">
        <v>322</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200" t="s">
        <v>53</v>
      </c>
      <c r="AF549" s="201"/>
      <c r="AG549" s="201"/>
      <c r="AH549" s="202"/>
      <c r="AI549" s="183" t="s">
        <v>536</v>
      </c>
      <c r="AJ549" s="183"/>
      <c r="AK549" s="183"/>
      <c r="AL549" s="181"/>
      <c r="AM549" s="183" t="s">
        <v>51</v>
      </c>
      <c r="AN549" s="183"/>
      <c r="AO549" s="183"/>
      <c r="AP549" s="181"/>
      <c r="AQ549" s="181" t="s">
        <v>316</v>
      </c>
      <c r="AR549" s="173"/>
      <c r="AS549" s="173"/>
      <c r="AT549" s="174"/>
      <c r="AU549" s="203" t="s">
        <v>240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317</v>
      </c>
      <c r="AH550" s="177"/>
      <c r="AI550" s="184"/>
      <c r="AJ550" s="184"/>
      <c r="AK550" s="184"/>
      <c r="AL550" s="182"/>
      <c r="AM550" s="184"/>
      <c r="AN550" s="184"/>
      <c r="AO550" s="184"/>
      <c r="AP550" s="182"/>
      <c r="AQ550" s="205"/>
      <c r="AR550" s="198"/>
      <c r="AS550" s="176" t="s">
        <v>317</v>
      </c>
      <c r="AT550" s="177"/>
      <c r="AU550" s="198"/>
      <c r="AV550" s="198"/>
      <c r="AW550" s="176" t="s">
        <v>294</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50</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95</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325</v>
      </c>
      <c r="F554" s="171"/>
      <c r="G554" s="172" t="s">
        <v>322</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200" t="s">
        <v>53</v>
      </c>
      <c r="AF554" s="201"/>
      <c r="AG554" s="201"/>
      <c r="AH554" s="202"/>
      <c r="AI554" s="183" t="s">
        <v>536</v>
      </c>
      <c r="AJ554" s="183"/>
      <c r="AK554" s="183"/>
      <c r="AL554" s="181"/>
      <c r="AM554" s="183" t="s">
        <v>51</v>
      </c>
      <c r="AN554" s="183"/>
      <c r="AO554" s="183"/>
      <c r="AP554" s="181"/>
      <c r="AQ554" s="181" t="s">
        <v>316</v>
      </c>
      <c r="AR554" s="173"/>
      <c r="AS554" s="173"/>
      <c r="AT554" s="174"/>
      <c r="AU554" s="203" t="s">
        <v>240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317</v>
      </c>
      <c r="AH555" s="177"/>
      <c r="AI555" s="184"/>
      <c r="AJ555" s="184"/>
      <c r="AK555" s="184"/>
      <c r="AL555" s="182"/>
      <c r="AM555" s="184"/>
      <c r="AN555" s="184"/>
      <c r="AO555" s="184"/>
      <c r="AP555" s="182"/>
      <c r="AQ555" s="205"/>
      <c r="AR555" s="198"/>
      <c r="AS555" s="176" t="s">
        <v>317</v>
      </c>
      <c r="AT555" s="177"/>
      <c r="AU555" s="198"/>
      <c r="AV555" s="198"/>
      <c r="AW555" s="176" t="s">
        <v>294</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50</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95</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325</v>
      </c>
      <c r="F559" s="171"/>
      <c r="G559" s="172" t="s">
        <v>322</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200" t="s">
        <v>53</v>
      </c>
      <c r="AF559" s="201"/>
      <c r="AG559" s="201"/>
      <c r="AH559" s="202"/>
      <c r="AI559" s="183" t="s">
        <v>536</v>
      </c>
      <c r="AJ559" s="183"/>
      <c r="AK559" s="183"/>
      <c r="AL559" s="181"/>
      <c r="AM559" s="183" t="s">
        <v>51</v>
      </c>
      <c r="AN559" s="183"/>
      <c r="AO559" s="183"/>
      <c r="AP559" s="181"/>
      <c r="AQ559" s="181" t="s">
        <v>316</v>
      </c>
      <c r="AR559" s="173"/>
      <c r="AS559" s="173"/>
      <c r="AT559" s="174"/>
      <c r="AU559" s="203" t="s">
        <v>240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317</v>
      </c>
      <c r="AH560" s="177"/>
      <c r="AI560" s="184"/>
      <c r="AJ560" s="184"/>
      <c r="AK560" s="184"/>
      <c r="AL560" s="182"/>
      <c r="AM560" s="184"/>
      <c r="AN560" s="184"/>
      <c r="AO560" s="184"/>
      <c r="AP560" s="182"/>
      <c r="AQ560" s="205"/>
      <c r="AR560" s="198"/>
      <c r="AS560" s="176" t="s">
        <v>317</v>
      </c>
      <c r="AT560" s="177"/>
      <c r="AU560" s="198"/>
      <c r="AV560" s="198"/>
      <c r="AW560" s="176" t="s">
        <v>294</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50</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95</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326</v>
      </c>
      <c r="F564" s="171"/>
      <c r="G564" s="172" t="s">
        <v>324</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200" t="s">
        <v>53</v>
      </c>
      <c r="AF564" s="201"/>
      <c r="AG564" s="201"/>
      <c r="AH564" s="202"/>
      <c r="AI564" s="183" t="s">
        <v>536</v>
      </c>
      <c r="AJ564" s="183"/>
      <c r="AK564" s="183"/>
      <c r="AL564" s="181"/>
      <c r="AM564" s="183" t="s">
        <v>51</v>
      </c>
      <c r="AN564" s="183"/>
      <c r="AO564" s="183"/>
      <c r="AP564" s="181"/>
      <c r="AQ564" s="181" t="s">
        <v>316</v>
      </c>
      <c r="AR564" s="173"/>
      <c r="AS564" s="173"/>
      <c r="AT564" s="174"/>
      <c r="AU564" s="203" t="s">
        <v>240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317</v>
      </c>
      <c r="AH565" s="177"/>
      <c r="AI565" s="184"/>
      <c r="AJ565" s="184"/>
      <c r="AK565" s="184"/>
      <c r="AL565" s="182"/>
      <c r="AM565" s="184"/>
      <c r="AN565" s="184"/>
      <c r="AO565" s="184"/>
      <c r="AP565" s="182"/>
      <c r="AQ565" s="205"/>
      <c r="AR565" s="198"/>
      <c r="AS565" s="176" t="s">
        <v>317</v>
      </c>
      <c r="AT565" s="177"/>
      <c r="AU565" s="198"/>
      <c r="AV565" s="198"/>
      <c r="AW565" s="176" t="s">
        <v>294</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50</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95</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326</v>
      </c>
      <c r="F569" s="171"/>
      <c r="G569" s="172" t="s">
        <v>324</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200" t="s">
        <v>53</v>
      </c>
      <c r="AF569" s="201"/>
      <c r="AG569" s="201"/>
      <c r="AH569" s="202"/>
      <c r="AI569" s="183" t="s">
        <v>536</v>
      </c>
      <c r="AJ569" s="183"/>
      <c r="AK569" s="183"/>
      <c r="AL569" s="181"/>
      <c r="AM569" s="183" t="s">
        <v>51</v>
      </c>
      <c r="AN569" s="183"/>
      <c r="AO569" s="183"/>
      <c r="AP569" s="181"/>
      <c r="AQ569" s="181" t="s">
        <v>316</v>
      </c>
      <c r="AR569" s="173"/>
      <c r="AS569" s="173"/>
      <c r="AT569" s="174"/>
      <c r="AU569" s="203" t="s">
        <v>240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317</v>
      </c>
      <c r="AH570" s="177"/>
      <c r="AI570" s="184"/>
      <c r="AJ570" s="184"/>
      <c r="AK570" s="184"/>
      <c r="AL570" s="182"/>
      <c r="AM570" s="184"/>
      <c r="AN570" s="184"/>
      <c r="AO570" s="184"/>
      <c r="AP570" s="182"/>
      <c r="AQ570" s="205"/>
      <c r="AR570" s="198"/>
      <c r="AS570" s="176" t="s">
        <v>317</v>
      </c>
      <c r="AT570" s="177"/>
      <c r="AU570" s="198"/>
      <c r="AV570" s="198"/>
      <c r="AW570" s="176" t="s">
        <v>294</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50</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95</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326</v>
      </c>
      <c r="F574" s="171"/>
      <c r="G574" s="172" t="s">
        <v>324</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200" t="s">
        <v>53</v>
      </c>
      <c r="AF574" s="201"/>
      <c r="AG574" s="201"/>
      <c r="AH574" s="202"/>
      <c r="AI574" s="183" t="s">
        <v>536</v>
      </c>
      <c r="AJ574" s="183"/>
      <c r="AK574" s="183"/>
      <c r="AL574" s="181"/>
      <c r="AM574" s="183" t="s">
        <v>51</v>
      </c>
      <c r="AN574" s="183"/>
      <c r="AO574" s="183"/>
      <c r="AP574" s="181"/>
      <c r="AQ574" s="181" t="s">
        <v>316</v>
      </c>
      <c r="AR574" s="173"/>
      <c r="AS574" s="173"/>
      <c r="AT574" s="174"/>
      <c r="AU574" s="203" t="s">
        <v>240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317</v>
      </c>
      <c r="AH575" s="177"/>
      <c r="AI575" s="184"/>
      <c r="AJ575" s="184"/>
      <c r="AK575" s="184"/>
      <c r="AL575" s="182"/>
      <c r="AM575" s="184"/>
      <c r="AN575" s="184"/>
      <c r="AO575" s="184"/>
      <c r="AP575" s="182"/>
      <c r="AQ575" s="205"/>
      <c r="AR575" s="198"/>
      <c r="AS575" s="176" t="s">
        <v>317</v>
      </c>
      <c r="AT575" s="177"/>
      <c r="AU575" s="198"/>
      <c r="AV575" s="198"/>
      <c r="AW575" s="176" t="s">
        <v>294</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50</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95</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326</v>
      </c>
      <c r="F579" s="171"/>
      <c r="G579" s="172" t="s">
        <v>324</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200" t="s">
        <v>53</v>
      </c>
      <c r="AF579" s="201"/>
      <c r="AG579" s="201"/>
      <c r="AH579" s="202"/>
      <c r="AI579" s="183" t="s">
        <v>536</v>
      </c>
      <c r="AJ579" s="183"/>
      <c r="AK579" s="183"/>
      <c r="AL579" s="181"/>
      <c r="AM579" s="183" t="s">
        <v>51</v>
      </c>
      <c r="AN579" s="183"/>
      <c r="AO579" s="183"/>
      <c r="AP579" s="181"/>
      <c r="AQ579" s="181" t="s">
        <v>316</v>
      </c>
      <c r="AR579" s="173"/>
      <c r="AS579" s="173"/>
      <c r="AT579" s="174"/>
      <c r="AU579" s="203" t="s">
        <v>240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317</v>
      </c>
      <c r="AH580" s="177"/>
      <c r="AI580" s="184"/>
      <c r="AJ580" s="184"/>
      <c r="AK580" s="184"/>
      <c r="AL580" s="182"/>
      <c r="AM580" s="184"/>
      <c r="AN580" s="184"/>
      <c r="AO580" s="184"/>
      <c r="AP580" s="182"/>
      <c r="AQ580" s="205"/>
      <c r="AR580" s="198"/>
      <c r="AS580" s="176" t="s">
        <v>317</v>
      </c>
      <c r="AT580" s="177"/>
      <c r="AU580" s="198"/>
      <c r="AV580" s="198"/>
      <c r="AW580" s="176" t="s">
        <v>294</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50</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95</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326</v>
      </c>
      <c r="F584" s="171"/>
      <c r="G584" s="172" t="s">
        <v>324</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200" t="s">
        <v>53</v>
      </c>
      <c r="AF584" s="201"/>
      <c r="AG584" s="201"/>
      <c r="AH584" s="202"/>
      <c r="AI584" s="183" t="s">
        <v>536</v>
      </c>
      <c r="AJ584" s="183"/>
      <c r="AK584" s="183"/>
      <c r="AL584" s="181"/>
      <c r="AM584" s="183" t="s">
        <v>51</v>
      </c>
      <c r="AN584" s="183"/>
      <c r="AO584" s="183"/>
      <c r="AP584" s="181"/>
      <c r="AQ584" s="181" t="s">
        <v>316</v>
      </c>
      <c r="AR584" s="173"/>
      <c r="AS584" s="173"/>
      <c r="AT584" s="174"/>
      <c r="AU584" s="203" t="s">
        <v>240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317</v>
      </c>
      <c r="AH585" s="177"/>
      <c r="AI585" s="184"/>
      <c r="AJ585" s="184"/>
      <c r="AK585" s="184"/>
      <c r="AL585" s="182"/>
      <c r="AM585" s="184"/>
      <c r="AN585" s="184"/>
      <c r="AO585" s="184"/>
      <c r="AP585" s="182"/>
      <c r="AQ585" s="205"/>
      <c r="AR585" s="198"/>
      <c r="AS585" s="176" t="s">
        <v>317</v>
      </c>
      <c r="AT585" s="177"/>
      <c r="AU585" s="198"/>
      <c r="AV585" s="198"/>
      <c r="AW585" s="176" t="s">
        <v>294</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50</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95</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7" t="s">
        <v>142</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448</v>
      </c>
      <c r="F592" s="649"/>
      <c r="G592" s="650" t="s">
        <v>341</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325</v>
      </c>
      <c r="F593" s="171"/>
      <c r="G593" s="172" t="s">
        <v>322</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200" t="s">
        <v>53</v>
      </c>
      <c r="AF593" s="201"/>
      <c r="AG593" s="201"/>
      <c r="AH593" s="202"/>
      <c r="AI593" s="183" t="s">
        <v>536</v>
      </c>
      <c r="AJ593" s="183"/>
      <c r="AK593" s="183"/>
      <c r="AL593" s="181"/>
      <c r="AM593" s="183" t="s">
        <v>51</v>
      </c>
      <c r="AN593" s="183"/>
      <c r="AO593" s="183"/>
      <c r="AP593" s="181"/>
      <c r="AQ593" s="181" t="s">
        <v>316</v>
      </c>
      <c r="AR593" s="173"/>
      <c r="AS593" s="173"/>
      <c r="AT593" s="174"/>
      <c r="AU593" s="203" t="s">
        <v>240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317</v>
      </c>
      <c r="AH594" s="177"/>
      <c r="AI594" s="184"/>
      <c r="AJ594" s="184"/>
      <c r="AK594" s="184"/>
      <c r="AL594" s="182"/>
      <c r="AM594" s="184"/>
      <c r="AN594" s="184"/>
      <c r="AO594" s="184"/>
      <c r="AP594" s="182"/>
      <c r="AQ594" s="205"/>
      <c r="AR594" s="198"/>
      <c r="AS594" s="176" t="s">
        <v>317</v>
      </c>
      <c r="AT594" s="177"/>
      <c r="AU594" s="198"/>
      <c r="AV594" s="198"/>
      <c r="AW594" s="176" t="s">
        <v>294</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50</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95</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325</v>
      </c>
      <c r="F598" s="171"/>
      <c r="G598" s="172" t="s">
        <v>322</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200" t="s">
        <v>53</v>
      </c>
      <c r="AF598" s="201"/>
      <c r="AG598" s="201"/>
      <c r="AH598" s="202"/>
      <c r="AI598" s="183" t="s">
        <v>536</v>
      </c>
      <c r="AJ598" s="183"/>
      <c r="AK598" s="183"/>
      <c r="AL598" s="181"/>
      <c r="AM598" s="183" t="s">
        <v>51</v>
      </c>
      <c r="AN598" s="183"/>
      <c r="AO598" s="183"/>
      <c r="AP598" s="181"/>
      <c r="AQ598" s="181" t="s">
        <v>316</v>
      </c>
      <c r="AR598" s="173"/>
      <c r="AS598" s="173"/>
      <c r="AT598" s="174"/>
      <c r="AU598" s="203" t="s">
        <v>240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317</v>
      </c>
      <c r="AH599" s="177"/>
      <c r="AI599" s="184"/>
      <c r="AJ599" s="184"/>
      <c r="AK599" s="184"/>
      <c r="AL599" s="182"/>
      <c r="AM599" s="184"/>
      <c r="AN599" s="184"/>
      <c r="AO599" s="184"/>
      <c r="AP599" s="182"/>
      <c r="AQ599" s="205"/>
      <c r="AR599" s="198"/>
      <c r="AS599" s="176" t="s">
        <v>317</v>
      </c>
      <c r="AT599" s="177"/>
      <c r="AU599" s="198"/>
      <c r="AV599" s="198"/>
      <c r="AW599" s="176" t="s">
        <v>294</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50</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95</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325</v>
      </c>
      <c r="F603" s="171"/>
      <c r="G603" s="172" t="s">
        <v>322</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200" t="s">
        <v>53</v>
      </c>
      <c r="AF603" s="201"/>
      <c r="AG603" s="201"/>
      <c r="AH603" s="202"/>
      <c r="AI603" s="183" t="s">
        <v>536</v>
      </c>
      <c r="AJ603" s="183"/>
      <c r="AK603" s="183"/>
      <c r="AL603" s="181"/>
      <c r="AM603" s="183" t="s">
        <v>51</v>
      </c>
      <c r="AN603" s="183"/>
      <c r="AO603" s="183"/>
      <c r="AP603" s="181"/>
      <c r="AQ603" s="181" t="s">
        <v>316</v>
      </c>
      <c r="AR603" s="173"/>
      <c r="AS603" s="173"/>
      <c r="AT603" s="174"/>
      <c r="AU603" s="203" t="s">
        <v>240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317</v>
      </c>
      <c r="AH604" s="177"/>
      <c r="AI604" s="184"/>
      <c r="AJ604" s="184"/>
      <c r="AK604" s="184"/>
      <c r="AL604" s="182"/>
      <c r="AM604" s="184"/>
      <c r="AN604" s="184"/>
      <c r="AO604" s="184"/>
      <c r="AP604" s="182"/>
      <c r="AQ604" s="205"/>
      <c r="AR604" s="198"/>
      <c r="AS604" s="176" t="s">
        <v>317</v>
      </c>
      <c r="AT604" s="177"/>
      <c r="AU604" s="198"/>
      <c r="AV604" s="198"/>
      <c r="AW604" s="176" t="s">
        <v>294</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50</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95</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325</v>
      </c>
      <c r="F608" s="171"/>
      <c r="G608" s="172" t="s">
        <v>322</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200" t="s">
        <v>53</v>
      </c>
      <c r="AF608" s="201"/>
      <c r="AG608" s="201"/>
      <c r="AH608" s="202"/>
      <c r="AI608" s="183" t="s">
        <v>536</v>
      </c>
      <c r="AJ608" s="183"/>
      <c r="AK608" s="183"/>
      <c r="AL608" s="181"/>
      <c r="AM608" s="183" t="s">
        <v>51</v>
      </c>
      <c r="AN608" s="183"/>
      <c r="AO608" s="183"/>
      <c r="AP608" s="181"/>
      <c r="AQ608" s="181" t="s">
        <v>316</v>
      </c>
      <c r="AR608" s="173"/>
      <c r="AS608" s="173"/>
      <c r="AT608" s="174"/>
      <c r="AU608" s="203" t="s">
        <v>240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317</v>
      </c>
      <c r="AH609" s="177"/>
      <c r="AI609" s="184"/>
      <c r="AJ609" s="184"/>
      <c r="AK609" s="184"/>
      <c r="AL609" s="182"/>
      <c r="AM609" s="184"/>
      <c r="AN609" s="184"/>
      <c r="AO609" s="184"/>
      <c r="AP609" s="182"/>
      <c r="AQ609" s="205"/>
      <c r="AR609" s="198"/>
      <c r="AS609" s="176" t="s">
        <v>317</v>
      </c>
      <c r="AT609" s="177"/>
      <c r="AU609" s="198"/>
      <c r="AV609" s="198"/>
      <c r="AW609" s="176" t="s">
        <v>294</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50</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95</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325</v>
      </c>
      <c r="F613" s="171"/>
      <c r="G613" s="172" t="s">
        <v>322</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200" t="s">
        <v>53</v>
      </c>
      <c r="AF613" s="201"/>
      <c r="AG613" s="201"/>
      <c r="AH613" s="202"/>
      <c r="AI613" s="183" t="s">
        <v>536</v>
      </c>
      <c r="AJ613" s="183"/>
      <c r="AK613" s="183"/>
      <c r="AL613" s="181"/>
      <c r="AM613" s="183" t="s">
        <v>51</v>
      </c>
      <c r="AN613" s="183"/>
      <c r="AO613" s="183"/>
      <c r="AP613" s="181"/>
      <c r="AQ613" s="181" t="s">
        <v>316</v>
      </c>
      <c r="AR613" s="173"/>
      <c r="AS613" s="173"/>
      <c r="AT613" s="174"/>
      <c r="AU613" s="203" t="s">
        <v>240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317</v>
      </c>
      <c r="AH614" s="177"/>
      <c r="AI614" s="184"/>
      <c r="AJ614" s="184"/>
      <c r="AK614" s="184"/>
      <c r="AL614" s="182"/>
      <c r="AM614" s="184"/>
      <c r="AN614" s="184"/>
      <c r="AO614" s="184"/>
      <c r="AP614" s="182"/>
      <c r="AQ614" s="205"/>
      <c r="AR614" s="198"/>
      <c r="AS614" s="176" t="s">
        <v>317</v>
      </c>
      <c r="AT614" s="177"/>
      <c r="AU614" s="198"/>
      <c r="AV614" s="198"/>
      <c r="AW614" s="176" t="s">
        <v>294</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50</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95</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326</v>
      </c>
      <c r="F618" s="171"/>
      <c r="G618" s="172" t="s">
        <v>324</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200" t="s">
        <v>53</v>
      </c>
      <c r="AF618" s="201"/>
      <c r="AG618" s="201"/>
      <c r="AH618" s="202"/>
      <c r="AI618" s="183" t="s">
        <v>536</v>
      </c>
      <c r="AJ618" s="183"/>
      <c r="AK618" s="183"/>
      <c r="AL618" s="181"/>
      <c r="AM618" s="183" t="s">
        <v>51</v>
      </c>
      <c r="AN618" s="183"/>
      <c r="AO618" s="183"/>
      <c r="AP618" s="181"/>
      <c r="AQ618" s="181" t="s">
        <v>316</v>
      </c>
      <c r="AR618" s="173"/>
      <c r="AS618" s="173"/>
      <c r="AT618" s="174"/>
      <c r="AU618" s="203" t="s">
        <v>240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317</v>
      </c>
      <c r="AH619" s="177"/>
      <c r="AI619" s="184"/>
      <c r="AJ619" s="184"/>
      <c r="AK619" s="184"/>
      <c r="AL619" s="182"/>
      <c r="AM619" s="184"/>
      <c r="AN619" s="184"/>
      <c r="AO619" s="184"/>
      <c r="AP619" s="182"/>
      <c r="AQ619" s="205"/>
      <c r="AR619" s="198"/>
      <c r="AS619" s="176" t="s">
        <v>317</v>
      </c>
      <c r="AT619" s="177"/>
      <c r="AU619" s="198"/>
      <c r="AV619" s="198"/>
      <c r="AW619" s="176" t="s">
        <v>294</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50</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95</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326</v>
      </c>
      <c r="F623" s="171"/>
      <c r="G623" s="172" t="s">
        <v>324</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200" t="s">
        <v>53</v>
      </c>
      <c r="AF623" s="201"/>
      <c r="AG623" s="201"/>
      <c r="AH623" s="202"/>
      <c r="AI623" s="183" t="s">
        <v>536</v>
      </c>
      <c r="AJ623" s="183"/>
      <c r="AK623" s="183"/>
      <c r="AL623" s="181"/>
      <c r="AM623" s="183" t="s">
        <v>51</v>
      </c>
      <c r="AN623" s="183"/>
      <c r="AO623" s="183"/>
      <c r="AP623" s="181"/>
      <c r="AQ623" s="181" t="s">
        <v>316</v>
      </c>
      <c r="AR623" s="173"/>
      <c r="AS623" s="173"/>
      <c r="AT623" s="174"/>
      <c r="AU623" s="203" t="s">
        <v>240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317</v>
      </c>
      <c r="AH624" s="177"/>
      <c r="AI624" s="184"/>
      <c r="AJ624" s="184"/>
      <c r="AK624" s="184"/>
      <c r="AL624" s="182"/>
      <c r="AM624" s="184"/>
      <c r="AN624" s="184"/>
      <c r="AO624" s="184"/>
      <c r="AP624" s="182"/>
      <c r="AQ624" s="205"/>
      <c r="AR624" s="198"/>
      <c r="AS624" s="176" t="s">
        <v>317</v>
      </c>
      <c r="AT624" s="177"/>
      <c r="AU624" s="198"/>
      <c r="AV624" s="198"/>
      <c r="AW624" s="176" t="s">
        <v>294</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50</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95</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326</v>
      </c>
      <c r="F628" s="171"/>
      <c r="G628" s="172" t="s">
        <v>324</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200" t="s">
        <v>53</v>
      </c>
      <c r="AF628" s="201"/>
      <c r="AG628" s="201"/>
      <c r="AH628" s="202"/>
      <c r="AI628" s="183" t="s">
        <v>536</v>
      </c>
      <c r="AJ628" s="183"/>
      <c r="AK628" s="183"/>
      <c r="AL628" s="181"/>
      <c r="AM628" s="183" t="s">
        <v>51</v>
      </c>
      <c r="AN628" s="183"/>
      <c r="AO628" s="183"/>
      <c r="AP628" s="181"/>
      <c r="AQ628" s="181" t="s">
        <v>316</v>
      </c>
      <c r="AR628" s="173"/>
      <c r="AS628" s="173"/>
      <c r="AT628" s="174"/>
      <c r="AU628" s="203" t="s">
        <v>240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317</v>
      </c>
      <c r="AH629" s="177"/>
      <c r="AI629" s="184"/>
      <c r="AJ629" s="184"/>
      <c r="AK629" s="184"/>
      <c r="AL629" s="182"/>
      <c r="AM629" s="184"/>
      <c r="AN629" s="184"/>
      <c r="AO629" s="184"/>
      <c r="AP629" s="182"/>
      <c r="AQ629" s="205"/>
      <c r="AR629" s="198"/>
      <c r="AS629" s="176" t="s">
        <v>317</v>
      </c>
      <c r="AT629" s="177"/>
      <c r="AU629" s="198"/>
      <c r="AV629" s="198"/>
      <c r="AW629" s="176" t="s">
        <v>294</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50</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95</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326</v>
      </c>
      <c r="F633" s="171"/>
      <c r="G633" s="172" t="s">
        <v>324</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200" t="s">
        <v>53</v>
      </c>
      <c r="AF633" s="201"/>
      <c r="AG633" s="201"/>
      <c r="AH633" s="202"/>
      <c r="AI633" s="183" t="s">
        <v>536</v>
      </c>
      <c r="AJ633" s="183"/>
      <c r="AK633" s="183"/>
      <c r="AL633" s="181"/>
      <c r="AM633" s="183" t="s">
        <v>51</v>
      </c>
      <c r="AN633" s="183"/>
      <c r="AO633" s="183"/>
      <c r="AP633" s="181"/>
      <c r="AQ633" s="181" t="s">
        <v>316</v>
      </c>
      <c r="AR633" s="173"/>
      <c r="AS633" s="173"/>
      <c r="AT633" s="174"/>
      <c r="AU633" s="203" t="s">
        <v>240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317</v>
      </c>
      <c r="AH634" s="177"/>
      <c r="AI634" s="184"/>
      <c r="AJ634" s="184"/>
      <c r="AK634" s="184"/>
      <c r="AL634" s="182"/>
      <c r="AM634" s="184"/>
      <c r="AN634" s="184"/>
      <c r="AO634" s="184"/>
      <c r="AP634" s="182"/>
      <c r="AQ634" s="205"/>
      <c r="AR634" s="198"/>
      <c r="AS634" s="176" t="s">
        <v>317</v>
      </c>
      <c r="AT634" s="177"/>
      <c r="AU634" s="198"/>
      <c r="AV634" s="198"/>
      <c r="AW634" s="176" t="s">
        <v>294</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50</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95</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326</v>
      </c>
      <c r="F638" s="171"/>
      <c r="G638" s="172" t="s">
        <v>324</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200" t="s">
        <v>53</v>
      </c>
      <c r="AF638" s="201"/>
      <c r="AG638" s="201"/>
      <c r="AH638" s="202"/>
      <c r="AI638" s="183" t="s">
        <v>536</v>
      </c>
      <c r="AJ638" s="183"/>
      <c r="AK638" s="183"/>
      <c r="AL638" s="181"/>
      <c r="AM638" s="183" t="s">
        <v>51</v>
      </c>
      <c r="AN638" s="183"/>
      <c r="AO638" s="183"/>
      <c r="AP638" s="181"/>
      <c r="AQ638" s="181" t="s">
        <v>316</v>
      </c>
      <c r="AR638" s="173"/>
      <c r="AS638" s="173"/>
      <c r="AT638" s="174"/>
      <c r="AU638" s="203" t="s">
        <v>240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317</v>
      </c>
      <c r="AH639" s="177"/>
      <c r="AI639" s="184"/>
      <c r="AJ639" s="184"/>
      <c r="AK639" s="184"/>
      <c r="AL639" s="182"/>
      <c r="AM639" s="184"/>
      <c r="AN639" s="184"/>
      <c r="AO639" s="184"/>
      <c r="AP639" s="182"/>
      <c r="AQ639" s="205"/>
      <c r="AR639" s="198"/>
      <c r="AS639" s="176" t="s">
        <v>317</v>
      </c>
      <c r="AT639" s="177"/>
      <c r="AU639" s="198"/>
      <c r="AV639" s="198"/>
      <c r="AW639" s="176" t="s">
        <v>294</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50</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95</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7" t="s">
        <v>142</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448</v>
      </c>
      <c r="F646" s="649"/>
      <c r="G646" s="650" t="s">
        <v>341</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325</v>
      </c>
      <c r="F647" s="171"/>
      <c r="G647" s="172" t="s">
        <v>322</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200" t="s">
        <v>53</v>
      </c>
      <c r="AF647" s="201"/>
      <c r="AG647" s="201"/>
      <c r="AH647" s="202"/>
      <c r="AI647" s="183" t="s">
        <v>536</v>
      </c>
      <c r="AJ647" s="183"/>
      <c r="AK647" s="183"/>
      <c r="AL647" s="181"/>
      <c r="AM647" s="183" t="s">
        <v>51</v>
      </c>
      <c r="AN647" s="183"/>
      <c r="AO647" s="183"/>
      <c r="AP647" s="181"/>
      <c r="AQ647" s="181" t="s">
        <v>316</v>
      </c>
      <c r="AR647" s="173"/>
      <c r="AS647" s="173"/>
      <c r="AT647" s="174"/>
      <c r="AU647" s="203" t="s">
        <v>240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317</v>
      </c>
      <c r="AH648" s="177"/>
      <c r="AI648" s="184"/>
      <c r="AJ648" s="184"/>
      <c r="AK648" s="184"/>
      <c r="AL648" s="182"/>
      <c r="AM648" s="184"/>
      <c r="AN648" s="184"/>
      <c r="AO648" s="184"/>
      <c r="AP648" s="182"/>
      <c r="AQ648" s="205"/>
      <c r="AR648" s="198"/>
      <c r="AS648" s="176" t="s">
        <v>317</v>
      </c>
      <c r="AT648" s="177"/>
      <c r="AU648" s="198"/>
      <c r="AV648" s="198"/>
      <c r="AW648" s="176" t="s">
        <v>294</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50</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95</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325</v>
      </c>
      <c r="F652" s="171"/>
      <c r="G652" s="172" t="s">
        <v>322</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200" t="s">
        <v>53</v>
      </c>
      <c r="AF652" s="201"/>
      <c r="AG652" s="201"/>
      <c r="AH652" s="202"/>
      <c r="AI652" s="183" t="s">
        <v>536</v>
      </c>
      <c r="AJ652" s="183"/>
      <c r="AK652" s="183"/>
      <c r="AL652" s="181"/>
      <c r="AM652" s="183" t="s">
        <v>51</v>
      </c>
      <c r="AN652" s="183"/>
      <c r="AO652" s="183"/>
      <c r="AP652" s="181"/>
      <c r="AQ652" s="181" t="s">
        <v>316</v>
      </c>
      <c r="AR652" s="173"/>
      <c r="AS652" s="173"/>
      <c r="AT652" s="174"/>
      <c r="AU652" s="203" t="s">
        <v>240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317</v>
      </c>
      <c r="AH653" s="177"/>
      <c r="AI653" s="184"/>
      <c r="AJ653" s="184"/>
      <c r="AK653" s="184"/>
      <c r="AL653" s="182"/>
      <c r="AM653" s="184"/>
      <c r="AN653" s="184"/>
      <c r="AO653" s="184"/>
      <c r="AP653" s="182"/>
      <c r="AQ653" s="205"/>
      <c r="AR653" s="198"/>
      <c r="AS653" s="176" t="s">
        <v>317</v>
      </c>
      <c r="AT653" s="177"/>
      <c r="AU653" s="198"/>
      <c r="AV653" s="198"/>
      <c r="AW653" s="176" t="s">
        <v>294</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50</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95</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325</v>
      </c>
      <c r="F657" s="171"/>
      <c r="G657" s="172" t="s">
        <v>322</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200" t="s">
        <v>53</v>
      </c>
      <c r="AF657" s="201"/>
      <c r="AG657" s="201"/>
      <c r="AH657" s="202"/>
      <c r="AI657" s="183" t="s">
        <v>536</v>
      </c>
      <c r="AJ657" s="183"/>
      <c r="AK657" s="183"/>
      <c r="AL657" s="181"/>
      <c r="AM657" s="183" t="s">
        <v>51</v>
      </c>
      <c r="AN657" s="183"/>
      <c r="AO657" s="183"/>
      <c r="AP657" s="181"/>
      <c r="AQ657" s="181" t="s">
        <v>316</v>
      </c>
      <c r="AR657" s="173"/>
      <c r="AS657" s="173"/>
      <c r="AT657" s="174"/>
      <c r="AU657" s="203" t="s">
        <v>240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317</v>
      </c>
      <c r="AH658" s="177"/>
      <c r="AI658" s="184"/>
      <c r="AJ658" s="184"/>
      <c r="AK658" s="184"/>
      <c r="AL658" s="182"/>
      <c r="AM658" s="184"/>
      <c r="AN658" s="184"/>
      <c r="AO658" s="184"/>
      <c r="AP658" s="182"/>
      <c r="AQ658" s="205"/>
      <c r="AR658" s="198"/>
      <c r="AS658" s="176" t="s">
        <v>317</v>
      </c>
      <c r="AT658" s="177"/>
      <c r="AU658" s="198"/>
      <c r="AV658" s="198"/>
      <c r="AW658" s="176" t="s">
        <v>294</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50</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95</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325</v>
      </c>
      <c r="F662" s="171"/>
      <c r="G662" s="172" t="s">
        <v>322</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200" t="s">
        <v>53</v>
      </c>
      <c r="AF662" s="201"/>
      <c r="AG662" s="201"/>
      <c r="AH662" s="202"/>
      <c r="AI662" s="183" t="s">
        <v>536</v>
      </c>
      <c r="AJ662" s="183"/>
      <c r="AK662" s="183"/>
      <c r="AL662" s="181"/>
      <c r="AM662" s="183" t="s">
        <v>51</v>
      </c>
      <c r="AN662" s="183"/>
      <c r="AO662" s="183"/>
      <c r="AP662" s="181"/>
      <c r="AQ662" s="181" t="s">
        <v>316</v>
      </c>
      <c r="AR662" s="173"/>
      <c r="AS662" s="173"/>
      <c r="AT662" s="174"/>
      <c r="AU662" s="203" t="s">
        <v>240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317</v>
      </c>
      <c r="AH663" s="177"/>
      <c r="AI663" s="184"/>
      <c r="AJ663" s="184"/>
      <c r="AK663" s="184"/>
      <c r="AL663" s="182"/>
      <c r="AM663" s="184"/>
      <c r="AN663" s="184"/>
      <c r="AO663" s="184"/>
      <c r="AP663" s="182"/>
      <c r="AQ663" s="205"/>
      <c r="AR663" s="198"/>
      <c r="AS663" s="176" t="s">
        <v>317</v>
      </c>
      <c r="AT663" s="177"/>
      <c r="AU663" s="198"/>
      <c r="AV663" s="198"/>
      <c r="AW663" s="176" t="s">
        <v>294</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50</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95</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325</v>
      </c>
      <c r="F667" s="171"/>
      <c r="G667" s="172" t="s">
        <v>322</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200" t="s">
        <v>53</v>
      </c>
      <c r="AF667" s="201"/>
      <c r="AG667" s="201"/>
      <c r="AH667" s="202"/>
      <c r="AI667" s="183" t="s">
        <v>536</v>
      </c>
      <c r="AJ667" s="183"/>
      <c r="AK667" s="183"/>
      <c r="AL667" s="181"/>
      <c r="AM667" s="183" t="s">
        <v>51</v>
      </c>
      <c r="AN667" s="183"/>
      <c r="AO667" s="183"/>
      <c r="AP667" s="181"/>
      <c r="AQ667" s="181" t="s">
        <v>316</v>
      </c>
      <c r="AR667" s="173"/>
      <c r="AS667" s="173"/>
      <c r="AT667" s="174"/>
      <c r="AU667" s="203" t="s">
        <v>240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317</v>
      </c>
      <c r="AH668" s="177"/>
      <c r="AI668" s="184"/>
      <c r="AJ668" s="184"/>
      <c r="AK668" s="184"/>
      <c r="AL668" s="182"/>
      <c r="AM668" s="184"/>
      <c r="AN668" s="184"/>
      <c r="AO668" s="184"/>
      <c r="AP668" s="182"/>
      <c r="AQ668" s="205"/>
      <c r="AR668" s="198"/>
      <c r="AS668" s="176" t="s">
        <v>317</v>
      </c>
      <c r="AT668" s="177"/>
      <c r="AU668" s="198"/>
      <c r="AV668" s="198"/>
      <c r="AW668" s="176" t="s">
        <v>294</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50</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95</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47</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326</v>
      </c>
      <c r="F672" s="171"/>
      <c r="G672" s="172" t="s">
        <v>324</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200" t="s">
        <v>53</v>
      </c>
      <c r="AF672" s="201"/>
      <c r="AG672" s="201"/>
      <c r="AH672" s="202"/>
      <c r="AI672" s="183" t="s">
        <v>536</v>
      </c>
      <c r="AJ672" s="183"/>
      <c r="AK672" s="183"/>
      <c r="AL672" s="181"/>
      <c r="AM672" s="183" t="s">
        <v>51</v>
      </c>
      <c r="AN672" s="183"/>
      <c r="AO672" s="183"/>
      <c r="AP672" s="181"/>
      <c r="AQ672" s="181" t="s">
        <v>316</v>
      </c>
      <c r="AR672" s="173"/>
      <c r="AS672" s="173"/>
      <c r="AT672" s="174"/>
      <c r="AU672" s="203" t="s">
        <v>240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317</v>
      </c>
      <c r="AH673" s="177"/>
      <c r="AI673" s="184"/>
      <c r="AJ673" s="184"/>
      <c r="AK673" s="184"/>
      <c r="AL673" s="182"/>
      <c r="AM673" s="184"/>
      <c r="AN673" s="184"/>
      <c r="AO673" s="184"/>
      <c r="AP673" s="182"/>
      <c r="AQ673" s="205"/>
      <c r="AR673" s="198"/>
      <c r="AS673" s="176" t="s">
        <v>317</v>
      </c>
      <c r="AT673" s="177"/>
      <c r="AU673" s="198"/>
      <c r="AV673" s="198"/>
      <c r="AW673" s="176" t="s">
        <v>294</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50</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95</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326</v>
      </c>
      <c r="F677" s="171"/>
      <c r="G677" s="172" t="s">
        <v>324</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200" t="s">
        <v>53</v>
      </c>
      <c r="AF677" s="201"/>
      <c r="AG677" s="201"/>
      <c r="AH677" s="202"/>
      <c r="AI677" s="183" t="s">
        <v>536</v>
      </c>
      <c r="AJ677" s="183"/>
      <c r="AK677" s="183"/>
      <c r="AL677" s="181"/>
      <c r="AM677" s="183" t="s">
        <v>51</v>
      </c>
      <c r="AN677" s="183"/>
      <c r="AO677" s="183"/>
      <c r="AP677" s="181"/>
      <c r="AQ677" s="181" t="s">
        <v>316</v>
      </c>
      <c r="AR677" s="173"/>
      <c r="AS677" s="173"/>
      <c r="AT677" s="174"/>
      <c r="AU677" s="203" t="s">
        <v>240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317</v>
      </c>
      <c r="AH678" s="177"/>
      <c r="AI678" s="184"/>
      <c r="AJ678" s="184"/>
      <c r="AK678" s="184"/>
      <c r="AL678" s="182"/>
      <c r="AM678" s="184"/>
      <c r="AN678" s="184"/>
      <c r="AO678" s="184"/>
      <c r="AP678" s="182"/>
      <c r="AQ678" s="205"/>
      <c r="AR678" s="198"/>
      <c r="AS678" s="176" t="s">
        <v>317</v>
      </c>
      <c r="AT678" s="177"/>
      <c r="AU678" s="198"/>
      <c r="AV678" s="198"/>
      <c r="AW678" s="176" t="s">
        <v>294</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50</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95</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326</v>
      </c>
      <c r="F682" s="171"/>
      <c r="G682" s="172" t="s">
        <v>324</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200" t="s">
        <v>53</v>
      </c>
      <c r="AF682" s="201"/>
      <c r="AG682" s="201"/>
      <c r="AH682" s="202"/>
      <c r="AI682" s="183" t="s">
        <v>536</v>
      </c>
      <c r="AJ682" s="183"/>
      <c r="AK682" s="183"/>
      <c r="AL682" s="181"/>
      <c r="AM682" s="183" t="s">
        <v>51</v>
      </c>
      <c r="AN682" s="183"/>
      <c r="AO682" s="183"/>
      <c r="AP682" s="181"/>
      <c r="AQ682" s="181" t="s">
        <v>316</v>
      </c>
      <c r="AR682" s="173"/>
      <c r="AS682" s="173"/>
      <c r="AT682" s="174"/>
      <c r="AU682" s="203" t="s">
        <v>240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317</v>
      </c>
      <c r="AH683" s="177"/>
      <c r="AI683" s="184"/>
      <c r="AJ683" s="184"/>
      <c r="AK683" s="184"/>
      <c r="AL683" s="182"/>
      <c r="AM683" s="184"/>
      <c r="AN683" s="184"/>
      <c r="AO683" s="184"/>
      <c r="AP683" s="182"/>
      <c r="AQ683" s="205"/>
      <c r="AR683" s="198"/>
      <c r="AS683" s="176" t="s">
        <v>317</v>
      </c>
      <c r="AT683" s="177"/>
      <c r="AU683" s="198"/>
      <c r="AV683" s="198"/>
      <c r="AW683" s="176" t="s">
        <v>294</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50</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95</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326</v>
      </c>
      <c r="F687" s="171"/>
      <c r="G687" s="172" t="s">
        <v>324</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200" t="s">
        <v>53</v>
      </c>
      <c r="AF687" s="201"/>
      <c r="AG687" s="201"/>
      <c r="AH687" s="202"/>
      <c r="AI687" s="183" t="s">
        <v>536</v>
      </c>
      <c r="AJ687" s="183"/>
      <c r="AK687" s="183"/>
      <c r="AL687" s="181"/>
      <c r="AM687" s="183" t="s">
        <v>51</v>
      </c>
      <c r="AN687" s="183"/>
      <c r="AO687" s="183"/>
      <c r="AP687" s="181"/>
      <c r="AQ687" s="181" t="s">
        <v>316</v>
      </c>
      <c r="AR687" s="173"/>
      <c r="AS687" s="173"/>
      <c r="AT687" s="174"/>
      <c r="AU687" s="203" t="s">
        <v>240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317</v>
      </c>
      <c r="AH688" s="177"/>
      <c r="AI688" s="184"/>
      <c r="AJ688" s="184"/>
      <c r="AK688" s="184"/>
      <c r="AL688" s="182"/>
      <c r="AM688" s="184"/>
      <c r="AN688" s="184"/>
      <c r="AO688" s="184"/>
      <c r="AP688" s="182"/>
      <c r="AQ688" s="205"/>
      <c r="AR688" s="198"/>
      <c r="AS688" s="176" t="s">
        <v>317</v>
      </c>
      <c r="AT688" s="177"/>
      <c r="AU688" s="198"/>
      <c r="AV688" s="198"/>
      <c r="AW688" s="176" t="s">
        <v>294</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50</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95</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326</v>
      </c>
      <c r="F692" s="171"/>
      <c r="G692" s="172" t="s">
        <v>324</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200" t="s">
        <v>53</v>
      </c>
      <c r="AF692" s="201"/>
      <c r="AG692" s="201"/>
      <c r="AH692" s="202"/>
      <c r="AI692" s="183" t="s">
        <v>536</v>
      </c>
      <c r="AJ692" s="183"/>
      <c r="AK692" s="183"/>
      <c r="AL692" s="181"/>
      <c r="AM692" s="183" t="s">
        <v>51</v>
      </c>
      <c r="AN692" s="183"/>
      <c r="AO692" s="183"/>
      <c r="AP692" s="181"/>
      <c r="AQ692" s="181" t="s">
        <v>316</v>
      </c>
      <c r="AR692" s="173"/>
      <c r="AS692" s="173"/>
      <c r="AT692" s="174"/>
      <c r="AU692" s="203" t="s">
        <v>240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317</v>
      </c>
      <c r="AH693" s="177"/>
      <c r="AI693" s="184"/>
      <c r="AJ693" s="184"/>
      <c r="AK693" s="184"/>
      <c r="AL693" s="182"/>
      <c r="AM693" s="184"/>
      <c r="AN693" s="184"/>
      <c r="AO693" s="184"/>
      <c r="AP693" s="182"/>
      <c r="AQ693" s="205"/>
      <c r="AR693" s="198"/>
      <c r="AS693" s="176" t="s">
        <v>317</v>
      </c>
      <c r="AT693" s="177"/>
      <c r="AU693" s="198"/>
      <c r="AV693" s="198"/>
      <c r="AW693" s="176" t="s">
        <v>294</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50</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95</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37" t="s">
        <v>142</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0" t="s">
        <v>119</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80</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67</v>
      </c>
      <c r="AE701" s="644"/>
      <c r="AF701" s="644"/>
      <c r="AG701" s="646" t="s">
        <v>55</v>
      </c>
      <c r="AH701" s="644"/>
      <c r="AI701" s="644"/>
      <c r="AJ701" s="644"/>
      <c r="AK701" s="644"/>
      <c r="AL701" s="644"/>
      <c r="AM701" s="644"/>
      <c r="AN701" s="644"/>
      <c r="AO701" s="644"/>
      <c r="AP701" s="644"/>
      <c r="AQ701" s="644"/>
      <c r="AR701" s="644"/>
      <c r="AS701" s="644"/>
      <c r="AT701" s="644"/>
      <c r="AU701" s="644"/>
      <c r="AV701" s="644"/>
      <c r="AW701" s="644"/>
      <c r="AX701" s="647"/>
    </row>
    <row r="702" spans="1:51" ht="42.75" customHeight="1" x14ac:dyDescent="0.15">
      <c r="A702" s="92" t="s">
        <v>247</v>
      </c>
      <c r="B702" s="93"/>
      <c r="C702" s="609" t="s">
        <v>249</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654</v>
      </c>
      <c r="AE702" s="613"/>
      <c r="AF702" s="613"/>
      <c r="AG702" s="614" t="s">
        <v>666</v>
      </c>
      <c r="AH702" s="615"/>
      <c r="AI702" s="615"/>
      <c r="AJ702" s="615"/>
      <c r="AK702" s="615"/>
      <c r="AL702" s="615"/>
      <c r="AM702" s="615"/>
      <c r="AN702" s="615"/>
      <c r="AO702" s="615"/>
      <c r="AP702" s="615"/>
      <c r="AQ702" s="615"/>
      <c r="AR702" s="615"/>
      <c r="AS702" s="615"/>
      <c r="AT702" s="615"/>
      <c r="AU702" s="615"/>
      <c r="AV702" s="615"/>
      <c r="AW702" s="615"/>
      <c r="AX702" s="616"/>
    </row>
    <row r="703" spans="1:51" ht="70.5" customHeight="1" x14ac:dyDescent="0.15">
      <c r="A703" s="94"/>
      <c r="B703" s="95"/>
      <c r="C703" s="617" t="s">
        <v>101</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654</v>
      </c>
      <c r="AE703" s="581"/>
      <c r="AF703" s="581"/>
      <c r="AG703" s="575" t="s">
        <v>667</v>
      </c>
      <c r="AH703" s="576"/>
      <c r="AI703" s="576"/>
      <c r="AJ703" s="576"/>
      <c r="AK703" s="576"/>
      <c r="AL703" s="576"/>
      <c r="AM703" s="576"/>
      <c r="AN703" s="576"/>
      <c r="AO703" s="576"/>
      <c r="AP703" s="576"/>
      <c r="AQ703" s="576"/>
      <c r="AR703" s="576"/>
      <c r="AS703" s="576"/>
      <c r="AT703" s="576"/>
      <c r="AU703" s="576"/>
      <c r="AV703" s="576"/>
      <c r="AW703" s="576"/>
      <c r="AX703" s="577"/>
    </row>
    <row r="704" spans="1:51" ht="85.5" customHeight="1" x14ac:dyDescent="0.15">
      <c r="A704" s="96"/>
      <c r="B704" s="97"/>
      <c r="C704" s="619" t="s">
        <v>253</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1" t="s">
        <v>654</v>
      </c>
      <c r="AE704" s="592"/>
      <c r="AF704" s="592"/>
      <c r="AG704" s="101" t="s">
        <v>668</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106</v>
      </c>
      <c r="B705" s="159"/>
      <c r="C705" s="622" t="s">
        <v>110</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t="s">
        <v>654</v>
      </c>
      <c r="AE705" s="626"/>
      <c r="AF705" s="626"/>
      <c r="AG705" s="98" t="s">
        <v>145</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7" t="s">
        <v>133</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t="s">
        <v>665</v>
      </c>
      <c r="AE706" s="581"/>
      <c r="AF706" s="59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391</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t="s">
        <v>564</v>
      </c>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5" t="s">
        <v>15</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503</v>
      </c>
      <c r="AE708" s="565"/>
      <c r="AF708" s="565"/>
      <c r="AG708" s="567" t="s">
        <v>450</v>
      </c>
      <c r="AH708" s="568"/>
      <c r="AI708" s="568"/>
      <c r="AJ708" s="568"/>
      <c r="AK708" s="568"/>
      <c r="AL708" s="568"/>
      <c r="AM708" s="568"/>
      <c r="AN708" s="568"/>
      <c r="AO708" s="568"/>
      <c r="AP708" s="568"/>
      <c r="AQ708" s="568"/>
      <c r="AR708" s="568"/>
      <c r="AS708" s="568"/>
      <c r="AT708" s="568"/>
      <c r="AU708" s="568"/>
      <c r="AV708" s="568"/>
      <c r="AW708" s="568"/>
      <c r="AX708" s="569"/>
    </row>
    <row r="709" spans="1:50" ht="40.700000000000003" customHeight="1" x14ac:dyDescent="0.15">
      <c r="A709" s="110"/>
      <c r="B709" s="111"/>
      <c r="C709" s="578" t="s">
        <v>213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654</v>
      </c>
      <c r="AE709" s="581"/>
      <c r="AF709" s="581"/>
      <c r="AG709" s="575" t="s">
        <v>202</v>
      </c>
      <c r="AH709" s="576"/>
      <c r="AI709" s="576"/>
      <c r="AJ709" s="576"/>
      <c r="AK709" s="576"/>
      <c r="AL709" s="576"/>
      <c r="AM709" s="576"/>
      <c r="AN709" s="576"/>
      <c r="AO709" s="576"/>
      <c r="AP709" s="576"/>
      <c r="AQ709" s="576"/>
      <c r="AR709" s="576"/>
      <c r="AS709" s="576"/>
      <c r="AT709" s="576"/>
      <c r="AU709" s="576"/>
      <c r="AV709" s="576"/>
      <c r="AW709" s="576"/>
      <c r="AX709" s="577"/>
    </row>
    <row r="710" spans="1:50" ht="26.25" customHeight="1" x14ac:dyDescent="0.15">
      <c r="A710" s="110"/>
      <c r="B710" s="111"/>
      <c r="C710" s="578" t="s">
        <v>16</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503</v>
      </c>
      <c r="AE710" s="581"/>
      <c r="AF710" s="581"/>
      <c r="AG710" s="575" t="s">
        <v>450</v>
      </c>
      <c r="AH710" s="576"/>
      <c r="AI710" s="576"/>
      <c r="AJ710" s="576"/>
      <c r="AK710" s="576"/>
      <c r="AL710" s="576"/>
      <c r="AM710" s="576"/>
      <c r="AN710" s="576"/>
      <c r="AO710" s="576"/>
      <c r="AP710" s="576"/>
      <c r="AQ710" s="576"/>
      <c r="AR710" s="576"/>
      <c r="AS710" s="576"/>
      <c r="AT710" s="576"/>
      <c r="AU710" s="576"/>
      <c r="AV710" s="576"/>
      <c r="AW710" s="576"/>
      <c r="AX710" s="577"/>
    </row>
    <row r="711" spans="1:50" ht="26.25" customHeight="1" x14ac:dyDescent="0.15">
      <c r="A711" s="110"/>
      <c r="B711" s="111"/>
      <c r="C711" s="578" t="s">
        <v>97</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654</v>
      </c>
      <c r="AE711" s="581"/>
      <c r="AF711" s="581"/>
      <c r="AG711" s="575" t="s">
        <v>178</v>
      </c>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0"/>
      <c r="B712" s="111"/>
      <c r="C712" s="578" t="s">
        <v>346</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91" t="s">
        <v>503</v>
      </c>
      <c r="AE712" s="592"/>
      <c r="AF712" s="592"/>
      <c r="AG712" s="593" t="s">
        <v>450</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110"/>
      <c r="B713" s="111"/>
      <c r="C713" s="596" t="s">
        <v>356</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80" t="s">
        <v>503</v>
      </c>
      <c r="AE713" s="581"/>
      <c r="AF713" s="599"/>
      <c r="AG713" s="575" t="s">
        <v>450</v>
      </c>
      <c r="AH713" s="576"/>
      <c r="AI713" s="576"/>
      <c r="AJ713" s="576"/>
      <c r="AK713" s="576"/>
      <c r="AL713" s="576"/>
      <c r="AM713" s="576"/>
      <c r="AN713" s="576"/>
      <c r="AO713" s="576"/>
      <c r="AP713" s="576"/>
      <c r="AQ713" s="576"/>
      <c r="AR713" s="576"/>
      <c r="AS713" s="576"/>
      <c r="AT713" s="576"/>
      <c r="AU713" s="576"/>
      <c r="AV713" s="576"/>
      <c r="AW713" s="576"/>
      <c r="AX713" s="577"/>
    </row>
    <row r="714" spans="1:50" ht="40.700000000000003" customHeight="1" x14ac:dyDescent="0.15">
      <c r="A714" s="112"/>
      <c r="B714" s="113"/>
      <c r="C714" s="600" t="s">
        <v>306</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t="s">
        <v>654</v>
      </c>
      <c r="AE714" s="604"/>
      <c r="AF714" s="605"/>
      <c r="AG714" s="606" t="s">
        <v>687</v>
      </c>
      <c r="AH714" s="607"/>
      <c r="AI714" s="607"/>
      <c r="AJ714" s="607"/>
      <c r="AK714" s="607"/>
      <c r="AL714" s="607"/>
      <c r="AM714" s="607"/>
      <c r="AN714" s="607"/>
      <c r="AO714" s="607"/>
      <c r="AP714" s="607"/>
      <c r="AQ714" s="607"/>
      <c r="AR714" s="607"/>
      <c r="AS714" s="607"/>
      <c r="AT714" s="607"/>
      <c r="AU714" s="607"/>
      <c r="AV714" s="607"/>
      <c r="AW714" s="607"/>
      <c r="AX714" s="608"/>
    </row>
    <row r="715" spans="1:50" ht="70.5" customHeight="1" x14ac:dyDescent="0.15">
      <c r="A715" s="108" t="s">
        <v>107</v>
      </c>
      <c r="B715" s="109"/>
      <c r="C715" s="561" t="s">
        <v>404</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669</v>
      </c>
      <c r="AE715" s="565"/>
      <c r="AF715" s="566"/>
      <c r="AG715" s="567" t="s">
        <v>670</v>
      </c>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110"/>
      <c r="B716" s="111"/>
      <c r="C716" s="570" t="s">
        <v>116</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503</v>
      </c>
      <c r="AE716" s="574"/>
      <c r="AF716" s="574"/>
      <c r="AG716" s="575" t="s">
        <v>450</v>
      </c>
      <c r="AH716" s="576"/>
      <c r="AI716" s="576"/>
      <c r="AJ716" s="576"/>
      <c r="AK716" s="576"/>
      <c r="AL716" s="576"/>
      <c r="AM716" s="576"/>
      <c r="AN716" s="576"/>
      <c r="AO716" s="576"/>
      <c r="AP716" s="576"/>
      <c r="AQ716" s="576"/>
      <c r="AR716" s="576"/>
      <c r="AS716" s="576"/>
      <c r="AT716" s="576"/>
      <c r="AU716" s="576"/>
      <c r="AV716" s="576"/>
      <c r="AW716" s="576"/>
      <c r="AX716" s="577"/>
    </row>
    <row r="717" spans="1:50" ht="70.5" customHeight="1" x14ac:dyDescent="0.15">
      <c r="A717" s="110"/>
      <c r="B717" s="111"/>
      <c r="C717" s="578" t="s">
        <v>328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654</v>
      </c>
      <c r="AE717" s="581"/>
      <c r="AF717" s="581"/>
      <c r="AG717" s="575" t="s">
        <v>557</v>
      </c>
      <c r="AH717" s="576"/>
      <c r="AI717" s="576"/>
      <c r="AJ717" s="576"/>
      <c r="AK717" s="576"/>
      <c r="AL717" s="576"/>
      <c r="AM717" s="576"/>
      <c r="AN717" s="576"/>
      <c r="AO717" s="576"/>
      <c r="AP717" s="576"/>
      <c r="AQ717" s="576"/>
      <c r="AR717" s="576"/>
      <c r="AS717" s="576"/>
      <c r="AT717" s="576"/>
      <c r="AU717" s="576"/>
      <c r="AV717" s="576"/>
      <c r="AW717" s="576"/>
      <c r="AX717" s="577"/>
    </row>
    <row r="718" spans="1:50" ht="40.700000000000003" customHeight="1" x14ac:dyDescent="0.15">
      <c r="A718" s="112"/>
      <c r="B718" s="113"/>
      <c r="C718" s="578" t="s">
        <v>113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654</v>
      </c>
      <c r="AE718" s="581"/>
      <c r="AF718" s="581"/>
      <c r="AG718" s="167" t="s">
        <v>671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82" t="s">
        <v>255</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503</v>
      </c>
      <c r="AE719" s="565"/>
      <c r="AF719" s="565"/>
      <c r="AG719" s="98" t="s">
        <v>450</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5" t="s">
        <v>272</v>
      </c>
      <c r="D720" s="586"/>
      <c r="E720" s="586"/>
      <c r="F720" s="587"/>
      <c r="G720" s="588" t="s">
        <v>56</v>
      </c>
      <c r="H720" s="586"/>
      <c r="I720" s="586"/>
      <c r="J720" s="586"/>
      <c r="K720" s="586"/>
      <c r="L720" s="586"/>
      <c r="M720" s="586"/>
      <c r="N720" s="588" t="s">
        <v>286</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120" customHeight="1" x14ac:dyDescent="0.15">
      <c r="A726" s="108" t="s">
        <v>109</v>
      </c>
      <c r="B726" s="114"/>
      <c r="C726" s="489" t="s">
        <v>124</v>
      </c>
      <c r="D726" s="287"/>
      <c r="E726" s="287"/>
      <c r="F726" s="491"/>
      <c r="G726" s="360" t="s">
        <v>613</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8" t="s">
        <v>127</v>
      </c>
      <c r="D727" s="519"/>
      <c r="E727" s="519"/>
      <c r="F727" s="520"/>
      <c r="G727" s="521" t="s">
        <v>310</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98</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customHeight="1" x14ac:dyDescent="0.15">
      <c r="A729" s="526"/>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77</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customHeight="1" x14ac:dyDescent="0.15">
      <c r="A731" s="532"/>
      <c r="B731" s="533"/>
      <c r="C731" s="533"/>
      <c r="D731" s="533"/>
      <c r="E731" s="534"/>
      <c r="F731" s="535"/>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118</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66" customHeight="1" x14ac:dyDescent="0.15">
      <c r="A733" s="532"/>
      <c r="B733" s="533"/>
      <c r="C733" s="533"/>
      <c r="D733" s="533"/>
      <c r="E733" s="534"/>
      <c r="F733" s="535"/>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99</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67.5" customHeight="1" x14ac:dyDescent="0.15">
      <c r="A735" s="539"/>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418</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customHeight="1" x14ac:dyDescent="0.15">
      <c r="A737" s="545" t="s">
        <v>629</v>
      </c>
      <c r="B737" s="192"/>
      <c r="C737" s="192"/>
      <c r="D737" s="193"/>
      <c r="E737" s="511" t="s">
        <v>672</v>
      </c>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customHeight="1" x14ac:dyDescent="0.15">
      <c r="A738" s="462" t="s">
        <v>224</v>
      </c>
      <c r="B738" s="462"/>
      <c r="C738" s="462"/>
      <c r="D738" s="462"/>
      <c r="E738" s="511" t="s">
        <v>370</v>
      </c>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customHeight="1" x14ac:dyDescent="0.15">
      <c r="A739" s="462" t="s">
        <v>445</v>
      </c>
      <c r="B739" s="462"/>
      <c r="C739" s="462"/>
      <c r="D739" s="462"/>
      <c r="E739" s="511" t="s">
        <v>673</v>
      </c>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customHeight="1" x14ac:dyDescent="0.15">
      <c r="A740" s="462" t="s">
        <v>442</v>
      </c>
      <c r="B740" s="462"/>
      <c r="C740" s="462"/>
      <c r="D740" s="462"/>
      <c r="E740" s="511" t="s">
        <v>499</v>
      </c>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customHeight="1" x14ac:dyDescent="0.15">
      <c r="A741" s="462" t="s">
        <v>169</v>
      </c>
      <c r="B741" s="462"/>
      <c r="C741" s="462"/>
      <c r="D741" s="462"/>
      <c r="E741" s="511" t="s">
        <v>674</v>
      </c>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customHeight="1" x14ac:dyDescent="0.15">
      <c r="A742" s="462" t="s">
        <v>441</v>
      </c>
      <c r="B742" s="462"/>
      <c r="C742" s="462"/>
      <c r="D742" s="462"/>
      <c r="E742" s="511" t="s">
        <v>549</v>
      </c>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customHeight="1" x14ac:dyDescent="0.15">
      <c r="A743" s="462" t="s">
        <v>191</v>
      </c>
      <c r="B743" s="462"/>
      <c r="C743" s="462"/>
      <c r="D743" s="462"/>
      <c r="E743" s="511" t="s">
        <v>675</v>
      </c>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customHeight="1" x14ac:dyDescent="0.15">
      <c r="A744" s="462" t="s">
        <v>174</v>
      </c>
      <c r="B744" s="462"/>
      <c r="C744" s="462"/>
      <c r="D744" s="462"/>
      <c r="E744" s="511" t="s">
        <v>262</v>
      </c>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62" t="s">
        <v>429</v>
      </c>
      <c r="B745" s="462"/>
      <c r="C745" s="462"/>
      <c r="D745" s="462"/>
      <c r="E745" s="515" t="s">
        <v>245</v>
      </c>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225</v>
      </c>
      <c r="B746" s="462"/>
      <c r="C746" s="462"/>
      <c r="D746" s="462"/>
      <c r="E746" s="506" t="s">
        <v>285</v>
      </c>
      <c r="F746" s="507"/>
      <c r="G746" s="507"/>
      <c r="H746" s="18" t="str">
        <f>IF(E746="","","-")</f>
        <v>-</v>
      </c>
      <c r="I746" s="507" t="s">
        <v>393</v>
      </c>
      <c r="J746" s="507"/>
      <c r="K746" s="18" t="str">
        <f>IF(I746="","","-")</f>
        <v>-</v>
      </c>
      <c r="L746" s="508">
        <v>316</v>
      </c>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515</v>
      </c>
      <c r="B747" s="462"/>
      <c r="C747" s="462"/>
      <c r="D747" s="462"/>
      <c r="E747" s="506" t="s">
        <v>285</v>
      </c>
      <c r="F747" s="507"/>
      <c r="G747" s="507"/>
      <c r="H747" s="18" t="str">
        <f>IF(E747="","","-")</f>
        <v>-</v>
      </c>
      <c r="I747" s="507" t="s">
        <v>451</v>
      </c>
      <c r="J747" s="507"/>
      <c r="K747" s="18" t="str">
        <f>IF(I747="","","-")</f>
        <v>-</v>
      </c>
      <c r="L747" s="508">
        <v>346</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437</v>
      </c>
      <c r="B748" s="81"/>
      <c r="C748" s="81"/>
      <c r="D748" s="81"/>
      <c r="E748" s="81"/>
      <c r="F748" s="82"/>
      <c r="G748" s="15" t="s">
        <v>652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173</v>
      </c>
      <c r="B787" s="87"/>
      <c r="C787" s="87"/>
      <c r="D787" s="87"/>
      <c r="E787" s="87"/>
      <c r="F787" s="88"/>
      <c r="G787" s="485" t="s">
        <v>409</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280</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61</v>
      </c>
      <c r="H788" s="287"/>
      <c r="I788" s="287"/>
      <c r="J788" s="287"/>
      <c r="K788" s="287"/>
      <c r="L788" s="490" t="s">
        <v>65</v>
      </c>
      <c r="M788" s="287"/>
      <c r="N788" s="287"/>
      <c r="O788" s="287"/>
      <c r="P788" s="287"/>
      <c r="Q788" s="287"/>
      <c r="R788" s="287"/>
      <c r="S788" s="287"/>
      <c r="T788" s="287"/>
      <c r="U788" s="287"/>
      <c r="V788" s="287"/>
      <c r="W788" s="287"/>
      <c r="X788" s="491"/>
      <c r="Y788" s="492" t="s">
        <v>70</v>
      </c>
      <c r="Z788" s="493"/>
      <c r="AA788" s="493"/>
      <c r="AB788" s="494"/>
      <c r="AC788" s="489" t="s">
        <v>61</v>
      </c>
      <c r="AD788" s="287"/>
      <c r="AE788" s="287"/>
      <c r="AF788" s="287"/>
      <c r="AG788" s="287"/>
      <c r="AH788" s="490" t="s">
        <v>65</v>
      </c>
      <c r="AI788" s="287"/>
      <c r="AJ788" s="287"/>
      <c r="AK788" s="287"/>
      <c r="AL788" s="287"/>
      <c r="AM788" s="287"/>
      <c r="AN788" s="287"/>
      <c r="AO788" s="287"/>
      <c r="AP788" s="287"/>
      <c r="AQ788" s="287"/>
      <c r="AR788" s="287"/>
      <c r="AS788" s="287"/>
      <c r="AT788" s="491"/>
      <c r="AU788" s="492" t="s">
        <v>70</v>
      </c>
      <c r="AV788" s="493"/>
      <c r="AW788" s="493"/>
      <c r="AX788" s="495"/>
    </row>
    <row r="789" spans="1:51" ht="24.75" customHeight="1" x14ac:dyDescent="0.15">
      <c r="A789" s="89"/>
      <c r="B789" s="90"/>
      <c r="C789" s="90"/>
      <c r="D789" s="90"/>
      <c r="E789" s="90"/>
      <c r="F789" s="91"/>
      <c r="G789" s="496" t="s">
        <v>676</v>
      </c>
      <c r="H789" s="497"/>
      <c r="I789" s="497"/>
      <c r="J789" s="497"/>
      <c r="K789" s="498"/>
      <c r="L789" s="499" t="s">
        <v>677</v>
      </c>
      <c r="M789" s="500"/>
      <c r="N789" s="500"/>
      <c r="O789" s="500"/>
      <c r="P789" s="500"/>
      <c r="Q789" s="500"/>
      <c r="R789" s="500"/>
      <c r="S789" s="500"/>
      <c r="T789" s="500"/>
      <c r="U789" s="500"/>
      <c r="V789" s="500"/>
      <c r="W789" s="500"/>
      <c r="X789" s="501"/>
      <c r="Y789" s="502">
        <v>5</v>
      </c>
      <c r="Z789" s="503"/>
      <c r="AA789" s="503"/>
      <c r="AB789" s="504"/>
      <c r="AC789" s="496" t="s">
        <v>679</v>
      </c>
      <c r="AD789" s="497"/>
      <c r="AE789" s="497"/>
      <c r="AF789" s="497"/>
      <c r="AG789" s="498"/>
      <c r="AH789" s="499" t="s">
        <v>680</v>
      </c>
      <c r="AI789" s="500"/>
      <c r="AJ789" s="500"/>
      <c r="AK789" s="500"/>
      <c r="AL789" s="500"/>
      <c r="AM789" s="500"/>
      <c r="AN789" s="500"/>
      <c r="AO789" s="500"/>
      <c r="AP789" s="500"/>
      <c r="AQ789" s="500"/>
      <c r="AR789" s="500"/>
      <c r="AS789" s="500"/>
      <c r="AT789" s="501"/>
      <c r="AU789" s="502">
        <v>0.3</v>
      </c>
      <c r="AV789" s="503"/>
      <c r="AW789" s="503"/>
      <c r="AX789" s="505"/>
    </row>
    <row r="790" spans="1:51" ht="24.75" customHeight="1" x14ac:dyDescent="0.15">
      <c r="A790" s="89"/>
      <c r="B790" s="90"/>
      <c r="C790" s="90"/>
      <c r="D790" s="90"/>
      <c r="E790" s="90"/>
      <c r="F790" s="91"/>
      <c r="G790" s="468" t="s">
        <v>415</v>
      </c>
      <c r="H790" s="469"/>
      <c r="I790" s="469"/>
      <c r="J790" s="469"/>
      <c r="K790" s="470"/>
      <c r="L790" s="471" t="s">
        <v>678</v>
      </c>
      <c r="M790" s="472"/>
      <c r="N790" s="472"/>
      <c r="O790" s="472"/>
      <c r="P790" s="472"/>
      <c r="Q790" s="472"/>
      <c r="R790" s="472"/>
      <c r="S790" s="472"/>
      <c r="T790" s="472"/>
      <c r="U790" s="472"/>
      <c r="V790" s="472"/>
      <c r="W790" s="472"/>
      <c r="X790" s="473"/>
      <c r="Y790" s="474">
        <v>2</v>
      </c>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1" ht="24.75"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customHeight="1" x14ac:dyDescent="0.15">
      <c r="A799" s="89"/>
      <c r="B799" s="90"/>
      <c r="C799" s="90"/>
      <c r="D799" s="90"/>
      <c r="E799" s="90"/>
      <c r="F799" s="91"/>
      <c r="G799" s="478" t="s">
        <v>73</v>
      </c>
      <c r="H799" s="479"/>
      <c r="I799" s="479"/>
      <c r="J799" s="479"/>
      <c r="K799" s="479"/>
      <c r="L799" s="480"/>
      <c r="M799" s="381"/>
      <c r="N799" s="381"/>
      <c r="O799" s="381"/>
      <c r="P799" s="381"/>
      <c r="Q799" s="381"/>
      <c r="R799" s="381"/>
      <c r="S799" s="381"/>
      <c r="T799" s="381"/>
      <c r="U799" s="381"/>
      <c r="V799" s="381"/>
      <c r="W799" s="381"/>
      <c r="X799" s="382"/>
      <c r="Y799" s="481">
        <f>SUM(Y789:AB798)</f>
        <v>7</v>
      </c>
      <c r="Z799" s="482"/>
      <c r="AA799" s="482"/>
      <c r="AB799" s="483"/>
      <c r="AC799" s="478" t="s">
        <v>73</v>
      </c>
      <c r="AD799" s="479"/>
      <c r="AE799" s="479"/>
      <c r="AF799" s="479"/>
      <c r="AG799" s="479"/>
      <c r="AH799" s="480"/>
      <c r="AI799" s="381"/>
      <c r="AJ799" s="381"/>
      <c r="AK799" s="381"/>
      <c r="AL799" s="381"/>
      <c r="AM799" s="381"/>
      <c r="AN799" s="381"/>
      <c r="AO799" s="381"/>
      <c r="AP799" s="381"/>
      <c r="AQ799" s="381"/>
      <c r="AR799" s="381"/>
      <c r="AS799" s="381"/>
      <c r="AT799" s="382"/>
      <c r="AU799" s="481">
        <f>SUM(AU789:AX798)</f>
        <v>0.3</v>
      </c>
      <c r="AV799" s="482"/>
      <c r="AW799" s="482"/>
      <c r="AX799" s="484"/>
    </row>
    <row r="800" spans="1:51" ht="24.75" hidden="1" customHeight="1" x14ac:dyDescent="0.15">
      <c r="A800" s="89"/>
      <c r="B800" s="90"/>
      <c r="C800" s="90"/>
      <c r="D800" s="90"/>
      <c r="E800" s="90"/>
      <c r="F800" s="91"/>
      <c r="G800" s="485" t="s">
        <v>398</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397</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61</v>
      </c>
      <c r="H801" s="287"/>
      <c r="I801" s="287"/>
      <c r="J801" s="287"/>
      <c r="K801" s="287"/>
      <c r="L801" s="490" t="s">
        <v>65</v>
      </c>
      <c r="M801" s="287"/>
      <c r="N801" s="287"/>
      <c r="O801" s="287"/>
      <c r="P801" s="287"/>
      <c r="Q801" s="287"/>
      <c r="R801" s="287"/>
      <c r="S801" s="287"/>
      <c r="T801" s="287"/>
      <c r="U801" s="287"/>
      <c r="V801" s="287"/>
      <c r="W801" s="287"/>
      <c r="X801" s="491"/>
      <c r="Y801" s="492" t="s">
        <v>70</v>
      </c>
      <c r="Z801" s="493"/>
      <c r="AA801" s="493"/>
      <c r="AB801" s="494"/>
      <c r="AC801" s="489" t="s">
        <v>61</v>
      </c>
      <c r="AD801" s="287"/>
      <c r="AE801" s="287"/>
      <c r="AF801" s="287"/>
      <c r="AG801" s="287"/>
      <c r="AH801" s="490" t="s">
        <v>65</v>
      </c>
      <c r="AI801" s="287"/>
      <c r="AJ801" s="287"/>
      <c r="AK801" s="287"/>
      <c r="AL801" s="287"/>
      <c r="AM801" s="287"/>
      <c r="AN801" s="287"/>
      <c r="AO801" s="287"/>
      <c r="AP801" s="287"/>
      <c r="AQ801" s="287"/>
      <c r="AR801" s="287"/>
      <c r="AS801" s="287"/>
      <c r="AT801" s="491"/>
      <c r="AU801" s="492" t="s">
        <v>70</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89"/>
      <c r="B812" s="90"/>
      <c r="C812" s="90"/>
      <c r="D812" s="90"/>
      <c r="E812" s="90"/>
      <c r="F812" s="91"/>
      <c r="G812" s="478" t="s">
        <v>73</v>
      </c>
      <c r="H812" s="479"/>
      <c r="I812" s="479"/>
      <c r="J812" s="479"/>
      <c r="K812" s="479"/>
      <c r="L812" s="480"/>
      <c r="M812" s="381"/>
      <c r="N812" s="381"/>
      <c r="O812" s="381"/>
      <c r="P812" s="381"/>
      <c r="Q812" s="381"/>
      <c r="R812" s="381"/>
      <c r="S812" s="381"/>
      <c r="T812" s="381"/>
      <c r="U812" s="381"/>
      <c r="V812" s="381"/>
      <c r="W812" s="381"/>
      <c r="X812" s="382"/>
      <c r="Y812" s="481">
        <f>SUM(Y802:AB811)</f>
        <v>0</v>
      </c>
      <c r="Z812" s="482"/>
      <c r="AA812" s="482"/>
      <c r="AB812" s="483"/>
      <c r="AC812" s="478" t="s">
        <v>73</v>
      </c>
      <c r="AD812" s="479"/>
      <c r="AE812" s="479"/>
      <c r="AF812" s="479"/>
      <c r="AG812" s="479"/>
      <c r="AH812" s="480"/>
      <c r="AI812" s="381"/>
      <c r="AJ812" s="381"/>
      <c r="AK812" s="381"/>
      <c r="AL812" s="381"/>
      <c r="AM812" s="381"/>
      <c r="AN812" s="381"/>
      <c r="AO812" s="381"/>
      <c r="AP812" s="381"/>
      <c r="AQ812" s="381"/>
      <c r="AR812" s="381"/>
      <c r="AS812" s="381"/>
      <c r="AT812" s="382"/>
      <c r="AU812" s="481">
        <f>SUM(AU802:AX811)</f>
        <v>0</v>
      </c>
      <c r="AV812" s="482"/>
      <c r="AW812" s="482"/>
      <c r="AX812" s="484"/>
      <c r="AY812">
        <f t="shared" si="31"/>
        <v>0</v>
      </c>
    </row>
    <row r="813" spans="1:51" ht="24.75" hidden="1" customHeight="1" x14ac:dyDescent="0.15">
      <c r="A813" s="89"/>
      <c r="B813" s="90"/>
      <c r="C813" s="90"/>
      <c r="D813" s="90"/>
      <c r="E813" s="90"/>
      <c r="F813" s="91"/>
      <c r="G813" s="485" t="s">
        <v>297</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271</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61</v>
      </c>
      <c r="H814" s="287"/>
      <c r="I814" s="287"/>
      <c r="J814" s="287"/>
      <c r="K814" s="287"/>
      <c r="L814" s="490" t="s">
        <v>65</v>
      </c>
      <c r="M814" s="287"/>
      <c r="N814" s="287"/>
      <c r="O814" s="287"/>
      <c r="P814" s="287"/>
      <c r="Q814" s="287"/>
      <c r="R814" s="287"/>
      <c r="S814" s="287"/>
      <c r="T814" s="287"/>
      <c r="U814" s="287"/>
      <c r="V814" s="287"/>
      <c r="W814" s="287"/>
      <c r="X814" s="491"/>
      <c r="Y814" s="492" t="s">
        <v>70</v>
      </c>
      <c r="Z814" s="493"/>
      <c r="AA814" s="493"/>
      <c r="AB814" s="494"/>
      <c r="AC814" s="489" t="s">
        <v>61</v>
      </c>
      <c r="AD814" s="287"/>
      <c r="AE814" s="287"/>
      <c r="AF814" s="287"/>
      <c r="AG814" s="287"/>
      <c r="AH814" s="490" t="s">
        <v>65</v>
      </c>
      <c r="AI814" s="287"/>
      <c r="AJ814" s="287"/>
      <c r="AK814" s="287"/>
      <c r="AL814" s="287"/>
      <c r="AM814" s="287"/>
      <c r="AN814" s="287"/>
      <c r="AO814" s="287"/>
      <c r="AP814" s="287"/>
      <c r="AQ814" s="287"/>
      <c r="AR814" s="287"/>
      <c r="AS814" s="287"/>
      <c r="AT814" s="491"/>
      <c r="AU814" s="492" t="s">
        <v>70</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73</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73</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358</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295</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61</v>
      </c>
      <c r="H827" s="287"/>
      <c r="I827" s="287"/>
      <c r="J827" s="287"/>
      <c r="K827" s="287"/>
      <c r="L827" s="490" t="s">
        <v>65</v>
      </c>
      <c r="M827" s="287"/>
      <c r="N827" s="287"/>
      <c r="O827" s="287"/>
      <c r="P827" s="287"/>
      <c r="Q827" s="287"/>
      <c r="R827" s="287"/>
      <c r="S827" s="287"/>
      <c r="T827" s="287"/>
      <c r="U827" s="287"/>
      <c r="V827" s="287"/>
      <c r="W827" s="287"/>
      <c r="X827" s="491"/>
      <c r="Y827" s="492" t="s">
        <v>70</v>
      </c>
      <c r="Z827" s="493"/>
      <c r="AA827" s="493"/>
      <c r="AB827" s="494"/>
      <c r="AC827" s="489" t="s">
        <v>61</v>
      </c>
      <c r="AD827" s="287"/>
      <c r="AE827" s="287"/>
      <c r="AF827" s="287"/>
      <c r="AG827" s="287"/>
      <c r="AH827" s="490" t="s">
        <v>65</v>
      </c>
      <c r="AI827" s="287"/>
      <c r="AJ827" s="287"/>
      <c r="AK827" s="287"/>
      <c r="AL827" s="287"/>
      <c r="AM827" s="287"/>
      <c r="AN827" s="287"/>
      <c r="AO827" s="287"/>
      <c r="AP827" s="287"/>
      <c r="AQ827" s="287"/>
      <c r="AR827" s="287"/>
      <c r="AS827" s="287"/>
      <c r="AT827" s="491"/>
      <c r="AU827" s="492" t="s">
        <v>70</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73</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73</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hidden="1" customHeight="1" x14ac:dyDescent="0.15">
      <c r="A839" s="463" t="s">
        <v>257</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414</v>
      </c>
      <c r="AM839" s="467"/>
      <c r="AN839" s="467"/>
      <c r="AO839" s="37" t="s">
        <v>406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84</v>
      </c>
      <c r="D844" s="273"/>
      <c r="E844" s="273"/>
      <c r="F844" s="273"/>
      <c r="G844" s="273"/>
      <c r="H844" s="273"/>
      <c r="I844" s="273"/>
      <c r="J844" s="242" t="s">
        <v>87</v>
      </c>
      <c r="K844" s="462"/>
      <c r="L844" s="462"/>
      <c r="M844" s="462"/>
      <c r="N844" s="462"/>
      <c r="O844" s="462"/>
      <c r="P844" s="273" t="s">
        <v>17</v>
      </c>
      <c r="Q844" s="273"/>
      <c r="R844" s="273"/>
      <c r="S844" s="273"/>
      <c r="T844" s="273"/>
      <c r="U844" s="273"/>
      <c r="V844" s="273"/>
      <c r="W844" s="273"/>
      <c r="X844" s="273"/>
      <c r="Y844" s="458" t="s">
        <v>373</v>
      </c>
      <c r="Z844" s="458"/>
      <c r="AA844" s="458"/>
      <c r="AB844" s="458"/>
      <c r="AC844" s="242" t="s">
        <v>318</v>
      </c>
      <c r="AD844" s="242"/>
      <c r="AE844" s="242"/>
      <c r="AF844" s="242"/>
      <c r="AG844" s="242"/>
      <c r="AH844" s="458" t="s">
        <v>427</v>
      </c>
      <c r="AI844" s="273"/>
      <c r="AJ844" s="273"/>
      <c r="AK844" s="273"/>
      <c r="AL844" s="273" t="s">
        <v>18</v>
      </c>
      <c r="AM844" s="273"/>
      <c r="AN844" s="273"/>
      <c r="AO844" s="417"/>
      <c r="AP844" s="242" t="s">
        <v>377</v>
      </c>
      <c r="AQ844" s="242"/>
      <c r="AR844" s="242"/>
      <c r="AS844" s="242"/>
      <c r="AT844" s="242"/>
      <c r="AU844" s="242"/>
      <c r="AV844" s="242"/>
      <c r="AW844" s="242"/>
      <c r="AX844" s="242"/>
    </row>
    <row r="845" spans="1:51" ht="60" customHeight="1" x14ac:dyDescent="0.15">
      <c r="A845" s="419">
        <v>1</v>
      </c>
      <c r="B845" s="419">
        <v>1</v>
      </c>
      <c r="C845" s="460" t="s">
        <v>681</v>
      </c>
      <c r="D845" s="460"/>
      <c r="E845" s="460"/>
      <c r="F845" s="460"/>
      <c r="G845" s="460"/>
      <c r="H845" s="460"/>
      <c r="I845" s="460"/>
      <c r="J845" s="421">
        <v>3010005018876</v>
      </c>
      <c r="K845" s="421"/>
      <c r="L845" s="421"/>
      <c r="M845" s="421"/>
      <c r="N845" s="421"/>
      <c r="O845" s="421"/>
      <c r="P845" s="422" t="s">
        <v>682</v>
      </c>
      <c r="Q845" s="422"/>
      <c r="R845" s="422"/>
      <c r="S845" s="422"/>
      <c r="T845" s="422"/>
      <c r="U845" s="422"/>
      <c r="V845" s="422"/>
      <c r="W845" s="422"/>
      <c r="X845" s="422"/>
      <c r="Y845" s="423">
        <v>7</v>
      </c>
      <c r="Z845" s="424"/>
      <c r="AA845" s="424"/>
      <c r="AB845" s="425"/>
      <c r="AC845" s="426" t="s">
        <v>207</v>
      </c>
      <c r="AD845" s="427"/>
      <c r="AE845" s="427"/>
      <c r="AF845" s="427"/>
      <c r="AG845" s="427"/>
      <c r="AH845" s="461">
        <v>1</v>
      </c>
      <c r="AI845" s="461"/>
      <c r="AJ845" s="461"/>
      <c r="AK845" s="461"/>
      <c r="AL845" s="429">
        <v>99</v>
      </c>
      <c r="AM845" s="430"/>
      <c r="AN845" s="430"/>
      <c r="AO845" s="431"/>
      <c r="AP845" s="238" t="s">
        <v>450</v>
      </c>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84</v>
      </c>
      <c r="D877" s="273"/>
      <c r="E877" s="273"/>
      <c r="F877" s="273"/>
      <c r="G877" s="273"/>
      <c r="H877" s="273"/>
      <c r="I877" s="273"/>
      <c r="J877" s="242" t="s">
        <v>87</v>
      </c>
      <c r="K877" s="462"/>
      <c r="L877" s="462"/>
      <c r="M877" s="462"/>
      <c r="N877" s="462"/>
      <c r="O877" s="462"/>
      <c r="P877" s="273" t="s">
        <v>17</v>
      </c>
      <c r="Q877" s="273"/>
      <c r="R877" s="273"/>
      <c r="S877" s="273"/>
      <c r="T877" s="273"/>
      <c r="U877" s="273"/>
      <c r="V877" s="273"/>
      <c r="W877" s="273"/>
      <c r="X877" s="273"/>
      <c r="Y877" s="458" t="s">
        <v>373</v>
      </c>
      <c r="Z877" s="458"/>
      <c r="AA877" s="458"/>
      <c r="AB877" s="458"/>
      <c r="AC877" s="242" t="s">
        <v>318</v>
      </c>
      <c r="AD877" s="242"/>
      <c r="AE877" s="242"/>
      <c r="AF877" s="242"/>
      <c r="AG877" s="242"/>
      <c r="AH877" s="458" t="s">
        <v>427</v>
      </c>
      <c r="AI877" s="273"/>
      <c r="AJ877" s="273"/>
      <c r="AK877" s="273"/>
      <c r="AL877" s="273" t="s">
        <v>18</v>
      </c>
      <c r="AM877" s="273"/>
      <c r="AN877" s="273"/>
      <c r="AO877" s="417"/>
      <c r="AP877" s="242" t="s">
        <v>377</v>
      </c>
      <c r="AQ877" s="242"/>
      <c r="AR877" s="242"/>
      <c r="AS877" s="242"/>
      <c r="AT877" s="242"/>
      <c r="AU877" s="242"/>
      <c r="AV877" s="242"/>
      <c r="AW877" s="242"/>
      <c r="AX877" s="242"/>
      <c r="AY877">
        <f>$AY$875</f>
        <v>1</v>
      </c>
    </row>
    <row r="878" spans="1:51" ht="30" customHeight="1" x14ac:dyDescent="0.15">
      <c r="A878" s="419">
        <v>1</v>
      </c>
      <c r="B878" s="419">
        <v>1</v>
      </c>
      <c r="C878" s="460" t="s">
        <v>553</v>
      </c>
      <c r="D878" s="460"/>
      <c r="E878" s="460"/>
      <c r="F878" s="460"/>
      <c r="G878" s="460"/>
      <c r="H878" s="460"/>
      <c r="I878" s="460"/>
      <c r="J878" s="421">
        <v>2000012100001</v>
      </c>
      <c r="K878" s="421"/>
      <c r="L878" s="421"/>
      <c r="M878" s="421"/>
      <c r="N878" s="421"/>
      <c r="O878" s="421"/>
      <c r="P878" s="422" t="s">
        <v>686</v>
      </c>
      <c r="Q878" s="422"/>
      <c r="R878" s="422"/>
      <c r="S878" s="422"/>
      <c r="T878" s="422"/>
      <c r="U878" s="422"/>
      <c r="V878" s="422"/>
      <c r="W878" s="422"/>
      <c r="X878" s="422"/>
      <c r="Y878" s="423">
        <v>0.3</v>
      </c>
      <c r="Z878" s="424"/>
      <c r="AA878" s="424"/>
      <c r="AB878" s="425"/>
      <c r="AC878" s="426"/>
      <c r="AD878" s="427"/>
      <c r="AE878" s="427"/>
      <c r="AF878" s="427"/>
      <c r="AG878" s="427"/>
      <c r="AH878" s="461" t="s">
        <v>450</v>
      </c>
      <c r="AI878" s="461"/>
      <c r="AJ878" s="461"/>
      <c r="AK878" s="461"/>
      <c r="AL878" s="429" t="s">
        <v>450</v>
      </c>
      <c r="AM878" s="430"/>
      <c r="AN878" s="430"/>
      <c r="AO878" s="431"/>
      <c r="AP878" s="238" t="s">
        <v>450</v>
      </c>
      <c r="AQ878" s="238"/>
      <c r="AR878" s="238"/>
      <c r="AS878" s="238"/>
      <c r="AT878" s="238"/>
      <c r="AU878" s="238"/>
      <c r="AV878" s="238"/>
      <c r="AW878" s="238"/>
      <c r="AX878" s="238"/>
      <c r="AY878">
        <f>$AY$875</f>
        <v>1</v>
      </c>
    </row>
    <row r="879" spans="1:51" ht="30" customHeight="1" x14ac:dyDescent="0.15">
      <c r="A879" s="419">
        <v>2</v>
      </c>
      <c r="B879" s="419">
        <v>1</v>
      </c>
      <c r="C879" s="460" t="s">
        <v>511</v>
      </c>
      <c r="D879" s="460"/>
      <c r="E879" s="460"/>
      <c r="F879" s="460"/>
      <c r="G879" s="460"/>
      <c r="H879" s="460"/>
      <c r="I879" s="460"/>
      <c r="J879" s="421">
        <v>2000012100001</v>
      </c>
      <c r="K879" s="421"/>
      <c r="L879" s="421"/>
      <c r="M879" s="421"/>
      <c r="N879" s="421"/>
      <c r="O879" s="421"/>
      <c r="P879" s="422" t="s">
        <v>686</v>
      </c>
      <c r="Q879" s="422"/>
      <c r="R879" s="422"/>
      <c r="S879" s="422"/>
      <c r="T879" s="422"/>
      <c r="U879" s="422"/>
      <c r="V879" s="422"/>
      <c r="W879" s="422"/>
      <c r="X879" s="422"/>
      <c r="Y879" s="423">
        <v>0.3</v>
      </c>
      <c r="Z879" s="424"/>
      <c r="AA879" s="424"/>
      <c r="AB879" s="425"/>
      <c r="AC879" s="426"/>
      <c r="AD879" s="427"/>
      <c r="AE879" s="427"/>
      <c r="AF879" s="427"/>
      <c r="AG879" s="427"/>
      <c r="AH879" s="461" t="s">
        <v>450</v>
      </c>
      <c r="AI879" s="461"/>
      <c r="AJ879" s="461"/>
      <c r="AK879" s="461"/>
      <c r="AL879" s="429" t="s">
        <v>450</v>
      </c>
      <c r="AM879" s="430"/>
      <c r="AN879" s="430"/>
      <c r="AO879" s="431"/>
      <c r="AP879" s="238" t="s">
        <v>450</v>
      </c>
      <c r="AQ879" s="238"/>
      <c r="AR879" s="238"/>
      <c r="AS879" s="238"/>
      <c r="AT879" s="238"/>
      <c r="AU879" s="238"/>
      <c r="AV879" s="238"/>
      <c r="AW879" s="238"/>
      <c r="AX879" s="238"/>
      <c r="AY879">
        <f>COUNTA($C$879)</f>
        <v>1</v>
      </c>
    </row>
    <row r="880" spans="1:51" ht="30" customHeight="1" x14ac:dyDescent="0.15">
      <c r="A880" s="419">
        <v>3</v>
      </c>
      <c r="B880" s="419">
        <v>1</v>
      </c>
      <c r="C880" s="460" t="s">
        <v>522</v>
      </c>
      <c r="D880" s="460"/>
      <c r="E880" s="460"/>
      <c r="F880" s="460"/>
      <c r="G880" s="460"/>
      <c r="H880" s="460"/>
      <c r="I880" s="460"/>
      <c r="J880" s="421">
        <v>2000012100001</v>
      </c>
      <c r="K880" s="421"/>
      <c r="L880" s="421"/>
      <c r="M880" s="421"/>
      <c r="N880" s="421"/>
      <c r="O880" s="421"/>
      <c r="P880" s="422" t="s">
        <v>686</v>
      </c>
      <c r="Q880" s="422"/>
      <c r="R880" s="422"/>
      <c r="S880" s="422"/>
      <c r="T880" s="422"/>
      <c r="U880" s="422"/>
      <c r="V880" s="422"/>
      <c r="W880" s="422"/>
      <c r="X880" s="422"/>
      <c r="Y880" s="423">
        <v>0.3</v>
      </c>
      <c r="Z880" s="424"/>
      <c r="AA880" s="424"/>
      <c r="AB880" s="425"/>
      <c r="AC880" s="426"/>
      <c r="AD880" s="427"/>
      <c r="AE880" s="427"/>
      <c r="AF880" s="427"/>
      <c r="AG880" s="427"/>
      <c r="AH880" s="428" t="s">
        <v>450</v>
      </c>
      <c r="AI880" s="428"/>
      <c r="AJ880" s="428"/>
      <c r="AK880" s="428"/>
      <c r="AL880" s="429" t="s">
        <v>450</v>
      </c>
      <c r="AM880" s="430"/>
      <c r="AN880" s="430"/>
      <c r="AO880" s="431"/>
      <c r="AP880" s="238" t="s">
        <v>450</v>
      </c>
      <c r="AQ880" s="238"/>
      <c r="AR880" s="238"/>
      <c r="AS880" s="238"/>
      <c r="AT880" s="238"/>
      <c r="AU880" s="238"/>
      <c r="AV880" s="238"/>
      <c r="AW880" s="238"/>
      <c r="AX880" s="238"/>
      <c r="AY880">
        <f>COUNTA($C$880)</f>
        <v>1</v>
      </c>
    </row>
    <row r="881" spans="1:51" ht="30" customHeight="1" x14ac:dyDescent="0.15">
      <c r="A881" s="419">
        <v>4</v>
      </c>
      <c r="B881" s="419">
        <v>1</v>
      </c>
      <c r="C881" s="460" t="s">
        <v>683</v>
      </c>
      <c r="D881" s="460"/>
      <c r="E881" s="460"/>
      <c r="F881" s="460"/>
      <c r="G881" s="460"/>
      <c r="H881" s="460"/>
      <c r="I881" s="460"/>
      <c r="J881" s="421">
        <v>2000012100001</v>
      </c>
      <c r="K881" s="421"/>
      <c r="L881" s="421"/>
      <c r="M881" s="421"/>
      <c r="N881" s="421"/>
      <c r="O881" s="421"/>
      <c r="P881" s="422" t="s">
        <v>686</v>
      </c>
      <c r="Q881" s="422"/>
      <c r="R881" s="422"/>
      <c r="S881" s="422"/>
      <c r="T881" s="422"/>
      <c r="U881" s="422"/>
      <c r="V881" s="422"/>
      <c r="W881" s="422"/>
      <c r="X881" s="422"/>
      <c r="Y881" s="423">
        <v>0.2</v>
      </c>
      <c r="Z881" s="424"/>
      <c r="AA881" s="424"/>
      <c r="AB881" s="425"/>
      <c r="AC881" s="426"/>
      <c r="AD881" s="427"/>
      <c r="AE881" s="427"/>
      <c r="AF881" s="427"/>
      <c r="AG881" s="427"/>
      <c r="AH881" s="428" t="s">
        <v>450</v>
      </c>
      <c r="AI881" s="428"/>
      <c r="AJ881" s="428"/>
      <c r="AK881" s="428"/>
      <c r="AL881" s="429" t="s">
        <v>450</v>
      </c>
      <c r="AM881" s="430"/>
      <c r="AN881" s="430"/>
      <c r="AO881" s="431"/>
      <c r="AP881" s="238" t="s">
        <v>450</v>
      </c>
      <c r="AQ881" s="238"/>
      <c r="AR881" s="238"/>
      <c r="AS881" s="238"/>
      <c r="AT881" s="238"/>
      <c r="AU881" s="238"/>
      <c r="AV881" s="238"/>
      <c r="AW881" s="238"/>
      <c r="AX881" s="238"/>
      <c r="AY881">
        <f>COUNTA($C$881)</f>
        <v>1</v>
      </c>
    </row>
    <row r="882" spans="1:51" ht="30" customHeight="1" x14ac:dyDescent="0.15">
      <c r="A882" s="419">
        <v>5</v>
      </c>
      <c r="B882" s="419">
        <v>1</v>
      </c>
      <c r="C882" s="460" t="s">
        <v>105</v>
      </c>
      <c r="D882" s="460"/>
      <c r="E882" s="460"/>
      <c r="F882" s="460"/>
      <c r="G882" s="460"/>
      <c r="H882" s="460"/>
      <c r="I882" s="460"/>
      <c r="J882" s="421">
        <v>2000012100001</v>
      </c>
      <c r="K882" s="421"/>
      <c r="L882" s="421"/>
      <c r="M882" s="421"/>
      <c r="N882" s="421"/>
      <c r="O882" s="421"/>
      <c r="P882" s="422" t="s">
        <v>686</v>
      </c>
      <c r="Q882" s="422"/>
      <c r="R882" s="422"/>
      <c r="S882" s="422"/>
      <c r="T882" s="422"/>
      <c r="U882" s="422"/>
      <c r="V882" s="422"/>
      <c r="W882" s="422"/>
      <c r="X882" s="422"/>
      <c r="Y882" s="423">
        <v>0</v>
      </c>
      <c r="Z882" s="424"/>
      <c r="AA882" s="424"/>
      <c r="AB882" s="425"/>
      <c r="AC882" s="426"/>
      <c r="AD882" s="427"/>
      <c r="AE882" s="427"/>
      <c r="AF882" s="427"/>
      <c r="AG882" s="427"/>
      <c r="AH882" s="428" t="s">
        <v>450</v>
      </c>
      <c r="AI882" s="428"/>
      <c r="AJ882" s="428"/>
      <c r="AK882" s="428"/>
      <c r="AL882" s="429" t="s">
        <v>450</v>
      </c>
      <c r="AM882" s="430"/>
      <c r="AN882" s="430"/>
      <c r="AO882" s="431"/>
      <c r="AP882" s="238" t="s">
        <v>450</v>
      </c>
      <c r="AQ882" s="238"/>
      <c r="AR882" s="238"/>
      <c r="AS882" s="238"/>
      <c r="AT882" s="238"/>
      <c r="AU882" s="238"/>
      <c r="AV882" s="238"/>
      <c r="AW882" s="238"/>
      <c r="AX882" s="238"/>
      <c r="AY882">
        <f>COUNTA($C$882)</f>
        <v>1</v>
      </c>
    </row>
    <row r="883" spans="1:51" ht="30" customHeight="1" x14ac:dyDescent="0.15">
      <c r="A883" s="419">
        <v>6</v>
      </c>
      <c r="B883" s="419">
        <v>1</v>
      </c>
      <c r="C883" s="460" t="s">
        <v>159</v>
      </c>
      <c r="D883" s="460"/>
      <c r="E883" s="460"/>
      <c r="F883" s="460"/>
      <c r="G883" s="460"/>
      <c r="H883" s="460"/>
      <c r="I883" s="460"/>
      <c r="J883" s="421">
        <v>2000012100001</v>
      </c>
      <c r="K883" s="421"/>
      <c r="L883" s="421"/>
      <c r="M883" s="421"/>
      <c r="N883" s="421"/>
      <c r="O883" s="421"/>
      <c r="P883" s="422" t="s">
        <v>686</v>
      </c>
      <c r="Q883" s="422"/>
      <c r="R883" s="422"/>
      <c r="S883" s="422"/>
      <c r="T883" s="422"/>
      <c r="U883" s="422"/>
      <c r="V883" s="422"/>
      <c r="W883" s="422"/>
      <c r="X883" s="422"/>
      <c r="Y883" s="423">
        <v>0</v>
      </c>
      <c r="Z883" s="424"/>
      <c r="AA883" s="424"/>
      <c r="AB883" s="425"/>
      <c r="AC883" s="426"/>
      <c r="AD883" s="427"/>
      <c r="AE883" s="427"/>
      <c r="AF883" s="427"/>
      <c r="AG883" s="427"/>
      <c r="AH883" s="428" t="s">
        <v>450</v>
      </c>
      <c r="AI883" s="428"/>
      <c r="AJ883" s="428"/>
      <c r="AK883" s="428"/>
      <c r="AL883" s="429" t="s">
        <v>450</v>
      </c>
      <c r="AM883" s="430"/>
      <c r="AN883" s="430"/>
      <c r="AO883" s="431"/>
      <c r="AP883" s="238" t="s">
        <v>450</v>
      </c>
      <c r="AQ883" s="238"/>
      <c r="AR883" s="238"/>
      <c r="AS883" s="238"/>
      <c r="AT883" s="238"/>
      <c r="AU883" s="238"/>
      <c r="AV883" s="238"/>
      <c r="AW883" s="238"/>
      <c r="AX883" s="238"/>
      <c r="AY883">
        <f>COUNTA($C$883)</f>
        <v>1</v>
      </c>
    </row>
    <row r="884" spans="1:51" ht="30" customHeight="1" x14ac:dyDescent="0.15">
      <c r="A884" s="419">
        <v>7</v>
      </c>
      <c r="B884" s="419">
        <v>1</v>
      </c>
      <c r="C884" s="460" t="s">
        <v>684</v>
      </c>
      <c r="D884" s="460"/>
      <c r="E884" s="460"/>
      <c r="F884" s="460"/>
      <c r="G884" s="460"/>
      <c r="H884" s="460"/>
      <c r="I884" s="460"/>
      <c r="J884" s="421">
        <v>2000012100001</v>
      </c>
      <c r="K884" s="421"/>
      <c r="L884" s="421"/>
      <c r="M884" s="421"/>
      <c r="N884" s="421"/>
      <c r="O884" s="421"/>
      <c r="P884" s="422" t="s">
        <v>686</v>
      </c>
      <c r="Q884" s="422"/>
      <c r="R884" s="422"/>
      <c r="S884" s="422"/>
      <c r="T884" s="422"/>
      <c r="U884" s="422"/>
      <c r="V884" s="422"/>
      <c r="W884" s="422"/>
      <c r="X884" s="422"/>
      <c r="Y884" s="423">
        <v>0</v>
      </c>
      <c r="Z884" s="424"/>
      <c r="AA884" s="424"/>
      <c r="AB884" s="425"/>
      <c r="AC884" s="426"/>
      <c r="AD884" s="427"/>
      <c r="AE884" s="427"/>
      <c r="AF884" s="427"/>
      <c r="AG884" s="427"/>
      <c r="AH884" s="428" t="s">
        <v>450</v>
      </c>
      <c r="AI884" s="428"/>
      <c r="AJ884" s="428"/>
      <c r="AK884" s="428"/>
      <c r="AL884" s="429" t="s">
        <v>450</v>
      </c>
      <c r="AM884" s="430"/>
      <c r="AN884" s="430"/>
      <c r="AO884" s="431"/>
      <c r="AP884" s="238" t="s">
        <v>450</v>
      </c>
      <c r="AQ884" s="238"/>
      <c r="AR884" s="238"/>
      <c r="AS884" s="238"/>
      <c r="AT884" s="238"/>
      <c r="AU884" s="238"/>
      <c r="AV884" s="238"/>
      <c r="AW884" s="238"/>
      <c r="AX884" s="238"/>
      <c r="AY884">
        <f>COUNTA($C$884)</f>
        <v>1</v>
      </c>
    </row>
    <row r="885" spans="1:51" ht="30" customHeight="1" x14ac:dyDescent="0.15">
      <c r="A885" s="419">
        <v>8</v>
      </c>
      <c r="B885" s="419">
        <v>1</v>
      </c>
      <c r="C885" s="460" t="s">
        <v>81</v>
      </c>
      <c r="D885" s="460"/>
      <c r="E885" s="460"/>
      <c r="F885" s="460"/>
      <c r="G885" s="460"/>
      <c r="H885" s="460"/>
      <c r="I885" s="460"/>
      <c r="J885" s="421">
        <v>2000012100001</v>
      </c>
      <c r="K885" s="421"/>
      <c r="L885" s="421"/>
      <c r="M885" s="421"/>
      <c r="N885" s="421"/>
      <c r="O885" s="421"/>
      <c r="P885" s="422" t="s">
        <v>686</v>
      </c>
      <c r="Q885" s="422"/>
      <c r="R885" s="422"/>
      <c r="S885" s="422"/>
      <c r="T885" s="422"/>
      <c r="U885" s="422"/>
      <c r="V885" s="422"/>
      <c r="W885" s="422"/>
      <c r="X885" s="422"/>
      <c r="Y885" s="423">
        <v>0</v>
      </c>
      <c r="Z885" s="424"/>
      <c r="AA885" s="424"/>
      <c r="AB885" s="425"/>
      <c r="AC885" s="426"/>
      <c r="AD885" s="427"/>
      <c r="AE885" s="427"/>
      <c r="AF885" s="427"/>
      <c r="AG885" s="427"/>
      <c r="AH885" s="428" t="s">
        <v>450</v>
      </c>
      <c r="AI885" s="428"/>
      <c r="AJ885" s="428"/>
      <c r="AK885" s="428"/>
      <c r="AL885" s="429" t="s">
        <v>450</v>
      </c>
      <c r="AM885" s="430"/>
      <c r="AN885" s="430"/>
      <c r="AO885" s="431"/>
      <c r="AP885" s="238" t="s">
        <v>450</v>
      </c>
      <c r="AQ885" s="238"/>
      <c r="AR885" s="238"/>
      <c r="AS885" s="238"/>
      <c r="AT885" s="238"/>
      <c r="AU885" s="238"/>
      <c r="AV885" s="238"/>
      <c r="AW885" s="238"/>
      <c r="AX885" s="238"/>
      <c r="AY885">
        <f>COUNTA($C$885)</f>
        <v>1</v>
      </c>
    </row>
    <row r="886" spans="1:51" ht="30" customHeight="1" x14ac:dyDescent="0.15">
      <c r="A886" s="419">
        <v>9</v>
      </c>
      <c r="B886" s="419">
        <v>1</v>
      </c>
      <c r="C886" s="460" t="s">
        <v>685</v>
      </c>
      <c r="D886" s="460"/>
      <c r="E886" s="460"/>
      <c r="F886" s="460"/>
      <c r="G886" s="460"/>
      <c r="H886" s="460"/>
      <c r="I886" s="460"/>
      <c r="J886" s="421">
        <v>2000012010019</v>
      </c>
      <c r="K886" s="421"/>
      <c r="L886" s="421"/>
      <c r="M886" s="421"/>
      <c r="N886" s="421"/>
      <c r="O886" s="421"/>
      <c r="P886" s="422" t="s">
        <v>686</v>
      </c>
      <c r="Q886" s="422"/>
      <c r="R886" s="422"/>
      <c r="S886" s="422"/>
      <c r="T886" s="422"/>
      <c r="U886" s="422"/>
      <c r="V886" s="422"/>
      <c r="W886" s="422"/>
      <c r="X886" s="422"/>
      <c r="Y886" s="423">
        <v>0</v>
      </c>
      <c r="Z886" s="424"/>
      <c r="AA886" s="424"/>
      <c r="AB886" s="425"/>
      <c r="AC886" s="426"/>
      <c r="AD886" s="427"/>
      <c r="AE886" s="427"/>
      <c r="AF886" s="427"/>
      <c r="AG886" s="427"/>
      <c r="AH886" s="428" t="s">
        <v>450</v>
      </c>
      <c r="AI886" s="428"/>
      <c r="AJ886" s="428"/>
      <c r="AK886" s="428"/>
      <c r="AL886" s="429" t="s">
        <v>450</v>
      </c>
      <c r="AM886" s="430"/>
      <c r="AN886" s="430"/>
      <c r="AO886" s="431"/>
      <c r="AP886" s="238" t="s">
        <v>450</v>
      </c>
      <c r="AQ886" s="238"/>
      <c r="AR886" s="238"/>
      <c r="AS886" s="238"/>
      <c r="AT886" s="238"/>
      <c r="AU886" s="238"/>
      <c r="AV886" s="238"/>
      <c r="AW886" s="238"/>
      <c r="AX886" s="238"/>
      <c r="AY886">
        <f>COUNTA($C$886)</f>
        <v>1</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84</v>
      </c>
      <c r="D910" s="273"/>
      <c r="E910" s="273"/>
      <c r="F910" s="273"/>
      <c r="G910" s="273"/>
      <c r="H910" s="273"/>
      <c r="I910" s="273"/>
      <c r="J910" s="242" t="s">
        <v>87</v>
      </c>
      <c r="K910" s="462"/>
      <c r="L910" s="462"/>
      <c r="M910" s="462"/>
      <c r="N910" s="462"/>
      <c r="O910" s="462"/>
      <c r="P910" s="273" t="s">
        <v>17</v>
      </c>
      <c r="Q910" s="273"/>
      <c r="R910" s="273"/>
      <c r="S910" s="273"/>
      <c r="T910" s="273"/>
      <c r="U910" s="273"/>
      <c r="V910" s="273"/>
      <c r="W910" s="273"/>
      <c r="X910" s="273"/>
      <c r="Y910" s="458" t="s">
        <v>373</v>
      </c>
      <c r="Z910" s="458"/>
      <c r="AA910" s="458"/>
      <c r="AB910" s="458"/>
      <c r="AC910" s="242" t="s">
        <v>318</v>
      </c>
      <c r="AD910" s="242"/>
      <c r="AE910" s="242"/>
      <c r="AF910" s="242"/>
      <c r="AG910" s="242"/>
      <c r="AH910" s="458" t="s">
        <v>427</v>
      </c>
      <c r="AI910" s="273"/>
      <c r="AJ910" s="273"/>
      <c r="AK910" s="273"/>
      <c r="AL910" s="273" t="s">
        <v>18</v>
      </c>
      <c r="AM910" s="273"/>
      <c r="AN910" s="273"/>
      <c r="AO910" s="417"/>
      <c r="AP910" s="242" t="s">
        <v>377</v>
      </c>
      <c r="AQ910" s="242"/>
      <c r="AR910" s="242"/>
      <c r="AS910" s="242"/>
      <c r="AT910" s="242"/>
      <c r="AU910" s="242"/>
      <c r="AV910" s="242"/>
      <c r="AW910" s="242"/>
      <c r="AX910" s="242"/>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38"/>
      <c r="AQ911" s="238"/>
      <c r="AR911" s="238"/>
      <c r="AS911" s="238"/>
      <c r="AT911" s="238"/>
      <c r="AU911" s="238"/>
      <c r="AV911" s="238"/>
      <c r="AW911" s="238"/>
      <c r="AX911" s="238"/>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84</v>
      </c>
      <c r="D943" s="273"/>
      <c r="E943" s="273"/>
      <c r="F943" s="273"/>
      <c r="G943" s="273"/>
      <c r="H943" s="273"/>
      <c r="I943" s="273"/>
      <c r="J943" s="242" t="s">
        <v>87</v>
      </c>
      <c r="K943" s="462"/>
      <c r="L943" s="462"/>
      <c r="M943" s="462"/>
      <c r="N943" s="462"/>
      <c r="O943" s="462"/>
      <c r="P943" s="273" t="s">
        <v>17</v>
      </c>
      <c r="Q943" s="273"/>
      <c r="R943" s="273"/>
      <c r="S943" s="273"/>
      <c r="T943" s="273"/>
      <c r="U943" s="273"/>
      <c r="V943" s="273"/>
      <c r="W943" s="273"/>
      <c r="X943" s="273"/>
      <c r="Y943" s="458" t="s">
        <v>373</v>
      </c>
      <c r="Z943" s="458"/>
      <c r="AA943" s="458"/>
      <c r="AB943" s="458"/>
      <c r="AC943" s="242" t="s">
        <v>318</v>
      </c>
      <c r="AD943" s="242"/>
      <c r="AE943" s="242"/>
      <c r="AF943" s="242"/>
      <c r="AG943" s="242"/>
      <c r="AH943" s="458" t="s">
        <v>427</v>
      </c>
      <c r="AI943" s="273"/>
      <c r="AJ943" s="273"/>
      <c r="AK943" s="273"/>
      <c r="AL943" s="273" t="s">
        <v>18</v>
      </c>
      <c r="AM943" s="273"/>
      <c r="AN943" s="273"/>
      <c r="AO943" s="417"/>
      <c r="AP943" s="242" t="s">
        <v>377</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84</v>
      </c>
      <c r="D976" s="273"/>
      <c r="E976" s="273"/>
      <c r="F976" s="273"/>
      <c r="G976" s="273"/>
      <c r="H976" s="273"/>
      <c r="I976" s="273"/>
      <c r="J976" s="242" t="s">
        <v>87</v>
      </c>
      <c r="K976" s="462"/>
      <c r="L976" s="462"/>
      <c r="M976" s="462"/>
      <c r="N976" s="462"/>
      <c r="O976" s="462"/>
      <c r="P976" s="273" t="s">
        <v>17</v>
      </c>
      <c r="Q976" s="273"/>
      <c r="R976" s="273"/>
      <c r="S976" s="273"/>
      <c r="T976" s="273"/>
      <c r="U976" s="273"/>
      <c r="V976" s="273"/>
      <c r="W976" s="273"/>
      <c r="X976" s="273"/>
      <c r="Y976" s="458" t="s">
        <v>373</v>
      </c>
      <c r="Z976" s="458"/>
      <c r="AA976" s="458"/>
      <c r="AB976" s="458"/>
      <c r="AC976" s="242" t="s">
        <v>318</v>
      </c>
      <c r="AD976" s="242"/>
      <c r="AE976" s="242"/>
      <c r="AF976" s="242"/>
      <c r="AG976" s="242"/>
      <c r="AH976" s="458" t="s">
        <v>427</v>
      </c>
      <c r="AI976" s="273"/>
      <c r="AJ976" s="273"/>
      <c r="AK976" s="273"/>
      <c r="AL976" s="273" t="s">
        <v>18</v>
      </c>
      <c r="AM976" s="273"/>
      <c r="AN976" s="273"/>
      <c r="AO976" s="417"/>
      <c r="AP976" s="242" t="s">
        <v>377</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84</v>
      </c>
      <c r="D1009" s="273"/>
      <c r="E1009" s="273"/>
      <c r="F1009" s="273"/>
      <c r="G1009" s="273"/>
      <c r="H1009" s="273"/>
      <c r="I1009" s="273"/>
      <c r="J1009" s="242" t="s">
        <v>87</v>
      </c>
      <c r="K1009" s="462"/>
      <c r="L1009" s="462"/>
      <c r="M1009" s="462"/>
      <c r="N1009" s="462"/>
      <c r="O1009" s="462"/>
      <c r="P1009" s="273" t="s">
        <v>17</v>
      </c>
      <c r="Q1009" s="273"/>
      <c r="R1009" s="273"/>
      <c r="S1009" s="273"/>
      <c r="T1009" s="273"/>
      <c r="U1009" s="273"/>
      <c r="V1009" s="273"/>
      <c r="W1009" s="273"/>
      <c r="X1009" s="273"/>
      <c r="Y1009" s="458" t="s">
        <v>373</v>
      </c>
      <c r="Z1009" s="458"/>
      <c r="AA1009" s="458"/>
      <c r="AB1009" s="458"/>
      <c r="AC1009" s="242" t="s">
        <v>318</v>
      </c>
      <c r="AD1009" s="242"/>
      <c r="AE1009" s="242"/>
      <c r="AF1009" s="242"/>
      <c r="AG1009" s="242"/>
      <c r="AH1009" s="458" t="s">
        <v>427</v>
      </c>
      <c r="AI1009" s="273"/>
      <c r="AJ1009" s="273"/>
      <c r="AK1009" s="273"/>
      <c r="AL1009" s="273" t="s">
        <v>18</v>
      </c>
      <c r="AM1009" s="273"/>
      <c r="AN1009" s="273"/>
      <c r="AO1009" s="417"/>
      <c r="AP1009" s="242" t="s">
        <v>377</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84</v>
      </c>
      <c r="D1042" s="273"/>
      <c r="E1042" s="273"/>
      <c r="F1042" s="273"/>
      <c r="G1042" s="273"/>
      <c r="H1042" s="273"/>
      <c r="I1042" s="273"/>
      <c r="J1042" s="242" t="s">
        <v>87</v>
      </c>
      <c r="K1042" s="462"/>
      <c r="L1042" s="462"/>
      <c r="M1042" s="462"/>
      <c r="N1042" s="462"/>
      <c r="O1042" s="462"/>
      <c r="P1042" s="273" t="s">
        <v>17</v>
      </c>
      <c r="Q1042" s="273"/>
      <c r="R1042" s="273"/>
      <c r="S1042" s="273"/>
      <c r="T1042" s="273"/>
      <c r="U1042" s="273"/>
      <c r="V1042" s="273"/>
      <c r="W1042" s="273"/>
      <c r="X1042" s="273"/>
      <c r="Y1042" s="458" t="s">
        <v>373</v>
      </c>
      <c r="Z1042" s="458"/>
      <c r="AA1042" s="458"/>
      <c r="AB1042" s="458"/>
      <c r="AC1042" s="242" t="s">
        <v>318</v>
      </c>
      <c r="AD1042" s="242"/>
      <c r="AE1042" s="242"/>
      <c r="AF1042" s="242"/>
      <c r="AG1042" s="242"/>
      <c r="AH1042" s="458" t="s">
        <v>427</v>
      </c>
      <c r="AI1042" s="273"/>
      <c r="AJ1042" s="273"/>
      <c r="AK1042" s="273"/>
      <c r="AL1042" s="273" t="s">
        <v>18</v>
      </c>
      <c r="AM1042" s="273"/>
      <c r="AN1042" s="273"/>
      <c r="AO1042" s="417"/>
      <c r="AP1042" s="242" t="s">
        <v>377</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84</v>
      </c>
      <c r="D1075" s="273"/>
      <c r="E1075" s="273"/>
      <c r="F1075" s="273"/>
      <c r="G1075" s="273"/>
      <c r="H1075" s="273"/>
      <c r="I1075" s="273"/>
      <c r="J1075" s="242" t="s">
        <v>87</v>
      </c>
      <c r="K1075" s="462"/>
      <c r="L1075" s="462"/>
      <c r="M1075" s="462"/>
      <c r="N1075" s="462"/>
      <c r="O1075" s="462"/>
      <c r="P1075" s="273" t="s">
        <v>17</v>
      </c>
      <c r="Q1075" s="273"/>
      <c r="R1075" s="273"/>
      <c r="S1075" s="273"/>
      <c r="T1075" s="273"/>
      <c r="U1075" s="273"/>
      <c r="V1075" s="273"/>
      <c r="W1075" s="273"/>
      <c r="X1075" s="273"/>
      <c r="Y1075" s="458" t="s">
        <v>373</v>
      </c>
      <c r="Z1075" s="458"/>
      <c r="AA1075" s="458"/>
      <c r="AB1075" s="458"/>
      <c r="AC1075" s="242" t="s">
        <v>318</v>
      </c>
      <c r="AD1075" s="242"/>
      <c r="AE1075" s="242"/>
      <c r="AF1075" s="242"/>
      <c r="AG1075" s="242"/>
      <c r="AH1075" s="458" t="s">
        <v>427</v>
      </c>
      <c r="AI1075" s="273"/>
      <c r="AJ1075" s="273"/>
      <c r="AK1075" s="273"/>
      <c r="AL1075" s="273" t="s">
        <v>18</v>
      </c>
      <c r="AM1075" s="273"/>
      <c r="AN1075" s="273"/>
      <c r="AO1075" s="417"/>
      <c r="AP1075" s="242" t="s">
        <v>377</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37</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414</v>
      </c>
      <c r="AM1106" s="457"/>
      <c r="AN1106" s="45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9"/>
      <c r="B1109" s="419"/>
      <c r="C1109" s="242" t="s">
        <v>4</v>
      </c>
      <c r="D1109" s="242"/>
      <c r="E1109" s="242" t="s">
        <v>330</v>
      </c>
      <c r="F1109" s="242"/>
      <c r="G1109" s="242"/>
      <c r="H1109" s="242"/>
      <c r="I1109" s="242"/>
      <c r="J1109" s="242" t="s">
        <v>87</v>
      </c>
      <c r="K1109" s="242"/>
      <c r="L1109" s="242"/>
      <c r="M1109" s="242"/>
      <c r="N1109" s="242"/>
      <c r="O1109" s="242"/>
      <c r="P1109" s="458" t="s">
        <v>17</v>
      </c>
      <c r="Q1109" s="458"/>
      <c r="R1109" s="458"/>
      <c r="S1109" s="458"/>
      <c r="T1109" s="458"/>
      <c r="U1109" s="458"/>
      <c r="V1109" s="458"/>
      <c r="W1109" s="458"/>
      <c r="X1109" s="458"/>
      <c r="Y1109" s="242" t="s">
        <v>327</v>
      </c>
      <c r="Z1109" s="242"/>
      <c r="AA1109" s="242"/>
      <c r="AB1109" s="242"/>
      <c r="AC1109" s="242" t="s">
        <v>331</v>
      </c>
      <c r="AD1109" s="242"/>
      <c r="AE1109" s="242"/>
      <c r="AF1109" s="242"/>
      <c r="AG1109" s="242"/>
      <c r="AH1109" s="458" t="s">
        <v>349</v>
      </c>
      <c r="AI1109" s="458"/>
      <c r="AJ1109" s="458"/>
      <c r="AK1109" s="458"/>
      <c r="AL1109" s="458" t="s">
        <v>18</v>
      </c>
      <c r="AM1109" s="458"/>
      <c r="AN1109" s="458"/>
      <c r="AO1109" s="459"/>
      <c r="AP1109" s="242" t="s">
        <v>408</v>
      </c>
      <c r="AQ1109" s="242"/>
      <c r="AR1109" s="242"/>
      <c r="AS1109" s="242"/>
      <c r="AT1109" s="242"/>
      <c r="AU1109" s="242"/>
      <c r="AV1109" s="242"/>
      <c r="AW1109" s="242"/>
      <c r="AX1109" s="242"/>
    </row>
    <row r="1110" spans="1:51" ht="30"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C14">
    <cfRule type="expression" dxfId="2107" priority="14013">
      <formula>IF(RIGHT(TEXT(P14,"0.#"),1)=".",FALSE,TRUE)</formula>
    </cfRule>
    <cfRule type="expression" dxfId="2106" priority="14014">
      <formula>IF(RIGHT(TEXT(P14,"0.#"),1)=".",TRUE,FALSE)</formula>
    </cfRule>
  </conditionalFormatting>
  <conditionalFormatting sqref="AE32">
    <cfRule type="expression" dxfId="2105" priority="14003">
      <formula>IF(RIGHT(TEXT(AE32,"0.#"),1)=".",FALSE,TRUE)</formula>
    </cfRule>
    <cfRule type="expression" dxfId="2104" priority="14004">
      <formula>IF(RIGHT(TEXT(AE32,"0.#"),1)=".",TRUE,FALSE)</formula>
    </cfRule>
  </conditionalFormatting>
  <conditionalFormatting sqref="P18:AX18">
    <cfRule type="expression" dxfId="2103" priority="13889">
      <formula>IF(RIGHT(TEXT(P18,"0.#"),1)=".",FALSE,TRUE)</formula>
    </cfRule>
    <cfRule type="expression" dxfId="2102" priority="13890">
      <formula>IF(RIGHT(TEXT(P18,"0.#"),1)=".",TRUE,FALSE)</formula>
    </cfRule>
  </conditionalFormatting>
  <conditionalFormatting sqref="Y790">
    <cfRule type="expression" dxfId="2101" priority="13885">
      <formula>IF(RIGHT(TEXT(Y790,"0.#"),1)=".",FALSE,TRUE)</formula>
    </cfRule>
    <cfRule type="expression" dxfId="2100" priority="13886">
      <formula>IF(RIGHT(TEXT(Y790,"0.#"),1)=".",TRUE,FALSE)</formula>
    </cfRule>
  </conditionalFormatting>
  <conditionalFormatting sqref="Y799">
    <cfRule type="expression" dxfId="2099" priority="13881">
      <formula>IF(RIGHT(TEXT(Y799,"0.#"),1)=".",FALSE,TRUE)</formula>
    </cfRule>
    <cfRule type="expression" dxfId="2098" priority="13882">
      <formula>IF(RIGHT(TEXT(Y799,"0.#"),1)=".",TRUE,FALSE)</formula>
    </cfRule>
  </conditionalFormatting>
  <conditionalFormatting sqref="Y830:Y837 Y828 Y817:Y824 Y815 Y804:Y811 Y802">
    <cfRule type="expression" dxfId="2097" priority="13663">
      <formula>IF(RIGHT(TEXT(Y802,"0.#"),1)=".",FALSE,TRUE)</formula>
    </cfRule>
    <cfRule type="expression" dxfId="2096" priority="13664">
      <formula>IF(RIGHT(TEXT(Y802,"0.#"),1)=".",TRUE,FALSE)</formula>
    </cfRule>
  </conditionalFormatting>
  <conditionalFormatting sqref="P15:AC17 P13:AJ13 AR15:AX15 AR13:AX13">
    <cfRule type="expression" dxfId="2095" priority="13711">
      <formula>IF(RIGHT(TEXT(P13,"0.#"),1)=".",FALSE,TRUE)</formula>
    </cfRule>
    <cfRule type="expression" dxfId="2094" priority="13712">
      <formula>IF(RIGHT(TEXT(P13,"0.#"),1)=".",TRUE,FALSE)</formula>
    </cfRule>
  </conditionalFormatting>
  <conditionalFormatting sqref="P19:AJ19">
    <cfRule type="expression" dxfId="2093" priority="13709">
      <formula>IF(RIGHT(TEXT(P19,"0.#"),1)=".",FALSE,TRUE)</formula>
    </cfRule>
    <cfRule type="expression" dxfId="2092" priority="13710">
      <formula>IF(RIGHT(TEXT(P19,"0.#"),1)=".",TRUE,FALSE)</formula>
    </cfRule>
  </conditionalFormatting>
  <conditionalFormatting sqref="AE101 AQ101">
    <cfRule type="expression" dxfId="2091" priority="13701">
      <formula>IF(RIGHT(TEXT(AE101,"0.#"),1)=".",FALSE,TRUE)</formula>
    </cfRule>
    <cfRule type="expression" dxfId="2090" priority="13702">
      <formula>IF(RIGHT(TEXT(AE101,"0.#"),1)=".",TRUE,FALSE)</formula>
    </cfRule>
  </conditionalFormatting>
  <conditionalFormatting sqref="Y791:Y798 Y789">
    <cfRule type="expression" dxfId="2089" priority="13687">
      <formula>IF(RIGHT(TEXT(Y789,"0.#"),1)=".",FALSE,TRUE)</formula>
    </cfRule>
    <cfRule type="expression" dxfId="2088" priority="13688">
      <formula>IF(RIGHT(TEXT(Y789,"0.#"),1)=".",TRUE,FALSE)</formula>
    </cfRule>
  </conditionalFormatting>
  <conditionalFormatting sqref="AU790">
    <cfRule type="expression" dxfId="2087" priority="13685">
      <formula>IF(RIGHT(TEXT(AU790,"0.#"),1)=".",FALSE,TRUE)</formula>
    </cfRule>
    <cfRule type="expression" dxfId="2086" priority="13686">
      <formula>IF(RIGHT(TEXT(AU790,"0.#"),1)=".",TRUE,FALSE)</formula>
    </cfRule>
  </conditionalFormatting>
  <conditionalFormatting sqref="AU799">
    <cfRule type="expression" dxfId="2085" priority="13683">
      <formula>IF(RIGHT(TEXT(AU799,"0.#"),1)=".",FALSE,TRUE)</formula>
    </cfRule>
    <cfRule type="expression" dxfId="2084" priority="13684">
      <formula>IF(RIGHT(TEXT(AU799,"0.#"),1)=".",TRUE,FALSE)</formula>
    </cfRule>
  </conditionalFormatting>
  <conditionalFormatting sqref="AU791:AU798 AU789">
    <cfRule type="expression" dxfId="2083" priority="13681">
      <formula>IF(RIGHT(TEXT(AU789,"0.#"),1)=".",FALSE,TRUE)</formula>
    </cfRule>
    <cfRule type="expression" dxfId="2082" priority="13682">
      <formula>IF(RIGHT(TEXT(AU789,"0.#"),1)=".",TRUE,FALSE)</formula>
    </cfRule>
  </conditionalFormatting>
  <conditionalFormatting sqref="Y829 Y816 Y803">
    <cfRule type="expression" dxfId="2081" priority="13667">
      <formula>IF(RIGHT(TEXT(Y803,"0.#"),1)=".",FALSE,TRUE)</formula>
    </cfRule>
    <cfRule type="expression" dxfId="2080" priority="13668">
      <formula>IF(RIGHT(TEXT(Y803,"0.#"),1)=".",TRUE,FALSE)</formula>
    </cfRule>
  </conditionalFormatting>
  <conditionalFormatting sqref="Y838 Y825 Y812">
    <cfRule type="expression" dxfId="2079" priority="13665">
      <formula>IF(RIGHT(TEXT(Y812,"0.#"),1)=".",FALSE,TRUE)</formula>
    </cfRule>
    <cfRule type="expression" dxfId="2078" priority="13666">
      <formula>IF(RIGHT(TEXT(Y812,"0.#"),1)=".",TRUE,FALSE)</formula>
    </cfRule>
  </conditionalFormatting>
  <conditionalFormatting sqref="AU829 AU816 AU803">
    <cfRule type="expression" dxfId="2077" priority="13661">
      <formula>IF(RIGHT(TEXT(AU803,"0.#"),1)=".",FALSE,TRUE)</formula>
    </cfRule>
    <cfRule type="expression" dxfId="2076" priority="13662">
      <formula>IF(RIGHT(TEXT(AU803,"0.#"),1)=".",TRUE,FALSE)</formula>
    </cfRule>
  </conditionalFormatting>
  <conditionalFormatting sqref="AU838 AU825 AU812">
    <cfRule type="expression" dxfId="2075" priority="13659">
      <formula>IF(RIGHT(TEXT(AU812,"0.#"),1)=".",FALSE,TRUE)</formula>
    </cfRule>
    <cfRule type="expression" dxfId="2074" priority="13660">
      <formula>IF(RIGHT(TEXT(AU812,"0.#"),1)=".",TRUE,FALSE)</formula>
    </cfRule>
  </conditionalFormatting>
  <conditionalFormatting sqref="AU830:AU837 AU828 AU817:AU824 AU815 AU804:AU811 AU802">
    <cfRule type="expression" dxfId="2073" priority="13657">
      <formula>IF(RIGHT(TEXT(AU802,"0.#"),1)=".",FALSE,TRUE)</formula>
    </cfRule>
    <cfRule type="expression" dxfId="2072" priority="13658">
      <formula>IF(RIGHT(TEXT(AU802,"0.#"),1)=".",TRUE,FALSE)</formula>
    </cfRule>
  </conditionalFormatting>
  <conditionalFormatting sqref="AM87">
    <cfRule type="expression" dxfId="2071" priority="13311">
      <formula>IF(RIGHT(TEXT(AM87,"0.#"),1)=".",FALSE,TRUE)</formula>
    </cfRule>
    <cfRule type="expression" dxfId="2070" priority="13312">
      <formula>IF(RIGHT(TEXT(AM87,"0.#"),1)=".",TRUE,FALSE)</formula>
    </cfRule>
  </conditionalFormatting>
  <conditionalFormatting sqref="AE55">
    <cfRule type="expression" dxfId="2069" priority="13379">
      <formula>IF(RIGHT(TEXT(AE55,"0.#"),1)=".",FALSE,TRUE)</formula>
    </cfRule>
    <cfRule type="expression" dxfId="2068" priority="13380">
      <formula>IF(RIGHT(TEXT(AE55,"0.#"),1)=".",TRUE,FALSE)</formula>
    </cfRule>
  </conditionalFormatting>
  <conditionalFormatting sqref="AI55">
    <cfRule type="expression" dxfId="2067" priority="13377">
      <formula>IF(RIGHT(TEXT(AI55,"0.#"),1)=".",FALSE,TRUE)</formula>
    </cfRule>
    <cfRule type="expression" dxfId="2066" priority="13378">
      <formula>IF(RIGHT(TEXT(AI55,"0.#"),1)=".",TRUE,FALSE)</formula>
    </cfRule>
  </conditionalFormatting>
  <conditionalFormatting sqref="AM34">
    <cfRule type="expression" dxfId="2065" priority="13457">
      <formula>IF(RIGHT(TEXT(AM34,"0.#"),1)=".",FALSE,TRUE)</formula>
    </cfRule>
    <cfRule type="expression" dxfId="2064" priority="13458">
      <formula>IF(RIGHT(TEXT(AM34,"0.#"),1)=".",TRUE,FALSE)</formula>
    </cfRule>
  </conditionalFormatting>
  <conditionalFormatting sqref="AE33">
    <cfRule type="expression" dxfId="2063" priority="13471">
      <formula>IF(RIGHT(TEXT(AE33,"0.#"),1)=".",FALSE,TRUE)</formula>
    </cfRule>
    <cfRule type="expression" dxfId="2062" priority="13472">
      <formula>IF(RIGHT(TEXT(AE33,"0.#"),1)=".",TRUE,FALSE)</formula>
    </cfRule>
  </conditionalFormatting>
  <conditionalFormatting sqref="AE34">
    <cfRule type="expression" dxfId="2061" priority="13469">
      <formula>IF(RIGHT(TEXT(AE34,"0.#"),1)=".",FALSE,TRUE)</formula>
    </cfRule>
    <cfRule type="expression" dxfId="2060" priority="13470">
      <formula>IF(RIGHT(TEXT(AE34,"0.#"),1)=".",TRUE,FALSE)</formula>
    </cfRule>
  </conditionalFormatting>
  <conditionalFormatting sqref="AI34">
    <cfRule type="expression" dxfId="2059" priority="13467">
      <formula>IF(RIGHT(TEXT(AI34,"0.#"),1)=".",FALSE,TRUE)</formula>
    </cfRule>
    <cfRule type="expression" dxfId="2058" priority="13468">
      <formula>IF(RIGHT(TEXT(AI34,"0.#"),1)=".",TRUE,FALSE)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IF(AND(AL847&gt;=0,RIGHT(TEXT(AL847,"0.#"),1)&lt;&gt;"."),TRUE,FALSE)</formula>
    </cfRule>
    <cfRule type="expression" dxfId="1806" priority="6636">
      <formula>IF(AND(AL847&gt;=0,RIGHT(TEXT(AL847,"0.#"),1)="."),TRUE,FALSE)</formula>
    </cfRule>
    <cfRule type="expression" dxfId="1805" priority="6637">
      <formula>IF(AND(AL847&lt;0,RIGHT(TEXT(AL847,"0.#"),1)&lt;&gt;"."),TRUE,FALSE)</formula>
    </cfRule>
    <cfRule type="expression" dxfId="1804" priority="6638">
      <formula>IF(AND(AL847&lt;0,RIGHT(TEXT(AL847,"0.#"),1)="."),TRUE,FALSE)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IF(AND(AL1110&gt;=0,RIGHT(TEXT(AL1110,"0.#"),1)&lt;&gt;"."),TRUE,FALSE)</formula>
    </cfRule>
    <cfRule type="expression" dxfId="1702" priority="2870">
      <formula>IF(AND(AL1110&gt;=0,RIGHT(TEXT(AL1110,"0.#"),1)="."),TRUE,FALSE)</formula>
    </cfRule>
    <cfRule type="expression" dxfId="1701" priority="2871">
      <formula>IF(AND(AL1110&lt;0,RIGHT(TEXT(AL1110,"0.#"),1)&lt;&gt;"."),TRUE,FALSE)</formula>
    </cfRule>
    <cfRule type="expression" dxfId="1700" priority="2872">
      <formula>IF(AND(AL1110&lt;0,RIGHT(TEXT(AL1110,"0.#"),1)="."),TRUE,FALSE)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5:AO846">
    <cfRule type="expression" dxfId="1689" priority="2821">
      <formula>IF(AND(AL845&gt;=0,RIGHT(TEXT(AL845,"0.#"),1)&lt;&gt;"."),TRUE,FALSE)</formula>
    </cfRule>
    <cfRule type="expression" dxfId="1688" priority="2822">
      <formula>IF(AND(AL845&gt;=0,RIGHT(TEXT(AL845,"0.#"),1)="."),TRUE,FALSE)</formula>
    </cfRule>
    <cfRule type="expression" dxfId="1687" priority="2823">
      <formula>IF(AND(AL845&lt;0,RIGHT(TEXT(AL845,"0.#"),1)&lt;&gt;"."),TRUE,FALSE)</formula>
    </cfRule>
    <cfRule type="expression" dxfId="1686" priority="2824">
      <formula>IF(AND(AL845&lt;0,RIGHT(TEXT(AL845,"0.#"),1)="."),TRUE,FALSE)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IF(AND(AL880&gt;=0,RIGHT(TEXT(AL880,"0.#"),1)&lt;&gt;"."),TRUE,FALSE)</formula>
    </cfRule>
    <cfRule type="expression" dxfId="1268" priority="2082">
      <formula>IF(AND(AL880&gt;=0,RIGHT(TEXT(AL880,"0.#"),1)="."),TRUE,FALSE)</formula>
    </cfRule>
    <cfRule type="expression" dxfId="1267" priority="2083">
      <formula>IF(AND(AL880&lt;0,RIGHT(TEXT(AL880,"0.#"),1)&lt;&gt;"."),TRUE,FALSE)</formula>
    </cfRule>
    <cfRule type="expression" dxfId="1266" priority="2084">
      <formula>IF(AND(AL880&lt;0,RIGHT(TEXT(AL880,"0.#"),1)="."),TRUE,FALSE)</formula>
    </cfRule>
  </conditionalFormatting>
  <conditionalFormatting sqref="AL878:AO879">
    <cfRule type="expression" dxfId="1265" priority="2075">
      <formula>IF(AND(AL878&gt;=0,RIGHT(TEXT(AL878,"0.#"),1)&lt;&gt;"."),TRUE,FALSE)</formula>
    </cfRule>
    <cfRule type="expression" dxfId="1264" priority="2076">
      <formula>IF(AND(AL878&gt;=0,RIGHT(TEXT(AL878,"0.#"),1)="."),TRUE,FALSE)</formula>
    </cfRule>
    <cfRule type="expression" dxfId="1263" priority="2077">
      <formula>IF(AND(AL878&lt;0,RIGHT(TEXT(AL878,"0.#"),1)&lt;&gt;"."),TRUE,FALSE)</formula>
    </cfRule>
    <cfRule type="expression" dxfId="1262" priority="2078">
      <formula>IF(AND(AL878&lt;0,RIGHT(TEXT(AL878,"0.#"),1)="."),TRUE,FALSE)</formula>
    </cfRule>
  </conditionalFormatting>
  <conditionalFormatting sqref="AL913:AO940">
    <cfRule type="expression" dxfId="1261" priority="2069">
      <formula>IF(AND(AL913&gt;=0,RIGHT(TEXT(AL913,"0.#"),1)&lt;&gt;"."),TRUE,FALSE)</formula>
    </cfRule>
    <cfRule type="expression" dxfId="1260" priority="2070">
      <formula>IF(AND(AL913&gt;=0,RIGHT(TEXT(AL913,"0.#"),1)="."),TRUE,FALSE)</formula>
    </cfRule>
    <cfRule type="expression" dxfId="1259" priority="2071">
      <formula>IF(AND(AL913&lt;0,RIGHT(TEXT(AL913,"0.#"),1)&lt;&gt;"."),TRUE,FALSE)</formula>
    </cfRule>
    <cfRule type="expression" dxfId="1258" priority="2072">
      <formula>IF(AND(AL913&lt;0,RIGHT(TEXT(AL913,"0.#"),1)="."),TRUE,FALSE)</formula>
    </cfRule>
  </conditionalFormatting>
  <conditionalFormatting sqref="AL911:AO912">
    <cfRule type="expression" dxfId="1257" priority="2063">
      <formula>IF(AND(AL911&gt;=0,RIGHT(TEXT(AL911,"0.#"),1)&lt;&gt;"."),TRUE,FALSE)</formula>
    </cfRule>
    <cfRule type="expression" dxfId="1256" priority="2064">
      <formula>IF(AND(AL911&gt;=0,RIGHT(TEXT(AL911,"0.#"),1)="."),TRUE,FALSE)</formula>
    </cfRule>
    <cfRule type="expression" dxfId="1255" priority="2065">
      <formula>IF(AND(AL911&lt;0,RIGHT(TEXT(AL911,"0.#"),1)&lt;&gt;"."),TRUE,FALSE)</formula>
    </cfRule>
    <cfRule type="expression" dxfId="1254" priority="2066">
      <formula>IF(AND(AL911&lt;0,RIGHT(TEXT(AL911,"0.#"),1)="."),TRUE,FALSE)</formula>
    </cfRule>
  </conditionalFormatting>
  <conditionalFormatting sqref="AL946:AO973">
    <cfRule type="expression" dxfId="1253" priority="2057">
      <formula>IF(AND(AL946&gt;=0,RIGHT(TEXT(AL946,"0.#"),1)&lt;&gt;"."),TRUE,FALSE)</formula>
    </cfRule>
    <cfRule type="expression" dxfId="1252" priority="2058">
      <formula>IF(AND(AL946&gt;=0,RIGHT(TEXT(AL946,"0.#"),1)="."),TRUE,FALSE)</formula>
    </cfRule>
    <cfRule type="expression" dxfId="1251" priority="2059">
      <formula>IF(AND(AL946&lt;0,RIGHT(TEXT(AL946,"0.#"),1)&lt;&gt;"."),TRUE,FALSE)</formula>
    </cfRule>
    <cfRule type="expression" dxfId="1250" priority="2060">
      <formula>IF(AND(AL946&lt;0,RIGHT(TEXT(AL946,"0.#"),1)="."),TRUE,FALSE)</formula>
    </cfRule>
  </conditionalFormatting>
  <conditionalFormatting sqref="AL944:AO945">
    <cfRule type="expression" dxfId="1249" priority="2051">
      <formula>IF(AND(AL944&gt;=0,RIGHT(TEXT(AL944,"0.#"),1)&lt;&gt;"."),TRUE,FALSE)</formula>
    </cfRule>
    <cfRule type="expression" dxfId="1248" priority="2052">
      <formula>IF(AND(AL944&gt;=0,RIGHT(TEXT(AL944,"0.#"),1)="."),TRUE,FALSE)</formula>
    </cfRule>
    <cfRule type="expression" dxfId="1247" priority="2053">
      <formula>IF(AND(AL944&lt;0,RIGHT(TEXT(AL944,"0.#"),1)&lt;&gt;"."),TRUE,FALSE)</formula>
    </cfRule>
    <cfRule type="expression" dxfId="1246" priority="2054">
      <formula>IF(AND(AL944&lt;0,RIGHT(TEXT(AL944,"0.#"),1)="."),TRUE,FALSE)</formula>
    </cfRule>
  </conditionalFormatting>
  <conditionalFormatting sqref="AL979:AO1006">
    <cfRule type="expression" dxfId="1245" priority="2045">
      <formula>IF(AND(AL979&gt;=0,RIGHT(TEXT(AL979,"0.#"),1)&lt;&gt;"."),TRUE,FALSE)</formula>
    </cfRule>
    <cfRule type="expression" dxfId="1244" priority="2046">
      <formula>IF(AND(AL979&gt;=0,RIGHT(TEXT(AL979,"0.#"),1)="."),TRUE,FALSE)</formula>
    </cfRule>
    <cfRule type="expression" dxfId="1243" priority="2047">
      <formula>IF(AND(AL979&lt;0,RIGHT(TEXT(AL979,"0.#"),1)&lt;&gt;"."),TRUE,FALSE)</formula>
    </cfRule>
    <cfRule type="expression" dxfId="1242" priority="2048">
      <formula>IF(AND(AL979&lt;0,RIGHT(TEXT(AL979,"0.#"),1)="."),TRUE,FALSE)</formula>
    </cfRule>
  </conditionalFormatting>
  <conditionalFormatting sqref="AL977:AO978">
    <cfRule type="expression" dxfId="1241" priority="2039">
      <formula>IF(AND(AL977&gt;=0,RIGHT(TEXT(AL977,"0.#"),1)&lt;&gt;"."),TRUE,FALSE)</formula>
    </cfRule>
    <cfRule type="expression" dxfId="1240" priority="2040">
      <formula>IF(AND(AL977&gt;=0,RIGHT(TEXT(AL977,"0.#"),1)="."),TRUE,FALSE)</formula>
    </cfRule>
    <cfRule type="expression" dxfId="1239" priority="2041">
      <formula>IF(AND(AL977&lt;0,RIGHT(TEXT(AL977,"0.#"),1)&lt;&gt;"."),TRUE,FALSE)</formula>
    </cfRule>
    <cfRule type="expression" dxfId="1238" priority="2042">
      <formula>IF(AND(AL977&lt;0,RIGHT(TEXT(AL977,"0.#"),1)="."),TRUE,FALSE)</formula>
    </cfRule>
  </conditionalFormatting>
  <conditionalFormatting sqref="AL1012:AO1039">
    <cfRule type="expression" dxfId="1237" priority="2033">
      <formula>IF(AND(AL1012&gt;=0,RIGHT(TEXT(AL1012,"0.#"),1)&lt;&gt;"."),TRUE,FALSE)</formula>
    </cfRule>
    <cfRule type="expression" dxfId="1236" priority="2034">
      <formula>IF(AND(AL1012&gt;=0,RIGHT(TEXT(AL1012,"0.#"),1)="."),TRUE,FALSE)</formula>
    </cfRule>
    <cfRule type="expression" dxfId="1235" priority="2035">
      <formula>IF(AND(AL1012&lt;0,RIGHT(TEXT(AL1012,"0.#"),1)&lt;&gt;"."),TRUE,FALSE)</formula>
    </cfRule>
    <cfRule type="expression" dxfId="1234" priority="2036">
      <formula>IF(AND(AL1012&lt;0,RIGHT(TEXT(AL1012,"0.#"),1)="."),TRUE,FALSE)</formula>
    </cfRule>
  </conditionalFormatting>
  <conditionalFormatting sqref="AL1010:AO1011">
    <cfRule type="expression" dxfId="1233" priority="2027">
      <formula>IF(AND(AL1010&gt;=0,RIGHT(TEXT(AL1010,"0.#"),1)&lt;&gt;"."),TRUE,FALSE)</formula>
    </cfRule>
    <cfRule type="expression" dxfId="1232" priority="2028">
      <formula>IF(AND(AL1010&gt;=0,RIGHT(TEXT(AL1010,"0.#"),1)="."),TRUE,FALSE)</formula>
    </cfRule>
    <cfRule type="expression" dxfId="1231" priority="2029">
      <formula>IF(AND(AL1010&lt;0,RIGHT(TEXT(AL1010,"0.#"),1)&lt;&gt;"."),TRUE,FALSE)</formula>
    </cfRule>
    <cfRule type="expression" dxfId="1230" priority="2030">
      <formula>IF(AND(AL1010&lt;0,RIGHT(TEXT(AL1010,"0.#"),1)="."),TRUE,FALSE)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IF(AND(AL1045&gt;=0,RIGHT(TEXT(AL1045,"0.#"),1)&lt;&gt;"."),TRUE,FALSE)</formula>
    </cfRule>
    <cfRule type="expression" dxfId="1226" priority="2022">
      <formula>IF(AND(AL1045&gt;=0,RIGHT(TEXT(AL1045,"0.#"),1)="."),TRUE,FALSE)</formula>
    </cfRule>
    <cfRule type="expression" dxfId="1225" priority="2023">
      <formula>IF(AND(AL1045&lt;0,RIGHT(TEXT(AL1045,"0.#"),1)&lt;&gt;"."),TRUE,FALSE)</formula>
    </cfRule>
    <cfRule type="expression" dxfId="1224" priority="2024">
      <formula>IF(AND(AL1045&lt;0,RIGHT(TEXT(AL1045,"0.#"),1)="."),TRUE,FALSE)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IF(AND(AL1043&gt;=0,RIGHT(TEXT(AL1043,"0.#"),1)&lt;&gt;"."),TRUE,FALSE)</formula>
    </cfRule>
    <cfRule type="expression" dxfId="1220" priority="2016">
      <formula>IF(AND(AL1043&gt;=0,RIGHT(TEXT(AL1043,"0.#"),1)="."),TRUE,FALSE)</formula>
    </cfRule>
    <cfRule type="expression" dxfId="1219" priority="2017">
      <formula>IF(AND(AL1043&lt;0,RIGHT(TEXT(AL1043,"0.#"),1)&lt;&gt;"."),TRUE,FALSE)</formula>
    </cfRule>
    <cfRule type="expression" dxfId="1218" priority="2018">
      <formula>IF(AND(AL1043&lt;0,RIGHT(TEXT(AL1043,"0.#"),1)="."),TRUE,FALSE)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IF(AND(AL1078&gt;=0,RIGHT(TEXT(AL1078,"0.#"),1)&lt;&gt;"."),TRUE,FALSE)</formula>
    </cfRule>
    <cfRule type="expression" dxfId="1214" priority="2010">
      <formula>IF(AND(AL1078&gt;=0,RIGHT(TEXT(AL1078,"0.#"),1)="."),TRUE,FALSE)</formula>
    </cfRule>
    <cfRule type="expression" dxfId="1213" priority="2011">
      <formula>IF(AND(AL1078&lt;0,RIGHT(TEXT(AL1078,"0.#"),1)&lt;&gt;"."),TRUE,FALSE)</formula>
    </cfRule>
    <cfRule type="expression" dxfId="1212" priority="2012">
      <formula>IF(AND(AL1078&lt;0,RIGHT(TEXT(AL1078,"0.#"),1)="."),TRUE,FALSE)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IF(AND(AL1076&gt;=0,RIGHT(TEXT(AL1076,"0.#"),1)&lt;&gt;"."),TRUE,FALSE)</formula>
    </cfRule>
    <cfRule type="expression" dxfId="1208" priority="2004">
      <formula>IF(AND(AL1076&gt;=0,RIGHT(TEXT(AL1076,"0.#"),1)="."),TRUE,FALSE)</formula>
    </cfRule>
    <cfRule type="expression" dxfId="1207" priority="2005">
      <formula>IF(AND(AL1076&lt;0,RIGHT(TEXT(AL1076,"0.#"),1)&lt;&gt;"."),TRUE,FALSE)</formula>
    </cfRule>
    <cfRule type="expression" dxfId="1206" priority="2006">
      <formula>IF(AND(AL1076&lt;0,RIGHT(TEXT(AL1076,"0.#"),1)="."),TRUE,FALSE)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D14:AJ14">
    <cfRule type="expression" dxfId="9" priority="9">
      <formula>IF(RIGHT(TEXT(AD14,"0.#"),1)=".",FALSE,TRUE)</formula>
    </cfRule>
    <cfRule type="expression" dxfId="8" priority="10">
      <formula>IF(RIGHT(TEXT(AD14,"0.#"),1)=".",TRUE,FALSE)</formula>
    </cfRule>
  </conditionalFormatting>
  <conditionalFormatting sqref="AD15:AJ17">
    <cfRule type="expression" dxfId="7" priority="7">
      <formula>IF(RIGHT(TEXT(AD15,"0.#"),1)=".",FALSE,TRUE)</formula>
    </cfRule>
    <cfRule type="expression" dxfId="6" priority="8">
      <formula>IF(RIGHT(TEXT(AD15,"0.#"),1)=".",TRUE,FALSE)</formula>
    </cfRule>
  </conditionalFormatting>
  <conditionalFormatting sqref="AK13:AQ13">
    <cfRule type="expression" dxfId="5" priority="5">
      <formula>IF(RIGHT(TEXT(AK13,"0.#"),1)=".",FALSE,TRUE)</formula>
    </cfRule>
    <cfRule type="expression" dxfId="4" priority="6">
      <formula>IF(RIGHT(TEXT(AK13,"0.#"),1)=".",TRUE,FALSE)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49" man="1"/>
    <brk id="727"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workbookViewId="0">
      <selection activeCell="AE14" sqref="AE1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143</v>
      </c>
      <c r="F1" s="61" t="s">
        <v>26</v>
      </c>
      <c r="G1" s="61" t="s">
        <v>143</v>
      </c>
      <c r="K1" s="66" t="s">
        <v>183</v>
      </c>
      <c r="L1" s="54" t="s">
        <v>143</v>
      </c>
      <c r="O1" s="51"/>
      <c r="P1" s="61" t="s">
        <v>19</v>
      </c>
      <c r="Q1" s="61" t="s">
        <v>143</v>
      </c>
      <c r="T1" s="51"/>
      <c r="U1" s="67" t="s">
        <v>290</v>
      </c>
      <c r="W1" s="67" t="s">
        <v>289</v>
      </c>
      <c r="Y1" s="67" t="s">
        <v>31</v>
      </c>
      <c r="Z1" s="67" t="s">
        <v>538</v>
      </c>
      <c r="AA1" s="67" t="s">
        <v>154</v>
      </c>
      <c r="AB1" s="67" t="s">
        <v>540</v>
      </c>
      <c r="AC1" s="67" t="s">
        <v>77</v>
      </c>
      <c r="AD1" s="52"/>
      <c r="AE1" s="67" t="s">
        <v>118</v>
      </c>
      <c r="AF1" s="74"/>
      <c r="AG1" s="75" t="s">
        <v>331</v>
      </c>
      <c r="AI1" s="75" t="s">
        <v>342</v>
      </c>
      <c r="AK1" s="75" t="s">
        <v>351</v>
      </c>
      <c r="AM1" s="78"/>
      <c r="AN1" s="78"/>
      <c r="AP1" s="52" t="s">
        <v>422</v>
      </c>
    </row>
    <row r="2" spans="1:42" ht="13.5" customHeight="1" x14ac:dyDescent="0.15">
      <c r="A2" s="55" t="s">
        <v>160</v>
      </c>
      <c r="B2" s="58"/>
      <c r="C2" s="51" t="str">
        <f t="shared" ref="C2:C24" si="0">IF(B2="","",A2)</f>
        <v/>
      </c>
      <c r="D2" s="51" t="str">
        <f>IF(C2="","",IF(D1&lt;&gt;"",CONCATENATE(D1,"、",C2),C2))</f>
        <v/>
      </c>
      <c r="F2" s="62" t="s">
        <v>140</v>
      </c>
      <c r="G2" s="64" t="s">
        <v>654</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200</v>
      </c>
      <c r="Y2" s="69" t="s">
        <v>137</v>
      </c>
      <c r="Z2" s="69" t="s">
        <v>137</v>
      </c>
      <c r="AA2" s="70" t="s">
        <v>375</v>
      </c>
      <c r="AB2" s="70" t="s">
        <v>611</v>
      </c>
      <c r="AC2" s="73" t="s">
        <v>244</v>
      </c>
      <c r="AD2" s="52"/>
      <c r="AE2" s="69" t="s">
        <v>175</v>
      </c>
      <c r="AF2" s="74"/>
      <c r="AG2" s="76" t="s">
        <v>22</v>
      </c>
      <c r="AI2" s="75" t="s">
        <v>450</v>
      </c>
      <c r="AK2" s="75" t="s">
        <v>352</v>
      </c>
      <c r="AM2" s="78"/>
      <c r="AN2" s="78"/>
      <c r="AP2" s="76" t="s">
        <v>22</v>
      </c>
    </row>
    <row r="3" spans="1:42" ht="13.5" customHeight="1" x14ac:dyDescent="0.15">
      <c r="A3" s="55" t="s">
        <v>162</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147</v>
      </c>
      <c r="Q3" s="64" t="s">
        <v>654</v>
      </c>
      <c r="R3" s="51" t="str">
        <f t="shared" si="3"/>
        <v>委託・請負</v>
      </c>
      <c r="S3" s="51" t="str">
        <f t="shared" ref="S3:S8" si="7">IF(R3="",S2,IF(S2&lt;&gt;"",CONCATENATE(S2,"、",R3),R3))</f>
        <v>委託・請負</v>
      </c>
      <c r="T3" s="51"/>
      <c r="U3" s="69" t="s">
        <v>630</v>
      </c>
      <c r="W3" s="69" t="s">
        <v>259</v>
      </c>
      <c r="Y3" s="69" t="s">
        <v>138</v>
      </c>
      <c r="Z3" s="69" t="s">
        <v>541</v>
      </c>
      <c r="AA3" s="70" t="s">
        <v>516</v>
      </c>
      <c r="AB3" s="70" t="s">
        <v>596</v>
      </c>
      <c r="AC3" s="73" t="s">
        <v>230</v>
      </c>
      <c r="AD3" s="52"/>
      <c r="AE3" s="69" t="s">
        <v>292</v>
      </c>
      <c r="AF3" s="74"/>
      <c r="AG3" s="76" t="s">
        <v>378</v>
      </c>
      <c r="AI3" s="75" t="s">
        <v>134</v>
      </c>
      <c r="AK3" s="75" t="str">
        <f t="shared" ref="AK3:AK27" si="8">CHAR(CODE(AK2)+1)</f>
        <v>B</v>
      </c>
      <c r="AM3" s="78"/>
      <c r="AN3" s="78"/>
      <c r="AP3" s="76" t="s">
        <v>378</v>
      </c>
    </row>
    <row r="4" spans="1:42" ht="13.5" customHeight="1" x14ac:dyDescent="0.15">
      <c r="A4" s="55" t="s">
        <v>165</v>
      </c>
      <c r="B4" s="58"/>
      <c r="C4" s="51" t="str">
        <f t="shared" si="0"/>
        <v/>
      </c>
      <c r="D4" s="51" t="str">
        <f t="shared" si="4"/>
        <v/>
      </c>
      <c r="F4" s="63" t="s">
        <v>206</v>
      </c>
      <c r="G4" s="64"/>
      <c r="H4" s="51" t="str">
        <f t="shared" si="1"/>
        <v/>
      </c>
      <c r="I4" s="51" t="str">
        <f t="shared" si="5"/>
        <v>一般会計</v>
      </c>
      <c r="K4" s="55" t="s">
        <v>90</v>
      </c>
      <c r="L4" s="58"/>
      <c r="M4" s="51" t="str">
        <f t="shared" si="2"/>
        <v/>
      </c>
      <c r="N4" s="51" t="str">
        <f t="shared" si="6"/>
        <v/>
      </c>
      <c r="O4" s="51"/>
      <c r="P4" s="62" t="s">
        <v>149</v>
      </c>
      <c r="Q4" s="64"/>
      <c r="R4" s="51" t="str">
        <f t="shared" si="3"/>
        <v/>
      </c>
      <c r="S4" s="51" t="str">
        <f t="shared" si="7"/>
        <v>委託・請負</v>
      </c>
      <c r="T4" s="51"/>
      <c r="U4" s="69" t="s">
        <v>163</v>
      </c>
      <c r="W4" s="69" t="s">
        <v>261</v>
      </c>
      <c r="Y4" s="69" t="s">
        <v>7</v>
      </c>
      <c r="Z4" s="69" t="s">
        <v>542</v>
      </c>
      <c r="AA4" s="70" t="s">
        <v>128</v>
      </c>
      <c r="AB4" s="70" t="s">
        <v>612</v>
      </c>
      <c r="AC4" s="70" t="s">
        <v>209</v>
      </c>
      <c r="AD4" s="52"/>
      <c r="AE4" s="69" t="s">
        <v>250</v>
      </c>
      <c r="AF4" s="74"/>
      <c r="AG4" s="76" t="s">
        <v>218</v>
      </c>
      <c r="AI4" s="75" t="s">
        <v>344</v>
      </c>
      <c r="AK4" s="75" t="str">
        <f t="shared" si="8"/>
        <v>C</v>
      </c>
      <c r="AM4" s="78"/>
      <c r="AN4" s="78"/>
      <c r="AP4" s="76" t="s">
        <v>218</v>
      </c>
    </row>
    <row r="5" spans="1:42" ht="13.5" customHeight="1" x14ac:dyDescent="0.15">
      <c r="A5" s="55" t="s">
        <v>166</v>
      </c>
      <c r="B5" s="58"/>
      <c r="C5" s="51" t="str">
        <f t="shared" si="0"/>
        <v/>
      </c>
      <c r="D5" s="51" t="str">
        <f t="shared" si="4"/>
        <v/>
      </c>
      <c r="F5" s="63" t="s">
        <v>68</v>
      </c>
      <c r="G5" s="64"/>
      <c r="H5" s="51" t="str">
        <f t="shared" si="1"/>
        <v/>
      </c>
      <c r="I5" s="51" t="str">
        <f t="shared" si="5"/>
        <v>一般会計</v>
      </c>
      <c r="K5" s="55" t="s">
        <v>193</v>
      </c>
      <c r="L5" s="58"/>
      <c r="M5" s="51" t="str">
        <f t="shared" si="2"/>
        <v/>
      </c>
      <c r="N5" s="51" t="str">
        <f t="shared" si="6"/>
        <v/>
      </c>
      <c r="O5" s="51"/>
      <c r="P5" s="62" t="s">
        <v>150</v>
      </c>
      <c r="Q5" s="64"/>
      <c r="R5" s="51" t="str">
        <f t="shared" si="3"/>
        <v/>
      </c>
      <c r="S5" s="51" t="str">
        <f t="shared" si="7"/>
        <v>委託・請負</v>
      </c>
      <c r="T5" s="51"/>
      <c r="W5" s="69" t="s">
        <v>646</v>
      </c>
      <c r="Y5" s="69" t="s">
        <v>354</v>
      </c>
      <c r="Z5" s="69" t="s">
        <v>66</v>
      </c>
      <c r="AA5" s="70" t="s">
        <v>276</v>
      </c>
      <c r="AB5" s="70" t="s">
        <v>614</v>
      </c>
      <c r="AC5" s="70" t="s">
        <v>38</v>
      </c>
      <c r="AD5" s="72"/>
      <c r="AE5" s="69" t="s">
        <v>428</v>
      </c>
      <c r="AF5" s="74"/>
      <c r="AG5" s="76" t="s">
        <v>362</v>
      </c>
      <c r="AI5" s="75" t="s">
        <v>392</v>
      </c>
      <c r="AK5" s="75" t="str">
        <f t="shared" si="8"/>
        <v>D</v>
      </c>
      <c r="AP5" s="76" t="s">
        <v>362</v>
      </c>
    </row>
    <row r="6" spans="1:42" ht="13.5" customHeight="1" x14ac:dyDescent="0.15">
      <c r="A6" s="55" t="s">
        <v>167</v>
      </c>
      <c r="B6" s="58"/>
      <c r="C6" s="51" t="str">
        <f t="shared" si="0"/>
        <v/>
      </c>
      <c r="D6" s="51" t="str">
        <f t="shared" si="4"/>
        <v/>
      </c>
      <c r="F6" s="63" t="s">
        <v>208</v>
      </c>
      <c r="G6" s="64"/>
      <c r="H6" s="51" t="str">
        <f t="shared" si="1"/>
        <v/>
      </c>
      <c r="I6" s="51" t="str">
        <f t="shared" si="5"/>
        <v>一般会計</v>
      </c>
      <c r="K6" s="55" t="s">
        <v>196</v>
      </c>
      <c r="L6" s="58"/>
      <c r="M6" s="51" t="str">
        <f t="shared" si="2"/>
        <v/>
      </c>
      <c r="N6" s="51" t="str">
        <f t="shared" si="6"/>
        <v/>
      </c>
      <c r="O6" s="51"/>
      <c r="P6" s="62" t="s">
        <v>151</v>
      </c>
      <c r="Q6" s="64"/>
      <c r="R6" s="51" t="str">
        <f t="shared" si="3"/>
        <v/>
      </c>
      <c r="S6" s="51" t="str">
        <f t="shared" si="7"/>
        <v>委託・請負</v>
      </c>
      <c r="T6" s="51"/>
      <c r="U6" s="69" t="s">
        <v>439</v>
      </c>
      <c r="W6" s="69" t="s">
        <v>263</v>
      </c>
      <c r="Y6" s="69" t="s">
        <v>453</v>
      </c>
      <c r="Z6" s="69" t="s">
        <v>454</v>
      </c>
      <c r="AA6" s="70" t="s">
        <v>323</v>
      </c>
      <c r="AB6" s="70" t="s">
        <v>615</v>
      </c>
      <c r="AC6" s="70" t="s">
        <v>246</v>
      </c>
      <c r="AD6" s="72"/>
      <c r="AE6" s="69" t="s">
        <v>436</v>
      </c>
      <c r="AF6" s="74"/>
      <c r="AG6" s="76" t="s">
        <v>434</v>
      </c>
      <c r="AI6" s="75" t="s">
        <v>452</v>
      </c>
      <c r="AK6" s="75" t="str">
        <f t="shared" si="8"/>
        <v>E</v>
      </c>
      <c r="AP6" s="76" t="s">
        <v>434</v>
      </c>
    </row>
    <row r="7" spans="1:42" ht="13.5" customHeight="1" x14ac:dyDescent="0.15">
      <c r="A7" s="55" t="s">
        <v>129</v>
      </c>
      <c r="B7" s="58"/>
      <c r="C7" s="51" t="str">
        <f t="shared" si="0"/>
        <v/>
      </c>
      <c r="D7" s="51" t="str">
        <f t="shared" si="4"/>
        <v/>
      </c>
      <c r="F7" s="63" t="s">
        <v>48</v>
      </c>
      <c r="G7" s="64"/>
      <c r="H7" s="51" t="str">
        <f t="shared" si="1"/>
        <v/>
      </c>
      <c r="I7" s="51" t="str">
        <f t="shared" si="5"/>
        <v>一般会計</v>
      </c>
      <c r="K7" s="55" t="s">
        <v>156</v>
      </c>
      <c r="L7" s="58"/>
      <c r="M7" s="51" t="str">
        <f t="shared" si="2"/>
        <v/>
      </c>
      <c r="N7" s="51" t="str">
        <f t="shared" si="6"/>
        <v/>
      </c>
      <c r="O7" s="51"/>
      <c r="P7" s="62" t="s">
        <v>152</v>
      </c>
      <c r="Q7" s="64"/>
      <c r="R7" s="51" t="str">
        <f t="shared" si="3"/>
        <v/>
      </c>
      <c r="S7" s="51" t="str">
        <f t="shared" si="7"/>
        <v>委託・請負</v>
      </c>
      <c r="T7" s="51"/>
      <c r="U7" s="69"/>
      <c r="W7" s="69" t="s">
        <v>264</v>
      </c>
      <c r="Y7" s="69" t="s">
        <v>433</v>
      </c>
      <c r="Z7" s="69" t="s">
        <v>360</v>
      </c>
      <c r="AA7" s="70" t="s">
        <v>383</v>
      </c>
      <c r="AB7" s="70" t="s">
        <v>616</v>
      </c>
      <c r="AC7" s="72"/>
      <c r="AD7" s="72"/>
      <c r="AE7" s="69" t="s">
        <v>246</v>
      </c>
      <c r="AF7" s="74"/>
      <c r="AG7" s="76" t="s">
        <v>411</v>
      </c>
      <c r="AH7" s="79"/>
      <c r="AI7" s="76" t="s">
        <v>305</v>
      </c>
      <c r="AK7" s="75" t="str">
        <f t="shared" si="8"/>
        <v>F</v>
      </c>
      <c r="AP7" s="76" t="s">
        <v>411</v>
      </c>
    </row>
    <row r="8" spans="1:42" ht="13.5" customHeight="1" x14ac:dyDescent="0.15">
      <c r="A8" s="55" t="s">
        <v>74</v>
      </c>
      <c r="B8" s="58"/>
      <c r="C8" s="51" t="str">
        <f t="shared" si="0"/>
        <v/>
      </c>
      <c r="D8" s="51" t="str">
        <f t="shared" si="4"/>
        <v/>
      </c>
      <c r="F8" s="63" t="s">
        <v>210</v>
      </c>
      <c r="G8" s="64"/>
      <c r="H8" s="51" t="str">
        <f t="shared" si="1"/>
        <v/>
      </c>
      <c r="I8" s="51" t="str">
        <f t="shared" si="5"/>
        <v>一般会計</v>
      </c>
      <c r="K8" s="55" t="s">
        <v>197</v>
      </c>
      <c r="L8" s="58"/>
      <c r="M8" s="51" t="str">
        <f t="shared" si="2"/>
        <v/>
      </c>
      <c r="N8" s="51" t="str">
        <f t="shared" si="6"/>
        <v/>
      </c>
      <c r="O8" s="51"/>
      <c r="P8" s="62" t="s">
        <v>153</v>
      </c>
      <c r="Q8" s="64"/>
      <c r="R8" s="51" t="str">
        <f t="shared" si="3"/>
        <v/>
      </c>
      <c r="S8" s="51" t="str">
        <f t="shared" si="7"/>
        <v>委託・請負</v>
      </c>
      <c r="T8" s="51"/>
      <c r="U8" s="69" t="s">
        <v>451</v>
      </c>
      <c r="W8" s="69" t="s">
        <v>266</v>
      </c>
      <c r="Y8" s="69" t="s">
        <v>455</v>
      </c>
      <c r="Z8" s="69" t="s">
        <v>543</v>
      </c>
      <c r="AA8" s="70" t="s">
        <v>467</v>
      </c>
      <c r="AB8" s="70" t="s">
        <v>29</v>
      </c>
      <c r="AC8" s="72"/>
      <c r="AD8" s="72"/>
      <c r="AE8" s="72"/>
      <c r="AF8" s="74"/>
      <c r="AG8" s="76" t="s">
        <v>269</v>
      </c>
      <c r="AI8" s="75" t="s">
        <v>390</v>
      </c>
      <c r="AK8" s="75" t="str">
        <f t="shared" si="8"/>
        <v>G</v>
      </c>
      <c r="AP8" s="76" t="s">
        <v>269</v>
      </c>
    </row>
    <row r="9" spans="1:42" ht="13.5" customHeight="1" x14ac:dyDescent="0.15">
      <c r="A9" s="55" t="s">
        <v>168</v>
      </c>
      <c r="B9" s="58"/>
      <c r="C9" s="51" t="str">
        <f t="shared" si="0"/>
        <v/>
      </c>
      <c r="D9" s="51" t="str">
        <f t="shared" si="4"/>
        <v/>
      </c>
      <c r="F9" s="63" t="s">
        <v>380</v>
      </c>
      <c r="G9" s="64"/>
      <c r="H9" s="51" t="str">
        <f t="shared" si="1"/>
        <v/>
      </c>
      <c r="I9" s="51" t="str">
        <f t="shared" si="5"/>
        <v>一般会計</v>
      </c>
      <c r="K9" s="55" t="s">
        <v>199</v>
      </c>
      <c r="L9" s="58"/>
      <c r="M9" s="51" t="str">
        <f t="shared" si="2"/>
        <v/>
      </c>
      <c r="N9" s="51" t="str">
        <f t="shared" si="6"/>
        <v/>
      </c>
      <c r="O9" s="51"/>
      <c r="P9" s="51"/>
      <c r="Q9" s="65"/>
      <c r="T9" s="51"/>
      <c r="U9" s="69" t="s">
        <v>185</v>
      </c>
      <c r="W9" s="69" t="s">
        <v>268</v>
      </c>
      <c r="Y9" s="69" t="s">
        <v>372</v>
      </c>
      <c r="Z9" s="69" t="s">
        <v>307</v>
      </c>
      <c r="AA9" s="70" t="s">
        <v>371</v>
      </c>
      <c r="AB9" s="70" t="s">
        <v>368</v>
      </c>
      <c r="AC9" s="72"/>
      <c r="AD9" s="72"/>
      <c r="AE9" s="72"/>
      <c r="AF9" s="74"/>
      <c r="AG9" s="76" t="s">
        <v>435</v>
      </c>
      <c r="AI9" s="77"/>
      <c r="AK9" s="75" t="str">
        <f t="shared" si="8"/>
        <v>H</v>
      </c>
      <c r="AP9" s="76" t="s">
        <v>435</v>
      </c>
    </row>
    <row r="10" spans="1:42" ht="13.5" customHeight="1" x14ac:dyDescent="0.15">
      <c r="A10" s="55" t="s">
        <v>405</v>
      </c>
      <c r="B10" s="58"/>
      <c r="C10" s="51" t="str">
        <f t="shared" si="0"/>
        <v/>
      </c>
      <c r="D10" s="51" t="str">
        <f t="shared" si="4"/>
        <v/>
      </c>
      <c r="F10" s="63" t="s">
        <v>211</v>
      </c>
      <c r="G10" s="64"/>
      <c r="H10" s="51" t="str">
        <f t="shared" si="1"/>
        <v/>
      </c>
      <c r="I10" s="51" t="str">
        <f t="shared" si="5"/>
        <v>一般会計</v>
      </c>
      <c r="K10" s="55" t="s">
        <v>410</v>
      </c>
      <c r="L10" s="58"/>
      <c r="M10" s="51" t="str">
        <f t="shared" si="2"/>
        <v/>
      </c>
      <c r="N10" s="51" t="str">
        <f t="shared" si="6"/>
        <v/>
      </c>
      <c r="O10" s="51"/>
      <c r="P10" s="51" t="str">
        <f>S8</f>
        <v>委託・請負</v>
      </c>
      <c r="Q10" s="65"/>
      <c r="T10" s="51"/>
      <c r="W10" s="69" t="s">
        <v>270</v>
      </c>
      <c r="Y10" s="69" t="s">
        <v>458</v>
      </c>
      <c r="Z10" s="69" t="s">
        <v>236</v>
      </c>
      <c r="AA10" s="70" t="s">
        <v>517</v>
      </c>
      <c r="AB10" s="70" t="s">
        <v>103</v>
      </c>
      <c r="AC10" s="72"/>
      <c r="AD10" s="72"/>
      <c r="AE10" s="72"/>
      <c r="AF10" s="74"/>
      <c r="AG10" s="76" t="s">
        <v>425</v>
      </c>
      <c r="AK10" s="75" t="str">
        <f t="shared" si="8"/>
        <v>I</v>
      </c>
      <c r="AP10" s="75" t="s">
        <v>153</v>
      </c>
    </row>
    <row r="11" spans="1:42" ht="13.5" customHeight="1" x14ac:dyDescent="0.15">
      <c r="A11" s="55" t="s">
        <v>170</v>
      </c>
      <c r="B11" s="58"/>
      <c r="C11" s="51" t="str">
        <f t="shared" si="0"/>
        <v/>
      </c>
      <c r="D11" s="51" t="str">
        <f t="shared" si="4"/>
        <v/>
      </c>
      <c r="F11" s="63" t="s">
        <v>212</v>
      </c>
      <c r="G11" s="64"/>
      <c r="H11" s="51" t="str">
        <f t="shared" si="1"/>
        <v/>
      </c>
      <c r="I11" s="51" t="str">
        <f t="shared" si="5"/>
        <v>一般会計</v>
      </c>
      <c r="K11" s="55" t="s">
        <v>201</v>
      </c>
      <c r="L11" s="58" t="s">
        <v>654</v>
      </c>
      <c r="M11" s="51" t="str">
        <f t="shared" si="2"/>
        <v>その他の事項経費</v>
      </c>
      <c r="N11" s="51" t="str">
        <f t="shared" si="6"/>
        <v>その他の事項経費</v>
      </c>
      <c r="O11" s="51"/>
      <c r="P11" s="51"/>
      <c r="Q11" s="65"/>
      <c r="T11" s="51"/>
      <c r="W11" s="69" t="s">
        <v>273</v>
      </c>
      <c r="Y11" s="69" t="s">
        <v>131</v>
      </c>
      <c r="Z11" s="69" t="s">
        <v>544</v>
      </c>
      <c r="AA11" s="70" t="s">
        <v>518</v>
      </c>
      <c r="AB11" s="70" t="s">
        <v>617</v>
      </c>
      <c r="AC11" s="72"/>
      <c r="AD11" s="72"/>
      <c r="AE11" s="72"/>
      <c r="AF11" s="74"/>
      <c r="AG11" s="75" t="s">
        <v>426</v>
      </c>
      <c r="AK11" s="75" t="str">
        <f t="shared" si="8"/>
        <v>J</v>
      </c>
    </row>
    <row r="12" spans="1:42" ht="13.5" customHeight="1" x14ac:dyDescent="0.15">
      <c r="A12" s="55" t="s">
        <v>172</v>
      </c>
      <c r="B12" s="58"/>
      <c r="C12" s="51" t="str">
        <f t="shared" si="0"/>
        <v/>
      </c>
      <c r="D12" s="51" t="str">
        <f t="shared" si="4"/>
        <v/>
      </c>
      <c r="F12" s="63" t="s">
        <v>72</v>
      </c>
      <c r="G12" s="64"/>
      <c r="H12" s="51" t="str">
        <f t="shared" si="1"/>
        <v/>
      </c>
      <c r="I12" s="51" t="str">
        <f t="shared" si="5"/>
        <v>一般会計</v>
      </c>
      <c r="K12" s="51"/>
      <c r="L12" s="51"/>
      <c r="O12" s="51"/>
      <c r="P12" s="51"/>
      <c r="Q12" s="65"/>
      <c r="T12" s="51"/>
      <c r="U12" s="67" t="s">
        <v>631</v>
      </c>
      <c r="W12" s="69" t="s">
        <v>157</v>
      </c>
      <c r="Y12" s="69" t="s">
        <v>459</v>
      </c>
      <c r="Z12" s="69" t="s">
        <v>546</v>
      </c>
      <c r="AA12" s="70" t="s">
        <v>395</v>
      </c>
      <c r="AB12" s="70" t="s">
        <v>508</v>
      </c>
      <c r="AC12" s="72"/>
      <c r="AD12" s="72"/>
      <c r="AE12" s="72"/>
      <c r="AF12" s="74"/>
      <c r="AG12" s="75" t="s">
        <v>364</v>
      </c>
      <c r="AK12" s="75" t="str">
        <f t="shared" si="8"/>
        <v>K</v>
      </c>
    </row>
    <row r="13" spans="1:42" ht="13.5" customHeight="1" x14ac:dyDescent="0.15">
      <c r="A13" s="55" t="s">
        <v>177</v>
      </c>
      <c r="B13" s="58"/>
      <c r="C13" s="51" t="str">
        <f t="shared" si="0"/>
        <v/>
      </c>
      <c r="D13" s="51" t="str">
        <f t="shared" si="4"/>
        <v/>
      </c>
      <c r="F13" s="63" t="s">
        <v>215</v>
      </c>
      <c r="G13" s="64"/>
      <c r="H13" s="51" t="str">
        <f t="shared" si="1"/>
        <v/>
      </c>
      <c r="I13" s="51" t="str">
        <f t="shared" si="5"/>
        <v>一般会計</v>
      </c>
      <c r="K13" s="51" t="str">
        <f>N11</f>
        <v>その他の事項経費</v>
      </c>
      <c r="L13" s="51"/>
      <c r="O13" s="51"/>
      <c r="P13" s="51"/>
      <c r="Q13" s="65"/>
      <c r="T13" s="51"/>
      <c r="U13" s="69" t="s">
        <v>200</v>
      </c>
      <c r="W13" s="69" t="s">
        <v>275</v>
      </c>
      <c r="Y13" s="69" t="s">
        <v>460</v>
      </c>
      <c r="Z13" s="69" t="s">
        <v>547</v>
      </c>
      <c r="AA13" s="70" t="s">
        <v>473</v>
      </c>
      <c r="AB13" s="70" t="s">
        <v>62</v>
      </c>
      <c r="AC13" s="72"/>
      <c r="AD13" s="72"/>
      <c r="AE13" s="72"/>
      <c r="AF13" s="74"/>
      <c r="AG13" s="75" t="s">
        <v>153</v>
      </c>
      <c r="AK13" s="75" t="str">
        <f t="shared" si="8"/>
        <v>L</v>
      </c>
    </row>
    <row r="14" spans="1:42" ht="13.5" customHeight="1" x14ac:dyDescent="0.15">
      <c r="A14" s="55" t="s">
        <v>10</v>
      </c>
      <c r="B14" s="58"/>
      <c r="C14" s="51" t="str">
        <f t="shared" si="0"/>
        <v/>
      </c>
      <c r="D14" s="51" t="str">
        <f t="shared" si="4"/>
        <v/>
      </c>
      <c r="F14" s="63" t="s">
        <v>216</v>
      </c>
      <c r="G14" s="64"/>
      <c r="H14" s="51" t="str">
        <f t="shared" si="1"/>
        <v/>
      </c>
      <c r="I14" s="51" t="str">
        <f t="shared" si="5"/>
        <v>一般会計</v>
      </c>
      <c r="K14" s="51"/>
      <c r="L14" s="51"/>
      <c r="O14" s="51"/>
      <c r="P14" s="51"/>
      <c r="Q14" s="65"/>
      <c r="T14" s="51"/>
      <c r="U14" s="69" t="s">
        <v>585</v>
      </c>
      <c r="W14" s="69" t="s">
        <v>277</v>
      </c>
      <c r="Y14" s="69" t="s">
        <v>461</v>
      </c>
      <c r="Z14" s="69" t="s">
        <v>548</v>
      </c>
      <c r="AA14" s="70" t="s">
        <v>514</v>
      </c>
      <c r="AB14" s="70" t="s">
        <v>618</v>
      </c>
      <c r="AC14" s="72"/>
      <c r="AD14" s="72"/>
      <c r="AE14" s="72"/>
      <c r="AF14" s="74"/>
      <c r="AG14" s="77"/>
      <c r="AK14" s="75" t="str">
        <f t="shared" si="8"/>
        <v>M</v>
      </c>
    </row>
    <row r="15" spans="1:42" ht="13.5" customHeight="1" x14ac:dyDescent="0.15">
      <c r="A15" s="55" t="s">
        <v>179</v>
      </c>
      <c r="B15" s="58"/>
      <c r="C15" s="51" t="str">
        <f t="shared" si="0"/>
        <v/>
      </c>
      <c r="D15" s="51" t="str">
        <f t="shared" si="4"/>
        <v/>
      </c>
      <c r="F15" s="63" t="s">
        <v>217</v>
      </c>
      <c r="G15" s="64"/>
      <c r="H15" s="51" t="str">
        <f t="shared" si="1"/>
        <v/>
      </c>
      <c r="I15" s="51" t="str">
        <f t="shared" si="5"/>
        <v>一般会計</v>
      </c>
      <c r="K15" s="51"/>
      <c r="L15" s="51"/>
      <c r="O15" s="51"/>
      <c r="P15" s="51"/>
      <c r="Q15" s="65"/>
      <c r="T15" s="51"/>
      <c r="U15" s="69" t="s">
        <v>311</v>
      </c>
      <c r="W15" s="69" t="s">
        <v>279</v>
      </c>
      <c r="Y15" s="69" t="s">
        <v>220</v>
      </c>
      <c r="Z15" s="69" t="s">
        <v>550</v>
      </c>
      <c r="AA15" s="70" t="s">
        <v>519</v>
      </c>
      <c r="AB15" s="70" t="s">
        <v>619</v>
      </c>
      <c r="AC15" s="72"/>
      <c r="AD15" s="72"/>
      <c r="AE15" s="72"/>
      <c r="AF15" s="74"/>
      <c r="AG15" s="78"/>
      <c r="AK15" s="75" t="str">
        <f t="shared" si="8"/>
        <v>N</v>
      </c>
    </row>
    <row r="16" spans="1:42" ht="13.5" customHeight="1" x14ac:dyDescent="0.15">
      <c r="A16" s="55" t="s">
        <v>181</v>
      </c>
      <c r="B16" s="58"/>
      <c r="C16" s="51" t="str">
        <f t="shared" si="0"/>
        <v/>
      </c>
      <c r="D16" s="51" t="str">
        <f t="shared" si="4"/>
        <v/>
      </c>
      <c r="F16" s="63" t="s">
        <v>221</v>
      </c>
      <c r="G16" s="64"/>
      <c r="H16" s="51" t="str">
        <f t="shared" si="1"/>
        <v/>
      </c>
      <c r="I16" s="51" t="str">
        <f t="shared" si="5"/>
        <v>一般会計</v>
      </c>
      <c r="K16" s="51"/>
      <c r="L16" s="51"/>
      <c r="O16" s="51"/>
      <c r="P16" s="51"/>
      <c r="Q16" s="65"/>
      <c r="T16" s="51"/>
      <c r="U16" s="69" t="s">
        <v>632</v>
      </c>
      <c r="W16" s="69" t="s">
        <v>282</v>
      </c>
      <c r="Y16" s="69" t="s">
        <v>111</v>
      </c>
      <c r="Z16" s="69" t="s">
        <v>551</v>
      </c>
      <c r="AA16" s="70" t="s">
        <v>520</v>
      </c>
      <c r="AB16" s="70" t="s">
        <v>620</v>
      </c>
      <c r="AC16" s="72"/>
      <c r="AD16" s="72"/>
      <c r="AE16" s="72"/>
      <c r="AF16" s="74"/>
      <c r="AG16" s="78"/>
      <c r="AK16" s="75" t="str">
        <f t="shared" si="8"/>
        <v>O</v>
      </c>
    </row>
    <row r="17" spans="1:37" ht="13.5" customHeight="1" x14ac:dyDescent="0.15">
      <c r="A17" s="55" t="s">
        <v>0</v>
      </c>
      <c r="B17" s="58"/>
      <c r="C17" s="51" t="str">
        <f t="shared" si="0"/>
        <v/>
      </c>
      <c r="D17" s="51" t="str">
        <f t="shared" si="4"/>
        <v/>
      </c>
      <c r="F17" s="63" t="s">
        <v>222</v>
      </c>
      <c r="G17" s="64"/>
      <c r="H17" s="51" t="str">
        <f t="shared" si="1"/>
        <v/>
      </c>
      <c r="I17" s="51" t="str">
        <f t="shared" si="5"/>
        <v>一般会計</v>
      </c>
      <c r="K17" s="51"/>
      <c r="L17" s="51"/>
      <c r="O17" s="51"/>
      <c r="P17" s="51"/>
      <c r="Q17" s="65"/>
      <c r="T17" s="51"/>
      <c r="U17" s="69" t="s">
        <v>633</v>
      </c>
      <c r="W17" s="69" t="s">
        <v>283</v>
      </c>
      <c r="Y17" s="69" t="s">
        <v>462</v>
      </c>
      <c r="Z17" s="69" t="s">
        <v>552</v>
      </c>
      <c r="AA17" s="70" t="s">
        <v>301</v>
      </c>
      <c r="AB17" s="70" t="s">
        <v>367</v>
      </c>
      <c r="AC17" s="72"/>
      <c r="AD17" s="72"/>
      <c r="AE17" s="72"/>
      <c r="AF17" s="74"/>
      <c r="AG17" s="78"/>
      <c r="AK17" s="75" t="str">
        <f t="shared" si="8"/>
        <v>P</v>
      </c>
    </row>
    <row r="18" spans="1:37" ht="13.5" customHeight="1" x14ac:dyDescent="0.15">
      <c r="A18" s="55" t="s">
        <v>182</v>
      </c>
      <c r="B18" s="58"/>
      <c r="C18" s="51" t="str">
        <f t="shared" si="0"/>
        <v/>
      </c>
      <c r="D18" s="51" t="str">
        <f t="shared" si="4"/>
        <v/>
      </c>
      <c r="F18" s="63" t="s">
        <v>226</v>
      </c>
      <c r="G18" s="64"/>
      <c r="H18" s="51" t="str">
        <f t="shared" si="1"/>
        <v/>
      </c>
      <c r="I18" s="51" t="str">
        <f t="shared" si="5"/>
        <v>一般会計</v>
      </c>
      <c r="K18" s="51"/>
      <c r="L18" s="51"/>
      <c r="O18" s="51"/>
      <c r="P18" s="51"/>
      <c r="Q18" s="65"/>
      <c r="T18" s="51"/>
      <c r="U18" s="69" t="s">
        <v>376</v>
      </c>
      <c r="W18" s="69" t="s">
        <v>28</v>
      </c>
      <c r="Y18" s="69" t="s">
        <v>443</v>
      </c>
      <c r="Z18" s="69" t="s">
        <v>554</v>
      </c>
      <c r="AA18" s="70" t="s">
        <v>521</v>
      </c>
      <c r="AB18" s="70" t="s">
        <v>432</v>
      </c>
      <c r="AC18" s="72"/>
      <c r="AD18" s="72"/>
      <c r="AE18" s="72"/>
      <c r="AF18" s="74"/>
      <c r="AK18" s="75" t="str">
        <f t="shared" si="8"/>
        <v>Q</v>
      </c>
    </row>
    <row r="19" spans="1:37" ht="13.5" customHeight="1" x14ac:dyDescent="0.15">
      <c r="A19" s="55" t="s">
        <v>161</v>
      </c>
      <c r="B19" s="58"/>
      <c r="C19" s="51" t="str">
        <f t="shared" si="0"/>
        <v/>
      </c>
      <c r="D19" s="51" t="str">
        <f t="shared" si="4"/>
        <v/>
      </c>
      <c r="F19" s="63" t="s">
        <v>228</v>
      </c>
      <c r="G19" s="64"/>
      <c r="H19" s="51" t="str">
        <f t="shared" si="1"/>
        <v/>
      </c>
      <c r="I19" s="51" t="str">
        <f t="shared" si="5"/>
        <v>一般会計</v>
      </c>
      <c r="K19" s="51"/>
      <c r="L19" s="51"/>
      <c r="O19" s="51"/>
      <c r="P19" s="51"/>
      <c r="Q19" s="65"/>
      <c r="T19" s="51"/>
      <c r="U19" s="69" t="s">
        <v>634</v>
      </c>
      <c r="W19" s="69" t="s">
        <v>285</v>
      </c>
      <c r="Y19" s="69" t="s">
        <v>340</v>
      </c>
      <c r="Z19" s="69" t="s">
        <v>555</v>
      </c>
      <c r="AA19" s="70" t="s">
        <v>523</v>
      </c>
      <c r="AB19" s="70" t="s">
        <v>621</v>
      </c>
      <c r="AC19" s="72"/>
      <c r="AD19" s="72"/>
      <c r="AE19" s="72"/>
      <c r="AF19" s="74"/>
      <c r="AK19" s="75" t="str">
        <f t="shared" si="8"/>
        <v>R</v>
      </c>
    </row>
    <row r="20" spans="1:37" ht="13.5" customHeight="1" x14ac:dyDescent="0.15">
      <c r="A20" s="55" t="s">
        <v>315</v>
      </c>
      <c r="B20" s="58"/>
      <c r="C20" s="51" t="str">
        <f t="shared" si="0"/>
        <v/>
      </c>
      <c r="D20" s="51" t="str">
        <f t="shared" si="4"/>
        <v/>
      </c>
      <c r="F20" s="63" t="s">
        <v>25</v>
      </c>
      <c r="G20" s="64"/>
      <c r="H20" s="51" t="str">
        <f t="shared" si="1"/>
        <v/>
      </c>
      <c r="I20" s="51" t="str">
        <f t="shared" si="5"/>
        <v>一般会計</v>
      </c>
      <c r="K20" s="51"/>
      <c r="L20" s="51"/>
      <c r="O20" s="51"/>
      <c r="P20" s="51"/>
      <c r="Q20" s="65"/>
      <c r="T20" s="51"/>
      <c r="U20" s="69" t="s">
        <v>635</v>
      </c>
      <c r="W20" s="69" t="s">
        <v>287</v>
      </c>
      <c r="Y20" s="69" t="s">
        <v>284</v>
      </c>
      <c r="Z20" s="69" t="s">
        <v>556</v>
      </c>
      <c r="AA20" s="70" t="s">
        <v>524</v>
      </c>
      <c r="AB20" s="70" t="s">
        <v>623</v>
      </c>
      <c r="AC20" s="72"/>
      <c r="AD20" s="72"/>
      <c r="AE20" s="72"/>
      <c r="AF20" s="74"/>
      <c r="AK20" s="75" t="str">
        <f t="shared" si="8"/>
        <v>S</v>
      </c>
    </row>
    <row r="21" spans="1:37" ht="13.5" customHeight="1" x14ac:dyDescent="0.15">
      <c r="A21" s="55" t="s">
        <v>386</v>
      </c>
      <c r="B21" s="58"/>
      <c r="C21" s="51" t="str">
        <f t="shared" si="0"/>
        <v/>
      </c>
      <c r="D21" s="51" t="str">
        <f t="shared" si="4"/>
        <v/>
      </c>
      <c r="F21" s="63" t="s">
        <v>231</v>
      </c>
      <c r="G21" s="64"/>
      <c r="H21" s="51" t="str">
        <f t="shared" si="1"/>
        <v/>
      </c>
      <c r="I21" s="51" t="str">
        <f t="shared" si="5"/>
        <v>一般会計</v>
      </c>
      <c r="K21" s="51"/>
      <c r="L21" s="51"/>
      <c r="O21" s="51"/>
      <c r="P21" s="51"/>
      <c r="Q21" s="65"/>
      <c r="T21" s="51"/>
      <c r="U21" s="69" t="s">
        <v>636</v>
      </c>
      <c r="W21" s="69" t="s">
        <v>100</v>
      </c>
      <c r="Y21" s="69" t="s">
        <v>334</v>
      </c>
      <c r="Z21" s="69" t="s">
        <v>369</v>
      </c>
      <c r="AA21" s="70" t="s">
        <v>525</v>
      </c>
      <c r="AB21" s="70" t="s">
        <v>624</v>
      </c>
      <c r="AC21" s="72"/>
      <c r="AD21" s="72"/>
      <c r="AE21" s="72"/>
      <c r="AF21" s="74"/>
      <c r="AK21" s="75" t="str">
        <f t="shared" si="8"/>
        <v>T</v>
      </c>
    </row>
    <row r="22" spans="1:37" ht="13.5" customHeight="1" x14ac:dyDescent="0.15">
      <c r="A22" s="55" t="s">
        <v>387</v>
      </c>
      <c r="B22" s="58"/>
      <c r="C22" s="51" t="str">
        <f t="shared" si="0"/>
        <v/>
      </c>
      <c r="D22" s="51" t="str">
        <f t="shared" si="4"/>
        <v/>
      </c>
      <c r="F22" s="63" t="s">
        <v>141</v>
      </c>
      <c r="G22" s="64"/>
      <c r="H22" s="51" t="str">
        <f t="shared" si="1"/>
        <v/>
      </c>
      <c r="I22" s="51" t="str">
        <f t="shared" si="5"/>
        <v>一般会計</v>
      </c>
      <c r="K22" s="51"/>
      <c r="L22" s="51"/>
      <c r="O22" s="51"/>
      <c r="P22" s="51"/>
      <c r="Q22" s="65"/>
      <c r="T22" s="51"/>
      <c r="U22" s="69" t="s">
        <v>637</v>
      </c>
      <c r="W22" s="69" t="s">
        <v>288</v>
      </c>
      <c r="Y22" s="69" t="s">
        <v>463</v>
      </c>
      <c r="Z22" s="69" t="s">
        <v>558</v>
      </c>
      <c r="AA22" s="70" t="s">
        <v>94</v>
      </c>
      <c r="AB22" s="70" t="s">
        <v>394</v>
      </c>
      <c r="AC22" s="72"/>
      <c r="AD22" s="72"/>
      <c r="AE22" s="72"/>
      <c r="AF22" s="74"/>
      <c r="AK22" s="75" t="str">
        <f t="shared" si="8"/>
        <v>U</v>
      </c>
    </row>
    <row r="23" spans="1:37" ht="13.5" customHeight="1" x14ac:dyDescent="0.15">
      <c r="A23" s="55" t="s">
        <v>388</v>
      </c>
      <c r="B23" s="58"/>
      <c r="C23" s="51" t="str">
        <f t="shared" si="0"/>
        <v/>
      </c>
      <c r="D23" s="51" t="str">
        <f t="shared" si="4"/>
        <v/>
      </c>
      <c r="F23" s="63" t="s">
        <v>148</v>
      </c>
      <c r="G23" s="64"/>
      <c r="H23" s="51" t="str">
        <f t="shared" si="1"/>
        <v/>
      </c>
      <c r="I23" s="51" t="str">
        <f t="shared" si="5"/>
        <v>一般会計</v>
      </c>
      <c r="K23" s="51"/>
      <c r="L23" s="51"/>
      <c r="O23" s="51"/>
      <c r="P23" s="51"/>
      <c r="Q23" s="65"/>
      <c r="T23" s="51"/>
      <c r="U23" s="69" t="s">
        <v>595</v>
      </c>
      <c r="W23" s="69" t="s">
        <v>647</v>
      </c>
      <c r="Y23" s="69" t="s">
        <v>464</v>
      </c>
      <c r="Z23" s="69" t="s">
        <v>560</v>
      </c>
      <c r="AA23" s="70" t="s">
        <v>526</v>
      </c>
      <c r="AB23" s="70" t="s">
        <v>92</v>
      </c>
      <c r="AC23" s="72"/>
      <c r="AD23" s="72"/>
      <c r="AE23" s="72"/>
      <c r="AF23" s="74"/>
      <c r="AK23" s="75" t="str">
        <f t="shared" si="8"/>
        <v>V</v>
      </c>
    </row>
    <row r="24" spans="1:37" ht="13.5" customHeight="1" x14ac:dyDescent="0.15">
      <c r="A24" s="55" t="s">
        <v>449</v>
      </c>
      <c r="B24" s="58"/>
      <c r="C24" s="51" t="str">
        <f t="shared" si="0"/>
        <v/>
      </c>
      <c r="D24" s="51" t="str">
        <f t="shared" si="4"/>
        <v/>
      </c>
      <c r="F24" s="63" t="s">
        <v>407</v>
      </c>
      <c r="G24" s="64"/>
      <c r="H24" s="51" t="str">
        <f t="shared" si="1"/>
        <v/>
      </c>
      <c r="I24" s="51" t="str">
        <f t="shared" si="5"/>
        <v>一般会計</v>
      </c>
      <c r="K24" s="51"/>
      <c r="L24" s="51"/>
      <c r="O24" s="51"/>
      <c r="P24" s="51"/>
      <c r="Q24" s="65"/>
      <c r="T24" s="51"/>
      <c r="U24" s="69" t="s">
        <v>638</v>
      </c>
      <c r="Y24" s="69" t="s">
        <v>465</v>
      </c>
      <c r="Z24" s="69" t="s">
        <v>350</v>
      </c>
      <c r="AA24" s="70" t="s">
        <v>527</v>
      </c>
      <c r="AB24" s="70" t="s">
        <v>625</v>
      </c>
      <c r="AC24" s="72"/>
      <c r="AD24" s="72"/>
      <c r="AE24" s="72"/>
      <c r="AF24" s="74"/>
      <c r="AK24" s="75" t="str">
        <f t="shared" si="8"/>
        <v>W</v>
      </c>
    </row>
    <row r="25" spans="1:37" ht="13.5" customHeight="1" x14ac:dyDescent="0.15">
      <c r="A25" s="56"/>
      <c r="B25" s="59"/>
      <c r="F25" s="63" t="s">
        <v>232</v>
      </c>
      <c r="G25" s="64"/>
      <c r="H25" s="51" t="str">
        <f t="shared" si="1"/>
        <v/>
      </c>
      <c r="I25" s="51" t="str">
        <f t="shared" si="5"/>
        <v>一般会計</v>
      </c>
      <c r="K25" s="51"/>
      <c r="L25" s="51"/>
      <c r="O25" s="51"/>
      <c r="P25" s="51"/>
      <c r="Q25" s="65"/>
      <c r="T25" s="51"/>
      <c r="U25" s="69" t="s">
        <v>639</v>
      </c>
      <c r="Y25" s="69" t="s">
        <v>466</v>
      </c>
      <c r="Z25" s="69" t="s">
        <v>561</v>
      </c>
      <c r="AA25" s="70" t="s">
        <v>528</v>
      </c>
      <c r="AB25" s="70" t="s">
        <v>626</v>
      </c>
      <c r="AC25" s="72"/>
      <c r="AD25" s="72"/>
      <c r="AE25" s="72"/>
      <c r="AF25" s="74"/>
      <c r="AK25" s="75" t="str">
        <f t="shared" si="8"/>
        <v>X</v>
      </c>
    </row>
    <row r="26" spans="1:37" ht="13.5" customHeight="1" x14ac:dyDescent="0.15">
      <c r="A26" s="57"/>
      <c r="B26" s="60"/>
      <c r="F26" s="63" t="s">
        <v>234</v>
      </c>
      <c r="G26" s="64"/>
      <c r="H26" s="51" t="str">
        <f t="shared" si="1"/>
        <v/>
      </c>
      <c r="I26" s="51" t="str">
        <f t="shared" si="5"/>
        <v>一般会計</v>
      </c>
      <c r="K26" s="51"/>
      <c r="L26" s="51"/>
      <c r="O26" s="51"/>
      <c r="P26" s="51"/>
      <c r="Q26" s="65"/>
      <c r="T26" s="51"/>
      <c r="U26" s="69" t="s">
        <v>640</v>
      </c>
      <c r="Y26" s="69" t="s">
        <v>468</v>
      </c>
      <c r="Z26" s="69" t="s">
        <v>71</v>
      </c>
      <c r="AA26" s="70" t="s">
        <v>529</v>
      </c>
      <c r="AB26" s="70" t="s">
        <v>588</v>
      </c>
      <c r="AC26" s="72"/>
      <c r="AD26" s="72"/>
      <c r="AE26" s="72"/>
      <c r="AF26" s="74"/>
      <c r="AK26" s="75" t="str">
        <f t="shared" si="8"/>
        <v>Y</v>
      </c>
    </row>
    <row r="27" spans="1:37" ht="13.5" customHeight="1" x14ac:dyDescent="0.15">
      <c r="A27" s="51" t="str">
        <f>IF(D24="","-",D24)</f>
        <v>-</v>
      </c>
      <c r="B27" s="51"/>
      <c r="F27" s="63" t="s">
        <v>237</v>
      </c>
      <c r="G27" s="64"/>
      <c r="H27" s="51" t="str">
        <f t="shared" si="1"/>
        <v/>
      </c>
      <c r="I27" s="51" t="str">
        <f t="shared" si="5"/>
        <v>一般会計</v>
      </c>
      <c r="K27" s="51"/>
      <c r="L27" s="51"/>
      <c r="O27" s="51"/>
      <c r="P27" s="51"/>
      <c r="Q27" s="65"/>
      <c r="T27" s="51"/>
      <c r="U27" s="69" t="s">
        <v>214</v>
      </c>
      <c r="Y27" s="69" t="s">
        <v>469</v>
      </c>
      <c r="Z27" s="69" t="s">
        <v>14</v>
      </c>
      <c r="AA27" s="70" t="s">
        <v>293</v>
      </c>
      <c r="AB27" s="70" t="s">
        <v>627</v>
      </c>
      <c r="AC27" s="72"/>
      <c r="AD27" s="72"/>
      <c r="AE27" s="72"/>
      <c r="AF27" s="74"/>
      <c r="AK27" s="75" t="str">
        <f t="shared" si="8"/>
        <v>Z</v>
      </c>
    </row>
    <row r="28" spans="1:37" ht="13.5" customHeight="1" x14ac:dyDescent="0.15">
      <c r="B28" s="51"/>
      <c r="F28" s="63" t="s">
        <v>239</v>
      </c>
      <c r="G28" s="64"/>
      <c r="H28" s="51" t="str">
        <f t="shared" si="1"/>
        <v/>
      </c>
      <c r="I28" s="51" t="str">
        <f t="shared" si="5"/>
        <v>一般会計</v>
      </c>
      <c r="K28" s="51"/>
      <c r="L28" s="51"/>
      <c r="O28" s="51"/>
      <c r="P28" s="51"/>
      <c r="Q28" s="65"/>
      <c r="T28" s="51"/>
      <c r="U28" s="69" t="s">
        <v>641</v>
      </c>
      <c r="Y28" s="69" t="s">
        <v>457</v>
      </c>
      <c r="Z28" s="69" t="s">
        <v>562</v>
      </c>
      <c r="AA28" s="70" t="s">
        <v>530</v>
      </c>
      <c r="AB28" s="70" t="s">
        <v>11</v>
      </c>
      <c r="AC28" s="72"/>
      <c r="AD28" s="72"/>
      <c r="AE28" s="72"/>
      <c r="AF28" s="74"/>
      <c r="AK28" s="75" t="s">
        <v>308</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642</v>
      </c>
      <c r="Y29" s="69" t="s">
        <v>335</v>
      </c>
      <c r="Z29" s="69" t="s">
        <v>563</v>
      </c>
      <c r="AA29" s="70" t="s">
        <v>531</v>
      </c>
      <c r="AB29" s="70" t="s">
        <v>430</v>
      </c>
      <c r="AC29" s="72"/>
      <c r="AD29" s="72"/>
      <c r="AE29" s="72"/>
      <c r="AF29" s="74"/>
      <c r="AK29" s="75" t="str">
        <f t="shared" ref="AK29:AK49" si="9">CHAR(CODE(AK28)+1)</f>
        <v>b</v>
      </c>
    </row>
    <row r="30" spans="1:37" ht="13.5" customHeight="1" x14ac:dyDescent="0.15">
      <c r="A30" s="51"/>
      <c r="B30" s="51"/>
      <c r="F30" s="63" t="s">
        <v>136</v>
      </c>
      <c r="G30" s="64"/>
      <c r="H30" s="51" t="str">
        <f t="shared" si="1"/>
        <v/>
      </c>
      <c r="I30" s="51" t="str">
        <f t="shared" si="5"/>
        <v>一般会計</v>
      </c>
      <c r="K30" s="51"/>
      <c r="L30" s="51"/>
      <c r="O30" s="51"/>
      <c r="P30" s="51"/>
      <c r="Q30" s="65"/>
      <c r="T30" s="51"/>
      <c r="U30" s="69" t="s">
        <v>643</v>
      </c>
      <c r="Y30" s="69" t="s">
        <v>399</v>
      </c>
      <c r="Z30" s="69" t="s">
        <v>126</v>
      </c>
      <c r="AA30" s="70" t="s">
        <v>532</v>
      </c>
      <c r="AB30" s="70" t="s">
        <v>628</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122</v>
      </c>
      <c r="Y31" s="69" t="s">
        <v>59</v>
      </c>
      <c r="Z31" s="69" t="s">
        <v>565</v>
      </c>
      <c r="AA31" s="70" t="s">
        <v>487</v>
      </c>
      <c r="AB31" s="70" t="s">
        <v>569</v>
      </c>
      <c r="AC31" s="72"/>
      <c r="AD31" s="72"/>
      <c r="AE31" s="72"/>
      <c r="AF31" s="74"/>
      <c r="AK31" s="75" t="str">
        <f t="shared" si="9"/>
        <v>d</v>
      </c>
    </row>
    <row r="32" spans="1:37" ht="13.5" customHeight="1" x14ac:dyDescent="0.15">
      <c r="A32" s="51"/>
      <c r="B32" s="51"/>
      <c r="F32" s="63" t="s">
        <v>381</v>
      </c>
      <c r="G32" s="64"/>
      <c r="H32" s="51" t="str">
        <f t="shared" si="1"/>
        <v/>
      </c>
      <c r="I32" s="51" t="str">
        <f t="shared" si="5"/>
        <v>一般会計</v>
      </c>
      <c r="K32" s="51"/>
      <c r="L32" s="51"/>
      <c r="O32" s="51"/>
      <c r="P32" s="51"/>
      <c r="Q32" s="65"/>
      <c r="T32" s="51"/>
      <c r="U32" s="69" t="s">
        <v>27</v>
      </c>
      <c r="Y32" s="69" t="s">
        <v>304</v>
      </c>
      <c r="Z32" s="69" t="s">
        <v>566</v>
      </c>
      <c r="AA32" s="70" t="s">
        <v>32</v>
      </c>
      <c r="AB32" s="70" t="s">
        <v>32</v>
      </c>
      <c r="AC32" s="72"/>
      <c r="AD32" s="72"/>
      <c r="AE32" s="72"/>
      <c r="AF32" s="74"/>
      <c r="AK32" s="75" t="str">
        <f t="shared" si="9"/>
        <v>e</v>
      </c>
    </row>
    <row r="33" spans="1:37" ht="13.5" customHeight="1" x14ac:dyDescent="0.15">
      <c r="A33" s="51"/>
      <c r="B33" s="51"/>
      <c r="F33" s="63" t="s">
        <v>366</v>
      </c>
      <c r="G33" s="64"/>
      <c r="H33" s="51" t="str">
        <f t="shared" si="1"/>
        <v/>
      </c>
      <c r="I33" s="51" t="str">
        <f t="shared" si="5"/>
        <v>一般会計</v>
      </c>
      <c r="K33" s="51"/>
      <c r="L33" s="51"/>
      <c r="O33" s="51"/>
      <c r="P33" s="51"/>
      <c r="Q33" s="65"/>
      <c r="T33" s="51"/>
      <c r="U33" s="69" t="s">
        <v>622</v>
      </c>
      <c r="Y33" s="69" t="s">
        <v>470</v>
      </c>
      <c r="Z33" s="69" t="s">
        <v>559</v>
      </c>
      <c r="AA33" s="71"/>
      <c r="AB33" s="72"/>
      <c r="AC33" s="72"/>
      <c r="AD33" s="72"/>
      <c r="AE33" s="72"/>
      <c r="AF33" s="74"/>
      <c r="AK33" s="75" t="str">
        <f t="shared" si="9"/>
        <v>f</v>
      </c>
    </row>
    <row r="34" spans="1:37" ht="13.5" customHeight="1" x14ac:dyDescent="0.15">
      <c r="A34" s="51"/>
      <c r="B34" s="51"/>
      <c r="F34" s="63" t="s">
        <v>382</v>
      </c>
      <c r="G34" s="64"/>
      <c r="H34" s="51" t="str">
        <f t="shared" si="1"/>
        <v/>
      </c>
      <c r="I34" s="51" t="str">
        <f t="shared" si="5"/>
        <v>一般会計</v>
      </c>
      <c r="K34" s="51"/>
      <c r="L34" s="51"/>
      <c r="O34" s="51"/>
      <c r="P34" s="51"/>
      <c r="Q34" s="65"/>
      <c r="T34" s="51"/>
      <c r="U34" s="69" t="s">
        <v>644</v>
      </c>
      <c r="Y34" s="69" t="s">
        <v>363</v>
      </c>
      <c r="Z34" s="69" t="s">
        <v>188</v>
      </c>
      <c r="AB34" s="72"/>
      <c r="AC34" s="72"/>
      <c r="AD34" s="72"/>
      <c r="AE34" s="72"/>
      <c r="AF34" s="74"/>
      <c r="AK34" s="75" t="str">
        <f t="shared" si="9"/>
        <v>g</v>
      </c>
    </row>
    <row r="35" spans="1:37" ht="13.5" customHeight="1" x14ac:dyDescent="0.15">
      <c r="A35" s="51"/>
      <c r="B35" s="51"/>
      <c r="F35" s="63" t="s">
        <v>384</v>
      </c>
      <c r="G35" s="64"/>
      <c r="H35" s="51" t="str">
        <f t="shared" si="1"/>
        <v/>
      </c>
      <c r="I35" s="51" t="str">
        <f t="shared" si="5"/>
        <v>一般会計</v>
      </c>
      <c r="K35" s="51"/>
      <c r="L35" s="51"/>
      <c r="O35" s="51"/>
      <c r="P35" s="51"/>
      <c r="Q35" s="65"/>
      <c r="T35" s="51"/>
      <c r="Y35" s="69" t="s">
        <v>471</v>
      </c>
      <c r="Z35" s="69" t="s">
        <v>567</v>
      </c>
      <c r="AC35" s="72"/>
      <c r="AF35" s="74"/>
      <c r="AK35" s="75" t="str">
        <f t="shared" si="9"/>
        <v>h</v>
      </c>
    </row>
    <row r="36" spans="1:37" ht="13.5" customHeight="1" x14ac:dyDescent="0.15">
      <c r="A36" s="51"/>
      <c r="B36" s="51"/>
      <c r="F36" s="63" t="s">
        <v>385</v>
      </c>
      <c r="G36" s="64"/>
      <c r="H36" s="51" t="str">
        <f t="shared" si="1"/>
        <v/>
      </c>
      <c r="I36" s="51" t="str">
        <f t="shared" si="5"/>
        <v>一般会計</v>
      </c>
      <c r="K36" s="51"/>
      <c r="L36" s="51"/>
      <c r="O36" s="51"/>
      <c r="P36" s="51"/>
      <c r="Q36" s="65"/>
      <c r="T36" s="51"/>
      <c r="U36" s="69" t="s">
        <v>645</v>
      </c>
      <c r="Y36" s="69" t="s">
        <v>472</v>
      </c>
      <c r="Z36" s="69" t="s">
        <v>403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475</v>
      </c>
      <c r="Z37" s="69" t="s">
        <v>568</v>
      </c>
      <c r="AF37" s="74"/>
      <c r="AK37" s="75" t="str">
        <f t="shared" si="9"/>
        <v>j</v>
      </c>
    </row>
    <row r="38" spans="1:37" x14ac:dyDescent="0.15">
      <c r="A38" s="51"/>
      <c r="B38" s="51"/>
      <c r="F38" s="51"/>
      <c r="G38" s="65"/>
      <c r="K38" s="51"/>
      <c r="L38" s="51"/>
      <c r="O38" s="51"/>
      <c r="P38" s="51"/>
      <c r="Q38" s="65"/>
      <c r="T38" s="51"/>
      <c r="U38" s="69" t="s">
        <v>393</v>
      </c>
      <c r="Y38" s="69" t="s">
        <v>456</v>
      </c>
      <c r="Z38" s="69" t="s">
        <v>570</v>
      </c>
      <c r="AF38" s="74"/>
      <c r="AK38" s="75" t="str">
        <f t="shared" si="9"/>
        <v>k</v>
      </c>
    </row>
    <row r="39" spans="1:37" x14ac:dyDescent="0.15">
      <c r="A39" s="51"/>
      <c r="B39" s="51"/>
      <c r="F39" s="51" t="str">
        <f>I37</f>
        <v>一般会計</v>
      </c>
      <c r="G39" s="65"/>
      <c r="K39" s="51"/>
      <c r="L39" s="51"/>
      <c r="O39" s="51"/>
      <c r="P39" s="51"/>
      <c r="Q39" s="65"/>
      <c r="T39" s="51"/>
      <c r="U39" s="69" t="s">
        <v>446</v>
      </c>
      <c r="Y39" s="69" t="s">
        <v>476</v>
      </c>
      <c r="Z39" s="69" t="s">
        <v>444</v>
      </c>
      <c r="AF39" s="74"/>
      <c r="AK39" s="75" t="str">
        <f t="shared" si="9"/>
        <v>l</v>
      </c>
    </row>
    <row r="40" spans="1:37" x14ac:dyDescent="0.15">
      <c r="A40" s="51"/>
      <c r="B40" s="51"/>
      <c r="F40" s="51"/>
      <c r="G40" s="65"/>
      <c r="K40" s="51"/>
      <c r="L40" s="51"/>
      <c r="O40" s="51"/>
      <c r="P40" s="51"/>
      <c r="Q40" s="65"/>
      <c r="T40" s="51"/>
      <c r="Y40" s="69" t="s">
        <v>478</v>
      </c>
      <c r="Z40" s="69" t="s">
        <v>571</v>
      </c>
      <c r="AF40" s="74"/>
      <c r="AK40" s="75" t="str">
        <f t="shared" si="9"/>
        <v>m</v>
      </c>
    </row>
    <row r="41" spans="1:37" x14ac:dyDescent="0.15">
      <c r="A41" s="51"/>
      <c r="B41" s="51"/>
      <c r="F41" s="51"/>
      <c r="G41" s="65"/>
      <c r="K41" s="51"/>
      <c r="L41" s="51"/>
      <c r="O41" s="51"/>
      <c r="P41" s="51"/>
      <c r="Q41" s="65"/>
      <c r="T41" s="51"/>
      <c r="Y41" s="69" t="s">
        <v>309</v>
      </c>
      <c r="Z41" s="69" t="s">
        <v>495</v>
      </c>
      <c r="AF41" s="74"/>
      <c r="AK41" s="75" t="str">
        <f t="shared" si="9"/>
        <v>n</v>
      </c>
    </row>
    <row r="42" spans="1:37" x14ac:dyDescent="0.15">
      <c r="A42" s="51"/>
      <c r="B42" s="51"/>
      <c r="F42" s="51"/>
      <c r="G42" s="65"/>
      <c r="K42" s="51"/>
      <c r="L42" s="51"/>
      <c r="O42" s="51"/>
      <c r="P42" s="51"/>
      <c r="Q42" s="65"/>
      <c r="T42" s="51"/>
      <c r="Y42" s="69" t="s">
        <v>479</v>
      </c>
      <c r="Z42" s="69" t="s">
        <v>573</v>
      </c>
      <c r="AF42" s="74"/>
      <c r="AK42" s="75" t="str">
        <f t="shared" si="9"/>
        <v>o</v>
      </c>
    </row>
    <row r="43" spans="1:37" x14ac:dyDescent="0.15">
      <c r="A43" s="51"/>
      <c r="B43" s="51"/>
      <c r="F43" s="51"/>
      <c r="G43" s="65"/>
      <c r="K43" s="51"/>
      <c r="L43" s="51"/>
      <c r="O43" s="51"/>
      <c r="P43" s="51"/>
      <c r="Q43" s="65"/>
      <c r="T43" s="51"/>
      <c r="Y43" s="69" t="s">
        <v>480</v>
      </c>
      <c r="Z43" s="69" t="s">
        <v>574</v>
      </c>
      <c r="AF43" s="74"/>
      <c r="AK43" s="75" t="str">
        <f t="shared" si="9"/>
        <v>p</v>
      </c>
    </row>
    <row r="44" spans="1:37" x14ac:dyDescent="0.15">
      <c r="A44" s="51"/>
      <c r="B44" s="51"/>
      <c r="F44" s="51"/>
      <c r="G44" s="65"/>
      <c r="K44" s="51"/>
      <c r="L44" s="51"/>
      <c r="O44" s="51"/>
      <c r="P44" s="51"/>
      <c r="Q44" s="65"/>
      <c r="T44" s="51"/>
      <c r="Y44" s="69" t="s">
        <v>481</v>
      </c>
      <c r="Z44" s="69" t="s">
        <v>39</v>
      </c>
      <c r="AF44" s="74"/>
      <c r="AK44" s="75" t="str">
        <f t="shared" si="9"/>
        <v>q</v>
      </c>
    </row>
    <row r="45" spans="1:37" x14ac:dyDescent="0.15">
      <c r="A45" s="51"/>
      <c r="B45" s="51"/>
      <c r="F45" s="51"/>
      <c r="G45" s="65"/>
      <c r="K45" s="51"/>
      <c r="L45" s="51"/>
      <c r="O45" s="51"/>
      <c r="P45" s="51"/>
      <c r="Q45" s="65"/>
      <c r="T45" s="51"/>
      <c r="Y45" s="69" t="s">
        <v>291</v>
      </c>
      <c r="Z45" s="69" t="s">
        <v>575</v>
      </c>
      <c r="AF45" s="74"/>
      <c r="AK45" s="75" t="str">
        <f t="shared" si="9"/>
        <v>r</v>
      </c>
    </row>
    <row r="46" spans="1:37" x14ac:dyDescent="0.15">
      <c r="A46" s="51"/>
      <c r="B46" s="51"/>
      <c r="F46" s="51"/>
      <c r="G46" s="65"/>
      <c r="K46" s="51"/>
      <c r="L46" s="51"/>
      <c r="O46" s="51"/>
      <c r="P46" s="51"/>
      <c r="Q46" s="65"/>
      <c r="T46" s="51"/>
      <c r="Y46" s="69" t="s">
        <v>361</v>
      </c>
      <c r="Z46" s="69" t="s">
        <v>69</v>
      </c>
      <c r="AF46" s="74"/>
      <c r="AK46" s="75" t="str">
        <f t="shared" si="9"/>
        <v>s</v>
      </c>
    </row>
    <row r="47" spans="1:37" x14ac:dyDescent="0.15">
      <c r="A47" s="51"/>
      <c r="B47" s="51"/>
      <c r="F47" s="51"/>
      <c r="G47" s="65"/>
      <c r="K47" s="51"/>
      <c r="L47" s="51"/>
      <c r="O47" s="51"/>
      <c r="P47" s="51"/>
      <c r="Q47" s="65"/>
      <c r="T47" s="51"/>
      <c r="Y47" s="69" t="s">
        <v>238</v>
      </c>
      <c r="Z47" s="69" t="s">
        <v>576</v>
      </c>
      <c r="AF47" s="74"/>
      <c r="AK47" s="75" t="str">
        <f t="shared" si="9"/>
        <v>t</v>
      </c>
    </row>
    <row r="48" spans="1:37" x14ac:dyDescent="0.15">
      <c r="A48" s="51"/>
      <c r="B48" s="51"/>
      <c r="F48" s="51"/>
      <c r="G48" s="65"/>
      <c r="K48" s="51"/>
      <c r="L48" s="51"/>
      <c r="O48" s="51"/>
      <c r="P48" s="51"/>
      <c r="Q48" s="65"/>
      <c r="T48" s="51"/>
      <c r="Y48" s="69" t="s">
        <v>49</v>
      </c>
      <c r="Z48" s="69" t="s">
        <v>577</v>
      </c>
      <c r="AF48" s="74"/>
      <c r="AK48" s="75" t="str">
        <f t="shared" si="9"/>
        <v>u</v>
      </c>
    </row>
    <row r="49" spans="1:37" x14ac:dyDescent="0.15">
      <c r="A49" s="51"/>
      <c r="B49" s="51"/>
      <c r="F49" s="51"/>
      <c r="G49" s="65"/>
      <c r="K49" s="51"/>
      <c r="L49" s="51"/>
      <c r="O49" s="51"/>
      <c r="P49" s="51"/>
      <c r="Q49" s="65"/>
      <c r="T49" s="51"/>
      <c r="Y49" s="69" t="s">
        <v>482</v>
      </c>
      <c r="Z49" s="69" t="s">
        <v>267</v>
      </c>
      <c r="AF49" s="74"/>
      <c r="AK49" s="75" t="str">
        <f t="shared" si="9"/>
        <v>v</v>
      </c>
    </row>
    <row r="50" spans="1:37" x14ac:dyDescent="0.15">
      <c r="A50" s="51"/>
      <c r="B50" s="51"/>
      <c r="F50" s="51"/>
      <c r="G50" s="65"/>
      <c r="K50" s="51"/>
      <c r="L50" s="51"/>
      <c r="O50" s="51"/>
      <c r="P50" s="51"/>
      <c r="Q50" s="65"/>
      <c r="T50" s="51"/>
      <c r="Y50" s="69" t="s">
        <v>484</v>
      </c>
      <c r="Z50" s="69" t="s">
        <v>578</v>
      </c>
      <c r="AF50" s="74"/>
    </row>
    <row r="51" spans="1:37" x14ac:dyDescent="0.15">
      <c r="A51" s="51"/>
      <c r="B51" s="51"/>
      <c r="F51" s="51"/>
      <c r="G51" s="65"/>
      <c r="K51" s="51"/>
      <c r="L51" s="51"/>
      <c r="O51" s="51"/>
      <c r="P51" s="51"/>
      <c r="Q51" s="65"/>
      <c r="T51" s="51"/>
      <c r="Y51" s="69" t="s">
        <v>485</v>
      </c>
      <c r="Z51" s="69" t="s">
        <v>488</v>
      </c>
      <c r="AF51" s="74"/>
    </row>
    <row r="52" spans="1:37" x14ac:dyDescent="0.15">
      <c r="A52" s="51"/>
      <c r="B52" s="51"/>
      <c r="F52" s="51"/>
      <c r="G52" s="65"/>
      <c r="K52" s="51"/>
      <c r="L52" s="51"/>
      <c r="O52" s="51"/>
      <c r="P52" s="51"/>
      <c r="Q52" s="65"/>
      <c r="T52" s="51"/>
      <c r="Y52" s="69" t="s">
        <v>486</v>
      </c>
      <c r="Z52" s="69" t="s">
        <v>579</v>
      </c>
      <c r="AF52" s="74"/>
    </row>
    <row r="53" spans="1:37" x14ac:dyDescent="0.15">
      <c r="A53" s="51"/>
      <c r="B53" s="51"/>
      <c r="F53" s="51"/>
      <c r="G53" s="65"/>
      <c r="K53" s="51"/>
      <c r="L53" s="51"/>
      <c r="O53" s="51"/>
      <c r="P53" s="51"/>
      <c r="Q53" s="65"/>
      <c r="T53" s="51"/>
      <c r="Y53" s="69" t="s">
        <v>296</v>
      </c>
      <c r="Z53" s="69" t="s">
        <v>243</v>
      </c>
      <c r="AF53" s="74"/>
    </row>
    <row r="54" spans="1:37" x14ac:dyDescent="0.15">
      <c r="A54" s="51"/>
      <c r="B54" s="51"/>
      <c r="F54" s="51"/>
      <c r="G54" s="65"/>
      <c r="K54" s="51"/>
      <c r="L54" s="51"/>
      <c r="O54" s="51"/>
      <c r="P54" s="57"/>
      <c r="Q54" s="65"/>
      <c r="T54" s="51"/>
      <c r="Y54" s="69" t="s">
        <v>313</v>
      </c>
      <c r="Z54" s="69" t="s">
        <v>580</v>
      </c>
      <c r="AF54" s="74"/>
    </row>
    <row r="55" spans="1:37" x14ac:dyDescent="0.15">
      <c r="A55" s="51"/>
      <c r="B55" s="51"/>
      <c r="F55" s="51"/>
      <c r="G55" s="65"/>
      <c r="K55" s="51"/>
      <c r="L55" s="51"/>
      <c r="O55" s="51"/>
      <c r="P55" s="51"/>
      <c r="Q55" s="65"/>
      <c r="T55" s="51"/>
      <c r="Y55" s="69" t="s">
        <v>489</v>
      </c>
      <c r="Z55" s="69" t="s">
        <v>23</v>
      </c>
      <c r="AF55" s="74"/>
    </row>
    <row r="56" spans="1:37" x14ac:dyDescent="0.15">
      <c r="A56" s="51"/>
      <c r="B56" s="51"/>
      <c r="F56" s="51"/>
      <c r="G56" s="65"/>
      <c r="K56" s="51"/>
      <c r="L56" s="51"/>
      <c r="O56" s="51"/>
      <c r="P56" s="51"/>
      <c r="Q56" s="65"/>
      <c r="T56" s="51"/>
      <c r="Y56" s="69" t="s">
        <v>490</v>
      </c>
      <c r="Z56" s="69" t="s">
        <v>581</v>
      </c>
      <c r="AF56" s="74"/>
    </row>
    <row r="57" spans="1:37" x14ac:dyDescent="0.15">
      <c r="A57" s="51"/>
      <c r="B57" s="51"/>
      <c r="F57" s="51"/>
      <c r="G57" s="65"/>
      <c r="K57" s="51"/>
      <c r="L57" s="51"/>
      <c r="O57" s="51"/>
      <c r="P57" s="51"/>
      <c r="Q57" s="65"/>
      <c r="T57" s="51"/>
      <c r="Y57" s="69" t="s">
        <v>491</v>
      </c>
      <c r="Z57" s="69" t="s">
        <v>42</v>
      </c>
      <c r="AF57" s="74"/>
    </row>
    <row r="58" spans="1:37" x14ac:dyDescent="0.15">
      <c r="A58" s="51"/>
      <c r="B58" s="51"/>
      <c r="F58" s="51"/>
      <c r="G58" s="65"/>
      <c r="K58" s="51"/>
      <c r="L58" s="51"/>
      <c r="O58" s="51"/>
      <c r="P58" s="51"/>
      <c r="Q58" s="65"/>
      <c r="T58" s="51"/>
      <c r="Y58" s="69" t="s">
        <v>492</v>
      </c>
      <c r="Z58" s="69" t="s">
        <v>438</v>
      </c>
      <c r="AF58" s="74"/>
    </row>
    <row r="59" spans="1:37" x14ac:dyDescent="0.15">
      <c r="A59" s="51"/>
      <c r="B59" s="51"/>
      <c r="F59" s="51"/>
      <c r="G59" s="65"/>
      <c r="K59" s="51"/>
      <c r="L59" s="51"/>
      <c r="O59" s="51"/>
      <c r="P59" s="51"/>
      <c r="Q59" s="65"/>
      <c r="T59" s="51"/>
      <c r="Y59" s="69" t="s">
        <v>493</v>
      </c>
      <c r="Z59" s="69" t="s">
        <v>582</v>
      </c>
      <c r="AF59" s="74"/>
    </row>
    <row r="60" spans="1:37" x14ac:dyDescent="0.15">
      <c r="A60" s="51"/>
      <c r="B60" s="51"/>
      <c r="F60" s="51"/>
      <c r="G60" s="65"/>
      <c r="K60" s="51"/>
      <c r="L60" s="51"/>
      <c r="O60" s="51"/>
      <c r="P60" s="51"/>
      <c r="Q60" s="65"/>
      <c r="T60" s="51"/>
      <c r="Y60" s="69" t="s">
        <v>423</v>
      </c>
      <c r="Z60" s="69" t="s">
        <v>583</v>
      </c>
      <c r="AF60" s="74"/>
    </row>
    <row r="61" spans="1:37" x14ac:dyDescent="0.15">
      <c r="A61" s="51"/>
      <c r="B61" s="51"/>
      <c r="F61" s="51"/>
      <c r="G61" s="65"/>
      <c r="K61" s="51"/>
      <c r="L61" s="51"/>
      <c r="O61" s="51"/>
      <c r="P61" s="51"/>
      <c r="Q61" s="65"/>
      <c r="T61" s="51"/>
      <c r="Y61" s="69" t="s">
        <v>33</v>
      </c>
      <c r="Z61" s="69" t="s">
        <v>108</v>
      </c>
      <c r="AF61" s="74"/>
    </row>
    <row r="62" spans="1:37" x14ac:dyDescent="0.15">
      <c r="A62" s="51"/>
      <c r="B62" s="51"/>
      <c r="F62" s="51"/>
      <c r="G62" s="65"/>
      <c r="K62" s="51"/>
      <c r="L62" s="51"/>
      <c r="O62" s="51"/>
      <c r="P62" s="51"/>
      <c r="Q62" s="65"/>
      <c r="T62" s="51"/>
      <c r="Y62" s="69" t="s">
        <v>79</v>
      </c>
      <c r="Z62" s="69" t="s">
        <v>329</v>
      </c>
      <c r="AF62" s="74"/>
    </row>
    <row r="63" spans="1:37" x14ac:dyDescent="0.15">
      <c r="A63" s="51"/>
      <c r="B63" s="51"/>
      <c r="F63" s="51"/>
      <c r="G63" s="65"/>
      <c r="K63" s="51"/>
      <c r="L63" s="51"/>
      <c r="O63" s="51"/>
      <c r="P63" s="51"/>
      <c r="Q63" s="65"/>
      <c r="T63" s="51"/>
      <c r="Y63" s="69" t="s">
        <v>254</v>
      </c>
      <c r="Z63" s="69" t="s">
        <v>584</v>
      </c>
      <c r="AF63" s="74"/>
    </row>
    <row r="64" spans="1:37" x14ac:dyDescent="0.15">
      <c r="A64" s="51"/>
      <c r="B64" s="51"/>
      <c r="F64" s="51"/>
      <c r="G64" s="65"/>
      <c r="K64" s="51"/>
      <c r="L64" s="51"/>
      <c r="O64" s="51"/>
      <c r="P64" s="51"/>
      <c r="Q64" s="65"/>
      <c r="T64" s="51"/>
      <c r="Y64" s="69" t="s">
        <v>357</v>
      </c>
      <c r="Z64" s="69" t="s">
        <v>46</v>
      </c>
      <c r="AF64" s="74"/>
    </row>
    <row r="65" spans="1:32" x14ac:dyDescent="0.15">
      <c r="A65" s="51"/>
      <c r="B65" s="51"/>
      <c r="F65" s="51"/>
      <c r="G65" s="65"/>
      <c r="K65" s="51"/>
      <c r="L65" s="51"/>
      <c r="O65" s="51"/>
      <c r="P65" s="51"/>
      <c r="Q65" s="65"/>
      <c r="T65" s="51"/>
      <c r="Y65" s="69" t="s">
        <v>494</v>
      </c>
      <c r="Z65" s="69" t="s">
        <v>586</v>
      </c>
      <c r="AF65" s="74"/>
    </row>
    <row r="66" spans="1:32" x14ac:dyDescent="0.15">
      <c r="A66" s="51"/>
      <c r="B66" s="51"/>
      <c r="F66" s="51"/>
      <c r="G66" s="65"/>
      <c r="K66" s="51"/>
      <c r="L66" s="51"/>
      <c r="O66" s="51"/>
      <c r="P66" s="51"/>
      <c r="Q66" s="65"/>
      <c r="T66" s="51"/>
      <c r="Y66" s="69" t="s">
        <v>139</v>
      </c>
      <c r="Z66" s="69" t="s">
        <v>587</v>
      </c>
      <c r="AF66" s="74"/>
    </row>
    <row r="67" spans="1:32" x14ac:dyDescent="0.15">
      <c r="A67" s="51"/>
      <c r="B67" s="51"/>
      <c r="F67" s="51"/>
      <c r="G67" s="65"/>
      <c r="K67" s="51"/>
      <c r="L67" s="51"/>
      <c r="O67" s="51"/>
      <c r="P67" s="51"/>
      <c r="Q67" s="65"/>
      <c r="T67" s="51"/>
      <c r="Y67" s="69" t="s">
        <v>496</v>
      </c>
      <c r="Z67" s="69" t="s">
        <v>20</v>
      </c>
      <c r="AF67" s="74"/>
    </row>
    <row r="68" spans="1:32" x14ac:dyDescent="0.15">
      <c r="A68" s="51"/>
      <c r="B68" s="51"/>
      <c r="F68" s="51"/>
      <c r="G68" s="65"/>
      <c r="K68" s="51"/>
      <c r="L68" s="51"/>
      <c r="O68" s="51"/>
      <c r="P68" s="51"/>
      <c r="Q68" s="65"/>
      <c r="T68" s="51"/>
      <c r="Y68" s="69" t="s">
        <v>343</v>
      </c>
      <c r="Z68" s="69" t="s">
        <v>589</v>
      </c>
      <c r="AF68" s="74"/>
    </row>
    <row r="69" spans="1:32" x14ac:dyDescent="0.15">
      <c r="A69" s="51"/>
      <c r="B69" s="51"/>
      <c r="F69" s="51"/>
      <c r="G69" s="65"/>
      <c r="K69" s="51"/>
      <c r="L69" s="51"/>
      <c r="O69" s="51"/>
      <c r="P69" s="51"/>
      <c r="Q69" s="65"/>
      <c r="T69" s="51"/>
      <c r="Y69" s="69" t="s">
        <v>440</v>
      </c>
      <c r="Z69" s="69" t="s">
        <v>590</v>
      </c>
      <c r="AF69" s="74"/>
    </row>
    <row r="70" spans="1:32" x14ac:dyDescent="0.15">
      <c r="A70" s="51"/>
      <c r="B70" s="51"/>
      <c r="Y70" s="69" t="s">
        <v>120</v>
      </c>
      <c r="Z70" s="69" t="s">
        <v>591</v>
      </c>
    </row>
    <row r="71" spans="1:32" x14ac:dyDescent="0.15">
      <c r="Y71" s="69" t="s">
        <v>497</v>
      </c>
      <c r="Z71" s="69" t="s">
        <v>180</v>
      </c>
    </row>
    <row r="72" spans="1:32" x14ac:dyDescent="0.15">
      <c r="Y72" s="69" t="s">
        <v>498</v>
      </c>
      <c r="Z72" s="69" t="s">
        <v>512</v>
      </c>
    </row>
    <row r="73" spans="1:32" x14ac:dyDescent="0.15">
      <c r="Y73" s="69" t="s">
        <v>474</v>
      </c>
      <c r="Z73" s="69" t="s">
        <v>593</v>
      </c>
    </row>
    <row r="74" spans="1:32" x14ac:dyDescent="0.15">
      <c r="Y74" s="69" t="s">
        <v>359</v>
      </c>
      <c r="Z74" s="69" t="s">
        <v>248</v>
      </c>
    </row>
    <row r="75" spans="1:32" x14ac:dyDescent="0.15">
      <c r="Y75" s="69" t="s">
        <v>419</v>
      </c>
      <c r="Z75" s="69" t="s">
        <v>594</v>
      </c>
    </row>
    <row r="76" spans="1:32" x14ac:dyDescent="0.15">
      <c r="Y76" s="69" t="s">
        <v>500</v>
      </c>
      <c r="Z76" s="69" t="s">
        <v>597</v>
      </c>
    </row>
    <row r="77" spans="1:32" x14ac:dyDescent="0.15">
      <c r="Y77" s="69" t="s">
        <v>501</v>
      </c>
      <c r="Z77" s="69" t="s">
        <v>402</v>
      </c>
    </row>
    <row r="78" spans="1:32" x14ac:dyDescent="0.15">
      <c r="Y78" s="69" t="s">
        <v>483</v>
      </c>
      <c r="Z78" s="69" t="s">
        <v>598</v>
      </c>
    </row>
    <row r="79" spans="1:32" x14ac:dyDescent="0.15">
      <c r="Y79" s="69" t="s">
        <v>502</v>
      </c>
      <c r="Z79" s="69" t="s">
        <v>572</v>
      </c>
    </row>
    <row r="80" spans="1:32" x14ac:dyDescent="0.15">
      <c r="Y80" s="69" t="s">
        <v>504</v>
      </c>
      <c r="Z80" s="69" t="s">
        <v>592</v>
      </c>
    </row>
    <row r="81" spans="25:26" x14ac:dyDescent="0.15">
      <c r="Y81" s="69" t="s">
        <v>104</v>
      </c>
      <c r="Z81" s="69" t="s">
        <v>278</v>
      </c>
    </row>
    <row r="82" spans="25:26" x14ac:dyDescent="0.15">
      <c r="Y82" s="69" t="s">
        <v>379</v>
      </c>
      <c r="Z82" s="69" t="s">
        <v>599</v>
      </c>
    </row>
    <row r="83" spans="25:26" x14ac:dyDescent="0.15">
      <c r="Y83" s="69" t="s">
        <v>186</v>
      </c>
      <c r="Z83" s="69" t="s">
        <v>227</v>
      </c>
    </row>
    <row r="84" spans="25:26" x14ac:dyDescent="0.15">
      <c r="Y84" s="69" t="s">
        <v>505</v>
      </c>
      <c r="Z84" s="69" t="s">
        <v>235</v>
      </c>
    </row>
    <row r="85" spans="25:26" x14ac:dyDescent="0.15">
      <c r="Y85" s="69" t="s">
        <v>506</v>
      </c>
      <c r="Z85" s="69" t="s">
        <v>601</v>
      </c>
    </row>
    <row r="86" spans="25:26" x14ac:dyDescent="0.15">
      <c r="Y86" s="69" t="s">
        <v>507</v>
      </c>
      <c r="Z86" s="69" t="s">
        <v>603</v>
      </c>
    </row>
    <row r="87" spans="25:26" x14ac:dyDescent="0.15">
      <c r="Y87" s="69" t="s">
        <v>509</v>
      </c>
      <c r="Z87" s="69" t="s">
        <v>604</v>
      </c>
    </row>
    <row r="88" spans="25:26" x14ac:dyDescent="0.15">
      <c r="Y88" s="69" t="s">
        <v>510</v>
      </c>
      <c r="Z88" s="69" t="s">
        <v>605</v>
      </c>
    </row>
    <row r="89" spans="25:26" x14ac:dyDescent="0.15">
      <c r="Y89" s="69" t="s">
        <v>348</v>
      </c>
      <c r="Z89" s="69" t="s">
        <v>606</v>
      </c>
    </row>
    <row r="90" spans="25:26" x14ac:dyDescent="0.15">
      <c r="Y90" s="69" t="s">
        <v>513</v>
      </c>
      <c r="Z90" s="69" t="s">
        <v>607</v>
      </c>
    </row>
    <row r="91" spans="25:26" x14ac:dyDescent="0.15">
      <c r="Y91" s="69" t="s">
        <v>251</v>
      </c>
      <c r="Z91" s="69" t="s">
        <v>608</v>
      </c>
    </row>
    <row r="92" spans="25:26" x14ac:dyDescent="0.15">
      <c r="Y92" s="69" t="s">
        <v>477</v>
      </c>
      <c r="Z92" s="69" t="s">
        <v>537</v>
      </c>
    </row>
    <row r="93" spans="25:26" x14ac:dyDescent="0.15">
      <c r="Y93" s="69" t="s">
        <v>365</v>
      </c>
      <c r="Z93" s="69" t="s">
        <v>609</v>
      </c>
    </row>
    <row r="94" spans="25:26" x14ac:dyDescent="0.15">
      <c r="Y94" s="69" t="s">
        <v>155</v>
      </c>
      <c r="Z94" s="69" t="s">
        <v>600</v>
      </c>
    </row>
    <row r="95" spans="25:26" x14ac:dyDescent="0.15">
      <c r="Y95" s="69" t="s">
        <v>389</v>
      </c>
      <c r="Z95" s="69" t="s">
        <v>610</v>
      </c>
    </row>
    <row r="96" spans="25:26" x14ac:dyDescent="0.15">
      <c r="Y96" s="69" t="s">
        <v>75</v>
      </c>
      <c r="Z96" s="69" t="s">
        <v>611</v>
      </c>
    </row>
    <row r="97" spans="25:26" x14ac:dyDescent="0.15">
      <c r="Y97" s="69" t="s">
        <v>515</v>
      </c>
      <c r="Z97" s="69" t="s">
        <v>596</v>
      </c>
    </row>
    <row r="98" spans="25:26" x14ac:dyDescent="0.15">
      <c r="Y98" s="69" t="s">
        <v>319</v>
      </c>
      <c r="Z98" s="69" t="s">
        <v>612</v>
      </c>
    </row>
    <row r="99" spans="25:26" x14ac:dyDescent="0.15">
      <c r="Y99" s="69" t="s">
        <v>533</v>
      </c>
      <c r="Z99" s="69" t="s">
        <v>614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2021-05-18T09:33:56Z</cp:lastPrinted>
  <dcterms:created xsi:type="dcterms:W3CDTF">2012-03-13T00:50:25Z</dcterms:created>
  <dcterms:modified xsi:type="dcterms:W3CDTF">2021-06-29T06:57:32Z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2021-05-25T09:53:03Z</vt:filetime>
  </property>
</Properties>
</file>