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<sst xmlns="http://schemas.openxmlformats.org/spreadsheetml/2006/main" count="2347" uniqueCount="680">
  <si>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</si>
  <si>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</si>
  <si>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</si>
  <si>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</si>
  <si>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</si>
  <si>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</si>
  <si>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</si>
  <si>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</si>
  <si>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</si>
  <si>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</si>
  <si>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</si>
  <si>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</si>
  <si>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</si>
  <si>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証券化対象不動産や財務諸表に係る鑑定評価、資産評価に係る鑑定評価及び公的機関からの依頼に係る鑑定評価等を実施している不動産鑑定業者に対して、立入検査及び書面調査を実施し、必要に応じて、不動産鑑定業者への指導監督等を行う。
また、不動産鑑定士、学識経験者、公認会計士等からなる委員会を随時開催し、検査等で判明した鑑定評価に係る問題点や対応方策を議論・検証する。その結果を踏まえ、国土交通省において、不動産鑑定士の団体に対し、研修等を通じて実務の改善を図るよう要請を行う。</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</si>
  <si>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</si>
  <si>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</si>
  <si>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</si>
  <si>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</si>
  <si>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</si>
  <si>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</si>
  <si>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</si>
  <si>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</si>
  <si>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</si>
  <si>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</si>
  <si>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</si>
  <si>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</si>
  <si>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</si>
  <si>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</si>
  <si>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</si>
  <si>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</si>
  <si>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</si>
  <si>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</si>
  <si>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</si>
  <si>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</si>
  <si>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</si>
  <si>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</si>
  <si>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</si>
  <si>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</si>
  <si>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</si>
  <si>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</si>
  <si>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</si>
  <si>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</si>
  <si>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</si>
  <si>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</si>
  <si>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</si>
  <si>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</si>
  <si>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</si>
  <si>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</si>
  <si>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</si>
  <si>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</si>
  <si>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</si>
  <si>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</si>
  <si>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</si>
  <si>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</si>
  <si>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</si>
  <si>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</si>
  <si>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</si>
  <si>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</si>
  <si>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</si>
  <si>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</si>
  <si>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</si>
  <si>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</si>
  <si>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</si>
  <si>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</si>
  <si>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</si>
  <si>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</si>
  <si>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</si>
  <si>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3/38</t>
  </si>
  <si>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</si>
  <si>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</si>
  <si>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</si>
  <si>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</si>
  <si>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</si>
  <si>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</si>
  <si>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</si>
  <si>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</si>
  <si>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</si>
  <si>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</si>
  <si>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</si>
  <si>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</si>
  <si>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</si>
  <si>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</si>
  <si>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</si>
  <si>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</si>
  <si>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</si>
  <si>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</si>
  <si>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</si>
  <si>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</si>
  <si>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</si>
  <si>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</si>
  <si>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</si>
  <si>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</si>
  <si>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</si>
  <si>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</si>
  <si>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</si>
  <si>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</si>
  <si>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</si>
  <si>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百万円/業者</t>
    <rPh sb="0" eb="1">
      <t>ヒャク</t>
    </rPh>
    <rPh sb="1" eb="3">
      <t>マンエン</t>
    </rPh>
    <rPh sb="4" eb="6">
      <t>ギョウシャ</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</si>
  <si>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</si>
  <si>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</si>
  <si>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</si>
  <si>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</si>
  <si>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</si>
  <si>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</si>
  <si>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</si>
  <si>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</si>
  <si>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</si>
  <si>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</si>
  <si>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</si>
  <si>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</si>
  <si>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</si>
  <si>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</si>
  <si>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</si>
  <si>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</si>
  <si>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</si>
  <si>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</si>
  <si>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</si>
  <si>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</si>
  <si>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</si>
  <si>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</si>
  <si>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</si>
  <si>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</si>
  <si>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</si>
  <si>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</si>
  <si>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</si>
  <si>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</si>
  <si>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</si>
  <si>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</si>
  <si>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</si>
  <si>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</si>
  <si>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</si>
  <si>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</si>
  <si>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</si>
  <si>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</si>
  <si>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</si>
  <si>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</si>
  <si>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</si>
  <si>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</si>
  <si>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</si>
  <si>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</si>
  <si>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</si>
  <si>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一般競争入札により実施しており、競争性の確保に努めている。</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</si>
  <si>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</si>
  <si>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</si>
  <si>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</si>
  <si>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</si>
  <si>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</si>
  <si>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</si>
  <si>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</si>
  <si>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</si>
  <si>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</si>
  <si>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</si>
  <si>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</si>
  <si>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</si>
  <si>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</si>
  <si>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</si>
  <si>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</si>
  <si>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</si>
  <si>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</si>
  <si>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</si>
  <si>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</si>
  <si>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</si>
  <si>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</si>
  <si>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</si>
  <si>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</si>
  <si>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</si>
  <si>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</si>
  <si>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</si>
  <si>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</si>
  <si>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</si>
  <si>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</si>
  <si>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</si>
  <si>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</si>
  <si>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</si>
  <si>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</si>
  <si>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</si>
  <si>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</si>
  <si>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</si>
  <si>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</si>
  <si>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</si>
  <si>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</si>
  <si>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</si>
  <si>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</si>
  <si>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</si>
  <si>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</si>
  <si>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</si>
  <si>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</si>
  <si>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</si>
  <si>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</si>
  <si>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</si>
  <si>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</si>
  <si>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</si>
  <si>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</si>
  <si>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</si>
  <si>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</si>
  <si>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</si>
  <si>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</si>
  <si>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</si>
  <si>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</si>
  <si>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</si>
  <si>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</si>
  <si>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</si>
  <si>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　イッツ・ソリューションズ（株）</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</si>
  <si>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</si>
  <si>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</si>
  <si>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340</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</si>
  <si>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</si>
  <si>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</si>
  <si>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</si>
  <si>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</si>
  <si>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</si>
  <si>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</si>
  <si>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</si>
  <si>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</si>
  <si>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</si>
  <si>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</si>
  <si>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</si>
  <si>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</si>
  <si>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</si>
  <si>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</si>
  <si>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</si>
  <si>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</si>
  <si>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</si>
  <si>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</si>
  <si>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</si>
  <si>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</si>
  <si>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</si>
  <si>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</si>
  <si>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</si>
  <si>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</si>
  <si>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</si>
  <si>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国土交通省における不動産鑑定士の懲戒処分件数（同一案件による処分を除く）</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</si>
  <si>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</si>
  <si>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</si>
  <si>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</si>
  <si>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</si>
  <si>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</si>
  <si>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</si>
  <si>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</si>
  <si>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不当な鑑定評価が行われることを抑止し、鑑定評価の信頼性の確保・向上を図るために必要な事業である。</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</si>
  <si>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</si>
  <si>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</si>
  <si>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</si>
  <si>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</si>
  <si>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</si>
  <si>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</si>
  <si>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</si>
  <si>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</si>
  <si>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</si>
  <si>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</si>
  <si>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</si>
  <si>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</si>
  <si>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</si>
  <si>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問い合わせ窓口の設置およびその対応</t>
    <rPh sb="0" eb="1">
      <t>ト</t>
    </rPh>
    <rPh sb="2" eb="3">
      <t>ア</t>
    </rPh>
    <rPh sb="5" eb="7">
      <t>マドグチ</t>
    </rPh>
    <rPh sb="8" eb="10">
      <t>セッチ</t>
    </rPh>
    <rPh sb="15" eb="17">
      <t>タイオウ</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</si>
  <si>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</si>
  <si>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</si>
  <si>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</si>
  <si>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</si>
  <si>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</si>
  <si>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</si>
  <si>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</si>
  <si>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</si>
  <si>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</si>
  <si>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</si>
  <si>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</si>
  <si>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</si>
  <si>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</si>
  <si>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</si>
  <si>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</si>
  <si>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</si>
  <si>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</si>
  <si>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</si>
  <si>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</si>
  <si>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</si>
  <si>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</si>
  <si>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</si>
  <si>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</si>
  <si>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</si>
  <si>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</si>
  <si>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</si>
  <si>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</si>
  <si>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</si>
  <si>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</si>
  <si>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</si>
  <si>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</si>
  <si>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</si>
  <si>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</si>
  <si>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</si>
  <si>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</si>
  <si>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335</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</si>
  <si>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</si>
  <si>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</si>
  <si>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</si>
  <si>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</si>
  <si>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</si>
  <si>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</si>
  <si>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</si>
  <si>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</si>
  <si>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</si>
  <si>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業務従事者の人件費等、真に必要なものに限定されている。</t>
  </si>
  <si>
    <t>a</t>
  </si>
  <si>
    <t>昭和39年度</t>
    <rPh sb="0" eb="2">
      <t>ショウワ</t>
    </rPh>
    <rPh sb="4" eb="5">
      <t>ネン</t>
    </rPh>
    <rPh sb="5" eb="6">
      <t>ド</t>
    </rPh>
    <phoneticPr fontId="4"/>
  </si>
  <si>
    <t>府</t>
  </si>
  <si>
    <t>測定指標</t>
    <rPh sb="0" eb="2">
      <t>ソクテイ</t>
    </rPh>
    <rPh sb="2" eb="4">
      <t>シヒョウ</t>
    </rPh>
    <phoneticPr fontId="4"/>
  </si>
  <si>
    <t>127</t>
  </si>
  <si>
    <t>昭和52年度</t>
    <rPh sb="0" eb="2">
      <t>ショウワ</t>
    </rPh>
    <rPh sb="4" eb="5">
      <t>ネン</t>
    </rPh>
    <rPh sb="5" eb="6">
      <t>ド</t>
    </rPh>
    <phoneticPr fontId="4"/>
  </si>
  <si>
    <t>算出方法</t>
    <rPh sb="0" eb="2">
      <t>サンシュツ</t>
    </rPh>
    <rPh sb="2" eb="4">
      <t>ホウホウ</t>
    </rPh>
    <phoneticPr fontId="4"/>
  </si>
  <si>
    <t>知的財産</t>
  </si>
  <si>
    <t>不動産市場整備等
推進調査費</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</si>
  <si>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</si>
  <si>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</si>
  <si>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</si>
  <si>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</si>
  <si>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</si>
  <si>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</si>
  <si>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</si>
  <si>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</si>
  <si>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</si>
  <si>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</si>
  <si>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</si>
  <si>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</si>
  <si>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B.　（株）ママスクエア</t>
    <rPh sb="3" eb="6">
      <t>カブ</t>
    </rPh>
    <phoneticPr fontId="4"/>
  </si>
  <si>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</si>
  <si>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</si>
  <si>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</si>
  <si>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</si>
  <si>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</si>
  <si>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</si>
  <si>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</si>
  <si>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</si>
  <si>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</si>
  <si>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</si>
  <si>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</si>
  <si>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</si>
  <si>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</si>
  <si>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</si>
  <si>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</si>
  <si>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</si>
  <si>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</si>
  <si>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</si>
  <si>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</si>
  <si>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</si>
  <si>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</si>
  <si>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</si>
  <si>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</si>
  <si>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</si>
  <si>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</si>
  <si>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</si>
  <si>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</si>
  <si>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</si>
  <si>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</si>
  <si>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</si>
  <si>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</si>
  <si>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</si>
  <si>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成果品は、不動産鑑定士向けの研修に活用するなど、不動産鑑定評価が適切なものとなるよう活用しているところ。</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</si>
  <si>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</si>
  <si>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</si>
  <si>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</si>
  <si>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</si>
  <si>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</si>
  <si>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</si>
  <si>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</si>
  <si>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（株）ママスクエア</t>
    <rPh sb="0" eb="3">
      <t>カブ</t>
    </rPh>
    <phoneticPr fontId="4"/>
  </si>
  <si>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</si>
  <si>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</si>
  <si>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</si>
  <si>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</si>
  <si>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</si>
  <si>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・検査対象事業者の選定について、業者への指摘状況を踏まえた見直しを随時行い、検査を効率化。
・検査項目について、業者への指摘状況を踏まえた見直しを随時行い、検査内容による項目の分類を行うことによる明確化・効率化。</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</si>
  <si>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</si>
  <si>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</si>
  <si>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</si>
  <si>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</si>
  <si>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</si>
  <si>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</si>
  <si>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</si>
  <si>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</si>
  <si>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</si>
  <si>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</si>
  <si>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</si>
  <si>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</si>
  <si>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</si>
  <si>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</si>
  <si>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</si>
  <si>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</si>
  <si>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</si>
  <si>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</si>
  <si>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</si>
  <si>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</si>
  <si>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323</t>
  </si>
  <si>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</si>
  <si>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</si>
  <si>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</si>
  <si>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</si>
  <si>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</si>
  <si>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検査方法の見直しを行うことにより、効率化を図っている。</t>
  </si>
  <si>
    <t>D.</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</si>
  <si>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</si>
  <si>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</si>
  <si>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</si>
  <si>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</si>
  <si>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</si>
  <si>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</si>
  <si>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</si>
  <si>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</si>
  <si>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</si>
  <si>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</si>
  <si>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</si>
  <si>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</si>
  <si>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</si>
  <si>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</si>
  <si>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</si>
  <si>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</si>
  <si>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</si>
  <si>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</si>
  <si>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</si>
  <si>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</si>
  <si>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</si>
  <si>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</si>
  <si>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モニタリングを通じて鑑定評価の実務改善を図ることにより、国民の生活基盤である不動産の適正な価格形成に資する事業である。</t>
  </si>
  <si>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</si>
  <si>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</si>
  <si>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</si>
  <si>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</si>
  <si>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</si>
  <si>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</si>
  <si>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</si>
  <si>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</si>
  <si>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</si>
  <si>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</si>
  <si>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</si>
  <si>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</si>
  <si>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</si>
  <si>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</si>
  <si>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</si>
  <si>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</si>
  <si>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</si>
  <si>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</si>
  <si>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</si>
  <si>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</si>
  <si>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</si>
  <si>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</si>
  <si>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</si>
  <si>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</si>
  <si>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</si>
  <si>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</si>
  <si>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</si>
  <si>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</si>
  <si>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</si>
  <si>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</si>
  <si>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</si>
  <si>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</si>
  <si>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</si>
  <si>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</si>
  <si>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</si>
  <si>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</si>
  <si>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</si>
  <si>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</si>
  <si>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A.　ジーソル（株）</t>
    <rPh sb="8" eb="9">
      <t>カブ</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</si>
  <si>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</si>
  <si>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</si>
  <si>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</si>
  <si>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</si>
  <si>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</si>
  <si>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</si>
  <si>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</si>
  <si>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</si>
  <si>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</si>
  <si>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</si>
  <si>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</si>
  <si>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</si>
  <si>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</si>
  <si>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</si>
  <si>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</si>
  <si>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</si>
  <si>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</si>
  <si>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</si>
  <si>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</si>
  <si>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6/62</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</si>
  <si>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</si>
  <si>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</si>
  <si>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</si>
  <si>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</si>
  <si>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</si>
  <si>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</si>
  <si>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</si>
  <si>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</si>
  <si>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</si>
  <si>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</si>
  <si>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</si>
  <si>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</si>
  <si>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</si>
  <si>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</si>
  <si>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</si>
  <si>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</si>
  <si>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</si>
  <si>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モニタリング対象を抽出する基となる不動産鑑定士・業者データ（懲戒処分情報を含む）のメンテナンス</t>
  </si>
  <si>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</si>
  <si>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</si>
  <si>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</si>
  <si>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</si>
  <si>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</si>
  <si>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</si>
  <si>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</si>
  <si>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データ集計、分析等</t>
    <rPh sb="3" eb="5">
      <t>シュウケイ</t>
    </rPh>
    <rPh sb="6" eb="8">
      <t>ブンセキ</t>
    </rPh>
    <rPh sb="8" eb="9">
      <t>トウ</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</si>
  <si>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</si>
  <si>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</si>
  <si>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</si>
  <si>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</si>
  <si>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</si>
  <si>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</si>
  <si>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</si>
  <si>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</si>
  <si>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</si>
  <si>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</si>
  <si>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</si>
  <si>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</si>
  <si>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</si>
  <si>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</si>
  <si>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</si>
  <si>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</si>
  <si>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</si>
  <si>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</si>
  <si>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</si>
  <si>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</si>
  <si>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</si>
  <si>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</si>
  <si>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</si>
  <si>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</si>
  <si>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</si>
  <si>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</si>
  <si>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</si>
  <si>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</si>
  <si>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</si>
  <si>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</si>
  <si>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</si>
  <si>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</si>
  <si>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</si>
  <si>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</si>
  <si>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</si>
  <si>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</si>
  <si>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</si>
  <si>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</si>
  <si>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</si>
  <si>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</si>
  <si>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</si>
  <si>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</si>
  <si>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</si>
  <si>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</si>
  <si>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９　市場環境の整備、産業の生産性向上、消費者利益の保護</t>
  </si>
  <si>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</si>
  <si>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</si>
  <si>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</si>
  <si>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</si>
  <si>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</si>
  <si>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</si>
  <si>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</si>
  <si>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</si>
  <si>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</si>
  <si>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</si>
  <si>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</si>
  <si>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</si>
  <si>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</si>
  <si>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</si>
  <si>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</si>
  <si>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</si>
  <si>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</si>
  <si>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</si>
  <si>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</si>
  <si>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</si>
  <si>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</si>
  <si>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</si>
  <si>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</si>
  <si>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</si>
  <si>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</si>
  <si>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</si>
  <si>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</si>
  <si>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</si>
  <si>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</si>
  <si>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</si>
  <si>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</si>
  <si>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</si>
  <si>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</si>
  <si>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</si>
  <si>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</si>
  <si>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</si>
  <si>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</si>
  <si>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</si>
  <si>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</si>
  <si>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</si>
  <si>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</si>
  <si>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</si>
  <si>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</si>
  <si>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</si>
  <si>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</si>
  <si>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</si>
  <si>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</si>
  <si>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</si>
  <si>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</si>
  <si>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</si>
  <si>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</si>
  <si>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</si>
  <si>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</si>
  <si>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</si>
  <si>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</si>
  <si>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</si>
  <si>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</si>
  <si>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</si>
  <si>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</si>
  <si>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</si>
  <si>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</si>
  <si>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</si>
  <si>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</si>
  <si>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</si>
  <si>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</si>
  <si>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</si>
  <si>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</si>
  <si>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</si>
  <si>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</si>
  <si>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</si>
  <si>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</si>
  <si>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</si>
  <si>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鑑定評価モニタリングにおける調査票を不動産鑑定業者の属性、地域性、不動産鑑定士の年齢構成及び鑑定評価の依頼目的等に応じて集計し、件数及びその傾向等の分析</t>
  </si>
  <si>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</si>
  <si>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</si>
  <si>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</si>
  <si>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</si>
  <si>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</si>
  <si>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</si>
  <si>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</si>
  <si>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</si>
  <si>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</si>
  <si>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</si>
  <si>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</si>
  <si>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</si>
  <si>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</si>
  <si>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</si>
  <si>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</si>
  <si>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</si>
  <si>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</si>
  <si>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</si>
  <si>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</si>
  <si>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国土交通省における不動産鑑定士の懲戒処分を要する案件数を、令和５年度まで０で維持する。</t>
  </si>
  <si>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</si>
  <si>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</si>
  <si>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</si>
  <si>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鑑定評価の適正性の確保のためのモニタリング経費</t>
    <rPh sb="0" eb="2">
      <t>カンテイ</t>
    </rPh>
    <rPh sb="2" eb="4">
      <t>ヒョウカ</t>
    </rPh>
    <rPh sb="5" eb="8">
      <t>テキセイセイ</t>
    </rPh>
    <rPh sb="9" eb="11">
      <t>カクホ</t>
    </rPh>
    <rPh sb="21" eb="23">
      <t>ケイヒ</t>
    </rPh>
    <phoneticPr fontId="4"/>
  </si>
  <si>
    <t>不動産・建設経済局</t>
    <rPh sb="0" eb="3">
      <t>フドウサン</t>
    </rPh>
    <rPh sb="4" eb="6">
      <t>ケンセツ</t>
    </rPh>
    <rPh sb="6" eb="8">
      <t>ケイザイ</t>
    </rPh>
    <rPh sb="8" eb="9">
      <t>キョク</t>
    </rPh>
    <phoneticPr fontId="4"/>
  </si>
  <si>
    <t>地価調査課　鑑定評価指導室</t>
    <rPh sb="0" eb="2">
      <t>チカ</t>
    </rPh>
    <rPh sb="2" eb="4">
      <t>チョウサ</t>
    </rPh>
    <rPh sb="4" eb="5">
      <t>カ</t>
    </rPh>
    <rPh sb="6" eb="8">
      <t>カンテイ</t>
    </rPh>
    <rPh sb="8" eb="10">
      <t>ヒョウカ</t>
    </rPh>
    <rPh sb="10" eb="13">
      <t>シドウシツ</t>
    </rPh>
    <phoneticPr fontId="4"/>
  </si>
  <si>
    <t>5/70</t>
  </si>
  <si>
    <t>鑑定評価指導室長
熊谷　友成</t>
    <rPh sb="0" eb="2">
      <t>カンテイ</t>
    </rPh>
    <rPh sb="2" eb="4">
      <t>ヒョウカ</t>
    </rPh>
    <rPh sb="4" eb="6">
      <t>シドウ</t>
    </rPh>
    <rPh sb="6" eb="8">
      <t>シツチョウ</t>
    </rPh>
    <rPh sb="9" eb="11">
      <t>クマガヤ</t>
    </rPh>
    <rPh sb="12" eb="14">
      <t>トモナリ</t>
    </rPh>
    <phoneticPr fontId="4"/>
  </si>
  <si>
    <t>○</t>
  </si>
  <si>
    <t>不動産の鑑定評価に関する法律第４５条、第４６条</t>
    <rPh sb="0" eb="3">
      <t>フドウサン</t>
    </rPh>
    <rPh sb="4" eb="6">
      <t>カンテイ</t>
    </rPh>
    <rPh sb="6" eb="8">
      <t>ヒョウカ</t>
    </rPh>
    <rPh sb="9" eb="10">
      <t>カン</t>
    </rPh>
    <rPh sb="12" eb="14">
      <t>ホウリツ</t>
    </rPh>
    <rPh sb="14" eb="15">
      <t>ダイ</t>
    </rPh>
    <rPh sb="17" eb="18">
      <t>ジョウ</t>
    </rPh>
    <rPh sb="19" eb="20">
      <t>ダイ</t>
    </rPh>
    <rPh sb="22" eb="23">
      <t>ジョウ</t>
    </rPh>
    <phoneticPr fontId="4"/>
  </si>
  <si>
    <t>不動産鑑定評価基準（平成14年7月）
不当な鑑定評価等及び違反行為に係る処分基準（平成20年4月）
国土審議会土地政策分科会企画部会報告「土地政策の中長期ビジョン」（平成21年7月）
国土審議会土地政策分科会不動産鑑定評価部会決定「証券化対象不動産のモニタリングに関する基本的な考え方」（平成19年6月）
不動産鑑定士が不動産に関する価格等調査を行う場合の業務の目的と範囲等の確定及び成果報告書の記載事項に関するガイドライン（「価格等調査ガイドライン」）等（平成21年8月）</t>
  </si>
  <si>
    <t>広く第三者に影響を及ぼす証券化対象不動産や財務諸表に係る鑑定評価、資産評価に係る鑑定評価及び公的機関からの依頼に係る鑑定評価等を対象にモニタリングを実施し、不動産市場の変化に応じて整備している「不動産鑑定評価基準」や「価格等調査ガイドライン」が、評価対象に応じて適切に実務に反映されているか等を検証し、不動産鑑定業者への指導監督等を行うことにより、不当な鑑定評価が行われることを抑止し、鑑定評価の信頼性の確保・向上を図る。</t>
  </si>
  <si>
    <t>職員旅費</t>
  </si>
  <si>
    <t>諸謝金</t>
  </si>
  <si>
    <t>件</t>
    <rPh sb="0" eb="1">
      <t>ケン</t>
    </rPh>
    <phoneticPr fontId="4"/>
  </si>
  <si>
    <t>不動産鑑定業者事業実績等報告作成プログラムの取扱いに係る問合せ専用窓口の設置とその対応</t>
  </si>
  <si>
    <t>Ｘ（執行額）／Ｙ（調査の対象業者数）　　　　　　　　　</t>
  </si>
  <si>
    <t>立入検査及び書面調査等の不動産鑑定業者への検査件数</t>
  </si>
  <si>
    <t>業者</t>
    <rPh sb="0" eb="2">
      <t>ギョウシャ</t>
    </rPh>
    <phoneticPr fontId="4"/>
  </si>
  <si>
    <t>百万円</t>
    <rPh sb="0" eb="1">
      <t>ヒャク</t>
    </rPh>
    <rPh sb="1" eb="3">
      <t>マンエン</t>
    </rPh>
    <phoneticPr fontId="4"/>
  </si>
  <si>
    <t>5/40</t>
  </si>
  <si>
    <t>３１　不動産市場の整備や適正な土地利用のための条件整備を推進する</t>
  </si>
  <si>
    <t>不動産鑑定業者に対する立入検査の実施により必要に応じて指導・監督を行い、当該検査等により判明した鑑定評価上の問題点や対応方策等について、随時開催の学識経験者等から成る委員会により検証を行うとともに、さらに検証結果についてのホームページでの公表及び不動産鑑定士の団体に対し研修等による実務改善の要請を行うことにより、鑑定評価の信頼性の確保・向上を図る。</t>
  </si>
  <si>
    <t>不動産の鑑定評価に関する法律で、国がすべての不動産鑑定業者に立ち入り、検査できると規定されており、鑑定評価基準等での規定内容が適切に反映されているか等の確認を行うものであることから、国が行うべき事業である。</t>
    <rPh sb="0" eb="3">
      <t>フドウサン</t>
    </rPh>
    <rPh sb="4" eb="6">
      <t>カンテイ</t>
    </rPh>
    <rPh sb="6" eb="8">
      <t>ヒョウカ</t>
    </rPh>
    <rPh sb="9" eb="10">
      <t>カン</t>
    </rPh>
    <rPh sb="12" eb="14">
      <t>ホウリツ</t>
    </rPh>
    <rPh sb="16" eb="17">
      <t>クニ</t>
    </rPh>
    <rPh sb="22" eb="25">
      <t>フドウサン</t>
    </rPh>
    <rPh sb="25" eb="27">
      <t>カンテイ</t>
    </rPh>
    <rPh sb="27" eb="29">
      <t>ギョウシャ</t>
    </rPh>
    <rPh sb="30" eb="31">
      <t>タ</t>
    </rPh>
    <rPh sb="32" eb="33">
      <t>イ</t>
    </rPh>
    <rPh sb="35" eb="37">
      <t>ケンサ</t>
    </rPh>
    <rPh sb="41" eb="43">
      <t>キテイ</t>
    </rPh>
    <phoneticPr fontId="4"/>
  </si>
  <si>
    <t>懲戒処分件数は27年度以降減少傾向にあり、直近2年間は0～1件で推移していることから、見合っている。</t>
    <rPh sb="9" eb="11">
      <t>ネンド</t>
    </rPh>
    <rPh sb="11" eb="13">
      <t>イコウ</t>
    </rPh>
    <rPh sb="13" eb="15">
      <t>ゲンショウ</t>
    </rPh>
    <rPh sb="15" eb="17">
      <t>ケイコウ</t>
    </rPh>
    <rPh sb="21" eb="23">
      <t>チョッキン</t>
    </rPh>
    <rPh sb="24" eb="26">
      <t>ネンカン</t>
    </rPh>
    <rPh sb="30" eb="31">
      <t>ケン</t>
    </rPh>
    <rPh sb="32" eb="34">
      <t>スイイ</t>
    </rPh>
    <rPh sb="43" eb="45">
      <t>ミア</t>
    </rPh>
    <phoneticPr fontId="4"/>
  </si>
  <si>
    <t>当初見込んだ業者数をほぼ実施できている。</t>
    <rPh sb="0" eb="2">
      <t>トウショ</t>
    </rPh>
    <rPh sb="2" eb="4">
      <t>ミコミ</t>
    </rPh>
    <rPh sb="6" eb="9">
      <t>ギョウシャスウ</t>
    </rPh>
    <rPh sb="12" eb="14">
      <t>ジッシ</t>
    </rPh>
    <phoneticPr fontId="4"/>
  </si>
  <si>
    <t>128</t>
  </si>
  <si>
    <t>120</t>
  </si>
  <si>
    <t>315</t>
  </si>
  <si>
    <t>人件費</t>
    <rPh sb="0" eb="3">
      <t>ジンケンヒ</t>
    </rPh>
    <phoneticPr fontId="4"/>
  </si>
  <si>
    <t>システム改良及び検討等</t>
    <rPh sb="4" eb="6">
      <t>カイリョウ</t>
    </rPh>
    <rPh sb="6" eb="7">
      <t>オヨ</t>
    </rPh>
    <rPh sb="8" eb="10">
      <t>ケントウ</t>
    </rPh>
    <rPh sb="10" eb="11">
      <t>トウ</t>
    </rPh>
    <phoneticPr fontId="4"/>
  </si>
  <si>
    <t>ジーソル（株）</t>
    <rPh sb="4" eb="7">
      <t>カブ</t>
    </rPh>
    <phoneticPr fontId="4"/>
  </si>
  <si>
    <t>イッツ・ソリューションズ（株）</t>
    <rPh sb="12" eb="15">
      <t>カブ</t>
    </rPh>
    <phoneticPr fontId="4"/>
  </si>
  <si>
    <t>立入検査の結果、鑑定業者の実務の底上げに向けて、モニタリングの実施内容の一層の充実を図るという観点に立ち、対象とする業者の選定方法を見直し、より効率的かつ的確な検査となるようにした。</t>
    <rPh sb="53" eb="55">
      <t>タイショウ</t>
    </rPh>
    <rPh sb="58" eb="60">
      <t>ギョウシャ</t>
    </rPh>
    <rPh sb="61" eb="63">
      <t>センテイ</t>
    </rPh>
    <rPh sb="63" eb="65">
      <t>ホウホウ</t>
    </rPh>
    <phoneticPr fontId="4"/>
  </si>
  <si>
    <t>有</t>
  </si>
  <si>
    <t>国土交通省による懲戒処分の公表資料
　国土交通省ホームページ　「国土交通省ネガティブ情報等検索サイト」　 (http://www.mlit.go.jp/nega-inf/)</t>
  </si>
  <si>
    <t>1業者10万円程度であり、妥当である。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</si>
</sst>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00"/>
    <numFmt numFmtId="179" formatCode="0000000000000"/>
    <numFmt numFmtId="180" formatCode="0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80" fontId="12" fillId="5" borderId="83" xfId="0" applyNumberFormat="1" applyFont="1" applyFill="1" applyBorder="1" applyAlignment="1" applyProtection="1">
      <alignment vertical="center" wrapText="1"/>
      <protection locked="0"/>
    </xf>
    <xf numFmtId="180"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80"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7" fontId="0" fillId="0" borderId="28" xfId="0" applyNumberFormat="1"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wrapText="1"/>
      <protection locked="0"/>
    </xf>
    <xf numFmtId="177"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59" xfId="0" applyNumberFormat="1" applyFont="1" applyFill="1" applyBorder="1" applyAlignment="1" applyProtection="1">
      <alignment horizontal="center" vertical="center" wrapText="1"/>
      <protection locked="0"/>
    </xf>
    <xf numFmtId="177" fontId="0" fillId="0" borderId="32" xfId="0" applyNumberFormat="1" applyFont="1" applyFill="1" applyBorder="1" applyAlignment="1" applyProtection="1">
      <alignment horizontal="center" vertical="center" wrapText="1"/>
      <protection locked="0"/>
    </xf>
    <xf numFmtId="177" fontId="0" fillId="0" borderId="0" xfId="0" applyNumberFormat="1" applyFont="1" applyFill="1" applyBorder="1" applyAlignment="1" applyProtection="1">
      <alignment horizontal="center" vertical="center" wrapText="1"/>
      <protection locked="0"/>
    </xf>
    <xf numFmtId="177"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9"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76" fontId="0" fillId="0" borderId="100"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5" xfId="0" applyNumberFormat="1" applyFont="1" applyFill="1" applyBorder="1" applyAlignment="1" applyProtection="1">
      <alignment horizontal="right" vertical="center"/>
    </xf>
    <xf numFmtId="176"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8" fontId="13" fillId="0" borderId="24" xfId="0" applyNumberFormat="1" applyFont="1" applyFill="1" applyBorder="1" applyAlignment="1" applyProtection="1">
      <alignment horizontal="center" vertical="center" wrapText="1"/>
      <protection locked="0"/>
    </xf>
    <xf numFmtId="180" fontId="13" fillId="0" borderId="24" xfId="0" applyNumberFormat="1" applyFont="1" applyFill="1" applyBorder="1" applyAlignment="1" applyProtection="1">
      <alignment horizontal="center" vertical="center" wrapText="1"/>
      <protection locked="0"/>
    </xf>
    <xf numFmtId="180"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8"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8"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76" fontId="0" fillId="0" borderId="110"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108" xfId="0" applyNumberFormat="1" applyFont="1" applyFill="1" applyBorder="1" applyAlignment="1" applyProtection="1">
      <alignment horizontal="center" vertical="center" shrinkToFit="1"/>
      <protection locked="0"/>
    </xf>
    <xf numFmtId="176" fontId="0" fillId="5" borderId="110"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108" xfId="0" applyNumberFormat="1" applyFont="1" applyFill="1" applyBorder="1" applyAlignment="1" applyProtection="1">
      <alignment horizontal="center" vertical="center" shrinkToFit="1"/>
      <protection locked="0"/>
    </xf>
    <xf numFmtId="176"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76"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76" fontId="0" fillId="0" borderId="109"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76" fontId="0" fillId="0" borderId="110"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76" fontId="0" fillId="0" borderId="100"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2" xfId="0" applyNumberFormat="1" applyFont="1" applyFill="1" applyBorder="1" applyAlignment="1" applyProtection="1">
      <alignment horizontal="center" vertical="center"/>
      <protection locked="0"/>
    </xf>
    <xf numFmtId="176" fontId="0" fillId="0" borderId="49" xfId="0" applyNumberFormat="1"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98"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76" fontId="0" fillId="0" borderId="141"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49" xfId="0" applyNumberFormat="1" applyFont="1" applyFill="1" applyBorder="1" applyAlignment="1" applyProtection="1">
      <alignment horizontal="center" vertical="center"/>
      <protection locked="0"/>
    </xf>
    <xf numFmtId="176" fontId="0" fillId="0" borderId="140" xfId="0" applyNumberFormat="1" applyFont="1" applyFill="1" applyBorder="1" applyAlignment="1">
      <alignment horizontal="right" vertical="center"/>
    </xf>
    <xf numFmtId="176" fontId="0" fillId="0" borderId="150" xfId="0" applyNumberFormat="1" applyFont="1" applyFill="1" applyBorder="1" applyAlignment="1">
      <alignment horizontal="right" vertical="center"/>
    </xf>
    <xf numFmtId="176"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8" fontId="19" fillId="0" borderId="26" xfId="0" applyNumberFormat="1" applyFont="1" applyFill="1" applyBorder="1" applyAlignment="1" applyProtection="1">
      <alignment horizontal="center" vertical="center"/>
      <protection locked="0"/>
    </xf>
    <xf numFmtId="180"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104775</xdr:colOff>
      <xdr:row>749</xdr:row>
      <xdr:rowOff>226060</xdr:rowOff>
    </xdr:from>
    <xdr:to>
      <xdr:col>48</xdr:col>
      <xdr:colOff>55880</xdr:colOff>
      <xdr:row>774</xdr:row>
      <xdr:rowOff>233045</xdr:rowOff>
    </xdr:to>
    <xdr:pic>
      <xdr:nvPicPr>
        <xdr:cNvPr id="20" name="図 136"/>
        <xdr:cNvPicPr>
          <a:picLocks noChangeAspect="1"/>
        </xdr:cNvPicPr>
      </xdr:nvPicPr>
      <xdr:blipFill>
        <a:blip xmlns:r="http://schemas.openxmlformats.org/officeDocument/2006/relationships" r:embed="rId1"/>
        <a:stretch>
          <a:fillRect/>
        </a:stretch>
      </xdr:blipFill>
      <xdr:spPr>
        <a:xfrm>
          <a:off x="1704975" y="44830365"/>
          <a:ext cx="7952105" cy="976185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0" zoomScaleNormal="75" zoomScaleSheetLayoutView="80"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6">
        <v>2021</v>
      </c>
      <c r="AE2" s="866"/>
      <c r="AF2" s="866"/>
      <c r="AG2" s="866"/>
      <c r="AH2" s="866"/>
      <c r="AI2" s="32" t="s">
        <v>446</v>
      </c>
      <c r="AJ2" s="866" t="s">
        <v>635</v>
      </c>
      <c r="AK2" s="866"/>
      <c r="AL2" s="866"/>
      <c r="AM2" s="866"/>
      <c r="AN2" s="32" t="s">
        <v>446</v>
      </c>
      <c r="AO2" s="866">
        <v>20</v>
      </c>
      <c r="AP2" s="866"/>
      <c r="AQ2" s="866"/>
      <c r="AR2" s="40" t="s">
        <v>446</v>
      </c>
      <c r="AS2" s="867">
        <v>396</v>
      </c>
      <c r="AT2" s="867"/>
      <c r="AU2" s="867"/>
      <c r="AV2" s="32" t="str">
        <f>IF(AW2="","","-")</f>
        <v/>
      </c>
      <c r="AW2" s="868"/>
      <c r="AX2" s="868"/>
    </row>
    <row r="3" spans="1:50" ht="21" customHeight="1" x14ac:dyDescent="0.15">
      <c r="A3" s="869" t="s">
        <v>640</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33" t="s">
        <v>90</v>
      </c>
      <c r="AJ3" s="871" t="s">
        <v>274</v>
      </c>
      <c r="AK3" s="871"/>
      <c r="AL3" s="871"/>
      <c r="AM3" s="871"/>
      <c r="AN3" s="871"/>
      <c r="AO3" s="871"/>
      <c r="AP3" s="871"/>
      <c r="AQ3" s="871"/>
      <c r="AR3" s="871"/>
      <c r="AS3" s="871"/>
      <c r="AT3" s="871"/>
      <c r="AU3" s="871"/>
      <c r="AV3" s="871"/>
      <c r="AW3" s="871"/>
      <c r="AX3" s="42" t="s">
        <v>128</v>
      </c>
    </row>
    <row r="4" spans="1:50" ht="24.75" customHeight="1" x14ac:dyDescent="0.15">
      <c r="A4" s="872" t="s">
        <v>51</v>
      </c>
      <c r="B4" s="873"/>
      <c r="C4" s="873"/>
      <c r="D4" s="873"/>
      <c r="E4" s="873"/>
      <c r="F4" s="873"/>
      <c r="G4" s="874" t="s">
        <v>646</v>
      </c>
      <c r="H4" s="875"/>
      <c r="I4" s="875"/>
      <c r="J4" s="875"/>
      <c r="K4" s="875"/>
      <c r="L4" s="875"/>
      <c r="M4" s="875"/>
      <c r="N4" s="875"/>
      <c r="O4" s="875"/>
      <c r="P4" s="875"/>
      <c r="Q4" s="875"/>
      <c r="R4" s="875"/>
      <c r="S4" s="875"/>
      <c r="T4" s="875"/>
      <c r="U4" s="875"/>
      <c r="V4" s="875"/>
      <c r="W4" s="875"/>
      <c r="X4" s="875"/>
      <c r="Y4" s="876" t="s">
        <v>8</v>
      </c>
      <c r="Z4" s="877"/>
      <c r="AA4" s="877"/>
      <c r="AB4" s="877"/>
      <c r="AC4" s="877"/>
      <c r="AD4" s="878"/>
      <c r="AE4" s="879" t="s">
        <v>647</v>
      </c>
      <c r="AF4" s="875"/>
      <c r="AG4" s="875"/>
      <c r="AH4" s="875"/>
      <c r="AI4" s="875"/>
      <c r="AJ4" s="875"/>
      <c r="AK4" s="875"/>
      <c r="AL4" s="875"/>
      <c r="AM4" s="875"/>
      <c r="AN4" s="875"/>
      <c r="AO4" s="875"/>
      <c r="AP4" s="880"/>
      <c r="AQ4" s="881" t="s">
        <v>21</v>
      </c>
      <c r="AR4" s="877"/>
      <c r="AS4" s="877"/>
      <c r="AT4" s="877"/>
      <c r="AU4" s="877"/>
      <c r="AV4" s="877"/>
      <c r="AW4" s="877"/>
      <c r="AX4" s="882"/>
    </row>
    <row r="5" spans="1:50" ht="30" customHeight="1" x14ac:dyDescent="0.15">
      <c r="A5" s="883" t="s">
        <v>132</v>
      </c>
      <c r="B5" s="884"/>
      <c r="C5" s="884"/>
      <c r="D5" s="884"/>
      <c r="E5" s="884"/>
      <c r="F5" s="885"/>
      <c r="G5" s="886" t="s">
        <v>505</v>
      </c>
      <c r="H5" s="887"/>
      <c r="I5" s="887"/>
      <c r="J5" s="887"/>
      <c r="K5" s="887"/>
      <c r="L5" s="887"/>
      <c r="M5" s="888" t="s">
        <v>130</v>
      </c>
      <c r="N5" s="889"/>
      <c r="O5" s="889"/>
      <c r="P5" s="889"/>
      <c r="Q5" s="889"/>
      <c r="R5" s="890"/>
      <c r="S5" s="891" t="s">
        <v>29</v>
      </c>
      <c r="T5" s="887"/>
      <c r="U5" s="887"/>
      <c r="V5" s="887"/>
      <c r="W5" s="887"/>
      <c r="X5" s="892"/>
      <c r="Y5" s="893" t="s">
        <v>25</v>
      </c>
      <c r="Z5" s="703"/>
      <c r="AA5" s="703"/>
      <c r="AB5" s="703"/>
      <c r="AC5" s="703"/>
      <c r="AD5" s="704"/>
      <c r="AE5" s="894" t="s">
        <v>648</v>
      </c>
      <c r="AF5" s="894"/>
      <c r="AG5" s="894"/>
      <c r="AH5" s="894"/>
      <c r="AI5" s="894"/>
      <c r="AJ5" s="894"/>
      <c r="AK5" s="894"/>
      <c r="AL5" s="894"/>
      <c r="AM5" s="894"/>
      <c r="AN5" s="894"/>
      <c r="AO5" s="894"/>
      <c r="AP5" s="895"/>
      <c r="AQ5" s="896" t="s">
        <v>650</v>
      </c>
      <c r="AR5" s="897"/>
      <c r="AS5" s="897"/>
      <c r="AT5" s="897"/>
      <c r="AU5" s="897"/>
      <c r="AV5" s="897"/>
      <c r="AW5" s="897"/>
      <c r="AX5" s="898"/>
    </row>
    <row r="6" spans="1:50" ht="39" customHeight="1" x14ac:dyDescent="0.15">
      <c r="A6" s="829" t="s">
        <v>27</v>
      </c>
      <c r="B6" s="830"/>
      <c r="C6" s="830"/>
      <c r="D6" s="830"/>
      <c r="E6" s="830"/>
      <c r="F6" s="830"/>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180" customHeight="1" x14ac:dyDescent="0.15">
      <c r="A7" s="834" t="s">
        <v>1</v>
      </c>
      <c r="B7" s="835"/>
      <c r="C7" s="835"/>
      <c r="D7" s="835"/>
      <c r="E7" s="835"/>
      <c r="F7" s="836"/>
      <c r="G7" s="837" t="s">
        <v>652</v>
      </c>
      <c r="H7" s="746"/>
      <c r="I7" s="746"/>
      <c r="J7" s="746"/>
      <c r="K7" s="746"/>
      <c r="L7" s="746"/>
      <c r="M7" s="746"/>
      <c r="N7" s="746"/>
      <c r="O7" s="746"/>
      <c r="P7" s="746"/>
      <c r="Q7" s="746"/>
      <c r="R7" s="746"/>
      <c r="S7" s="746"/>
      <c r="T7" s="746"/>
      <c r="U7" s="746"/>
      <c r="V7" s="746"/>
      <c r="W7" s="746"/>
      <c r="X7" s="747"/>
      <c r="Y7" s="838" t="s">
        <v>252</v>
      </c>
      <c r="Z7" s="236"/>
      <c r="AA7" s="236"/>
      <c r="AB7" s="236"/>
      <c r="AC7" s="236"/>
      <c r="AD7" s="839"/>
      <c r="AE7" s="840" t="s">
        <v>653</v>
      </c>
      <c r="AF7" s="841"/>
      <c r="AG7" s="841"/>
      <c r="AH7" s="841"/>
      <c r="AI7" s="841"/>
      <c r="AJ7" s="841"/>
      <c r="AK7" s="841"/>
      <c r="AL7" s="841"/>
      <c r="AM7" s="841"/>
      <c r="AN7" s="841"/>
      <c r="AO7" s="841"/>
      <c r="AP7" s="841"/>
      <c r="AQ7" s="841"/>
      <c r="AR7" s="841"/>
      <c r="AS7" s="841"/>
      <c r="AT7" s="841"/>
      <c r="AU7" s="841"/>
      <c r="AV7" s="841"/>
      <c r="AW7" s="841"/>
      <c r="AX7" s="842"/>
    </row>
    <row r="8" spans="1:50" ht="53.25" customHeight="1" x14ac:dyDescent="0.15">
      <c r="A8" s="834" t="s">
        <v>339</v>
      </c>
      <c r="B8" s="835"/>
      <c r="C8" s="835"/>
      <c r="D8" s="835"/>
      <c r="E8" s="835"/>
      <c r="F8" s="836"/>
      <c r="G8" s="843" t="str">
        <f>入力規則等!A27</f>
        <v>-</v>
      </c>
      <c r="H8" s="844"/>
      <c r="I8" s="844"/>
      <c r="J8" s="844"/>
      <c r="K8" s="844"/>
      <c r="L8" s="844"/>
      <c r="M8" s="844"/>
      <c r="N8" s="844"/>
      <c r="O8" s="844"/>
      <c r="P8" s="844"/>
      <c r="Q8" s="844"/>
      <c r="R8" s="844"/>
      <c r="S8" s="844"/>
      <c r="T8" s="844"/>
      <c r="U8" s="844"/>
      <c r="V8" s="844"/>
      <c r="W8" s="844"/>
      <c r="X8" s="845"/>
      <c r="Y8" s="846" t="s">
        <v>341</v>
      </c>
      <c r="Z8" s="847"/>
      <c r="AA8" s="847"/>
      <c r="AB8" s="847"/>
      <c r="AC8" s="847"/>
      <c r="AD8" s="848"/>
      <c r="AE8" s="849" t="str">
        <f>入力規則等!K13</f>
        <v>その他の事項経費</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15">
      <c r="A9" s="120" t="s">
        <v>79</v>
      </c>
      <c r="B9" s="121"/>
      <c r="C9" s="121"/>
      <c r="D9" s="121"/>
      <c r="E9" s="121"/>
      <c r="F9" s="121"/>
      <c r="G9" s="851" t="s">
        <v>654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9" customHeight="1" x14ac:dyDescent="0.15">
      <c r="A10" s="854" t="s">
        <v>87</v>
      </c>
      <c r="B10" s="855"/>
      <c r="C10" s="855"/>
      <c r="D10" s="855"/>
      <c r="E10" s="855"/>
      <c r="F10" s="855"/>
      <c r="G10" s="856" t="s">
        <v>13</v>
      </c>
      <c r="H10" s="85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8"/>
    </row>
    <row r="11" spans="1:50" ht="42" customHeight="1" x14ac:dyDescent="0.15">
      <c r="A11" s="854" t="s">
        <v>17</v>
      </c>
      <c r="B11" s="855"/>
      <c r="C11" s="855"/>
      <c r="D11" s="855"/>
      <c r="E11" s="855"/>
      <c r="F11" s="859"/>
      <c r="G11" s="860" t="str">
        <f>入力規則等!P10</f>
        <v>直接実施、委託・請負</v>
      </c>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1"/>
      <c r="AW11" s="861"/>
      <c r="AX11" s="862"/>
    </row>
    <row r="12" spans="1:50" ht="21" customHeight="1" x14ac:dyDescent="0.15">
      <c r="A12" s="117" t="s">
        <v>82</v>
      </c>
      <c r="B12" s="118"/>
      <c r="C12" s="118"/>
      <c r="D12" s="118"/>
      <c r="E12" s="118"/>
      <c r="F12" s="119"/>
      <c r="G12" s="863"/>
      <c r="H12" s="864"/>
      <c r="I12" s="864"/>
      <c r="J12" s="864"/>
      <c r="K12" s="864"/>
      <c r="L12" s="864"/>
      <c r="M12" s="864"/>
      <c r="N12" s="864"/>
      <c r="O12" s="864"/>
      <c r="P12" s="672" t="s">
        <v>425</v>
      </c>
      <c r="Q12" s="667"/>
      <c r="R12" s="667"/>
      <c r="S12" s="667"/>
      <c r="T12" s="667"/>
      <c r="U12" s="667"/>
      <c r="V12" s="668"/>
      <c r="W12" s="672" t="s">
        <v>78</v>
      </c>
      <c r="X12" s="667"/>
      <c r="Y12" s="667"/>
      <c r="Z12" s="667"/>
      <c r="AA12" s="667"/>
      <c r="AB12" s="667"/>
      <c r="AC12" s="668"/>
      <c r="AD12" s="672" t="s">
        <v>180</v>
      </c>
      <c r="AE12" s="667"/>
      <c r="AF12" s="667"/>
      <c r="AG12" s="667"/>
      <c r="AH12" s="667"/>
      <c r="AI12" s="667"/>
      <c r="AJ12" s="668"/>
      <c r="AK12" s="672" t="s">
        <v>641</v>
      </c>
      <c r="AL12" s="667"/>
      <c r="AM12" s="667"/>
      <c r="AN12" s="667"/>
      <c r="AO12" s="667"/>
      <c r="AP12" s="667"/>
      <c r="AQ12" s="668"/>
      <c r="AR12" s="672" t="s">
        <v>643</v>
      </c>
      <c r="AS12" s="667"/>
      <c r="AT12" s="667"/>
      <c r="AU12" s="667"/>
      <c r="AV12" s="667"/>
      <c r="AW12" s="667"/>
      <c r="AX12" s="865"/>
    </row>
    <row r="13" spans="1:50" ht="21" customHeight="1" x14ac:dyDescent="0.15">
      <c r="A13" s="80"/>
      <c r="B13" s="81"/>
      <c r="C13" s="81"/>
      <c r="D13" s="81"/>
      <c r="E13" s="81"/>
      <c r="F13" s="82"/>
      <c r="G13" s="384" t="s">
        <v>4</v>
      </c>
      <c r="H13" s="385"/>
      <c r="I13" s="822" t="s">
        <v>14</v>
      </c>
      <c r="J13" s="823"/>
      <c r="K13" s="823"/>
      <c r="L13" s="823"/>
      <c r="M13" s="823"/>
      <c r="N13" s="823"/>
      <c r="O13" s="824"/>
      <c r="P13" s="796">
        <v>7</v>
      </c>
      <c r="Q13" s="797"/>
      <c r="R13" s="797"/>
      <c r="S13" s="797"/>
      <c r="T13" s="797"/>
      <c r="U13" s="797"/>
      <c r="V13" s="798"/>
      <c r="W13" s="796">
        <v>7</v>
      </c>
      <c r="X13" s="797"/>
      <c r="Y13" s="797"/>
      <c r="Z13" s="797"/>
      <c r="AA13" s="797"/>
      <c r="AB13" s="797"/>
      <c r="AC13" s="798"/>
      <c r="AD13" s="796">
        <v>7</v>
      </c>
      <c r="AE13" s="797"/>
      <c r="AF13" s="797"/>
      <c r="AG13" s="797"/>
      <c r="AH13" s="797"/>
      <c r="AI13" s="797"/>
      <c r="AJ13" s="798"/>
      <c r="AK13" s="796">
        <v>5</v>
      </c>
      <c r="AL13" s="797"/>
      <c r="AM13" s="797"/>
      <c r="AN13" s="797"/>
      <c r="AO13" s="797"/>
      <c r="AP13" s="797"/>
      <c r="AQ13" s="798"/>
      <c r="AR13" s="790"/>
      <c r="AS13" s="791"/>
      <c r="AT13" s="791"/>
      <c r="AU13" s="791"/>
      <c r="AV13" s="791"/>
      <c r="AW13" s="791"/>
      <c r="AX13" s="825"/>
    </row>
    <row r="14" spans="1:50" ht="21" customHeight="1" x14ac:dyDescent="0.15">
      <c r="A14" s="80"/>
      <c r="B14" s="81"/>
      <c r="C14" s="81"/>
      <c r="D14" s="81"/>
      <c r="E14" s="81"/>
      <c r="F14" s="82"/>
      <c r="G14" s="386"/>
      <c r="H14" s="387"/>
      <c r="I14" s="808" t="s">
        <v>6</v>
      </c>
      <c r="J14" s="814"/>
      <c r="K14" s="814"/>
      <c r="L14" s="814"/>
      <c r="M14" s="814"/>
      <c r="N14" s="814"/>
      <c r="O14" s="815"/>
      <c r="P14" s="796" t="s">
        <v>446</v>
      </c>
      <c r="Q14" s="797"/>
      <c r="R14" s="797"/>
      <c r="S14" s="797"/>
      <c r="T14" s="797"/>
      <c r="U14" s="797"/>
      <c r="V14" s="798"/>
      <c r="W14" s="796" t="s">
        <v>446</v>
      </c>
      <c r="X14" s="797"/>
      <c r="Y14" s="797"/>
      <c r="Z14" s="797"/>
      <c r="AA14" s="797"/>
      <c r="AB14" s="797"/>
      <c r="AC14" s="798"/>
      <c r="AD14" s="796" t="s">
        <v>446</v>
      </c>
      <c r="AE14" s="797"/>
      <c r="AF14" s="797"/>
      <c r="AG14" s="797"/>
      <c r="AH14" s="797"/>
      <c r="AI14" s="797"/>
      <c r="AJ14" s="798"/>
      <c r="AK14" s="796"/>
      <c r="AL14" s="797"/>
      <c r="AM14" s="797"/>
      <c r="AN14" s="797"/>
      <c r="AO14" s="797"/>
      <c r="AP14" s="797"/>
      <c r="AQ14" s="798"/>
      <c r="AR14" s="826"/>
      <c r="AS14" s="826"/>
      <c r="AT14" s="826"/>
      <c r="AU14" s="826"/>
      <c r="AV14" s="826"/>
      <c r="AW14" s="826"/>
      <c r="AX14" s="827"/>
    </row>
    <row r="15" spans="1:50" ht="21" customHeight="1" x14ac:dyDescent="0.15">
      <c r="A15" s="80"/>
      <c r="B15" s="81"/>
      <c r="C15" s="81"/>
      <c r="D15" s="81"/>
      <c r="E15" s="81"/>
      <c r="F15" s="82"/>
      <c r="G15" s="386"/>
      <c r="H15" s="387"/>
      <c r="I15" s="808" t="s">
        <v>110</v>
      </c>
      <c r="J15" s="809"/>
      <c r="K15" s="809"/>
      <c r="L15" s="809"/>
      <c r="M15" s="809"/>
      <c r="N15" s="809"/>
      <c r="O15" s="810"/>
      <c r="P15" s="796" t="s">
        <v>446</v>
      </c>
      <c r="Q15" s="797"/>
      <c r="R15" s="797"/>
      <c r="S15" s="797"/>
      <c r="T15" s="797"/>
      <c r="U15" s="797"/>
      <c r="V15" s="798"/>
      <c r="W15" s="796" t="s">
        <v>446</v>
      </c>
      <c r="X15" s="797"/>
      <c r="Y15" s="797"/>
      <c r="Z15" s="797"/>
      <c r="AA15" s="797"/>
      <c r="AB15" s="797"/>
      <c r="AC15" s="798"/>
      <c r="AD15" s="796" t="s">
        <v>446</v>
      </c>
      <c r="AE15" s="797"/>
      <c r="AF15" s="797"/>
      <c r="AG15" s="797"/>
      <c r="AH15" s="797"/>
      <c r="AI15" s="797"/>
      <c r="AJ15" s="798"/>
      <c r="AK15" s="796" t="s">
        <v>446</v>
      </c>
      <c r="AL15" s="797"/>
      <c r="AM15" s="797"/>
      <c r="AN15" s="797"/>
      <c r="AO15" s="797"/>
      <c r="AP15" s="797"/>
      <c r="AQ15" s="798"/>
      <c r="AR15" s="796"/>
      <c r="AS15" s="797"/>
      <c r="AT15" s="797"/>
      <c r="AU15" s="797"/>
      <c r="AV15" s="797"/>
      <c r="AW15" s="797"/>
      <c r="AX15" s="828"/>
    </row>
    <row r="16" spans="1:50" ht="21" customHeight="1" x14ac:dyDescent="0.15">
      <c r="A16" s="80"/>
      <c r="B16" s="81"/>
      <c r="C16" s="81"/>
      <c r="D16" s="81"/>
      <c r="E16" s="81"/>
      <c r="F16" s="82"/>
      <c r="G16" s="386"/>
      <c r="H16" s="387"/>
      <c r="I16" s="808" t="s">
        <v>58</v>
      </c>
      <c r="J16" s="809"/>
      <c r="K16" s="809"/>
      <c r="L16" s="809"/>
      <c r="M16" s="809"/>
      <c r="N16" s="809"/>
      <c r="O16" s="810"/>
      <c r="P16" s="796" t="s">
        <v>446</v>
      </c>
      <c r="Q16" s="797"/>
      <c r="R16" s="797"/>
      <c r="S16" s="797"/>
      <c r="T16" s="797"/>
      <c r="U16" s="797"/>
      <c r="V16" s="798"/>
      <c r="W16" s="796" t="s">
        <v>446</v>
      </c>
      <c r="X16" s="797"/>
      <c r="Y16" s="797"/>
      <c r="Z16" s="797"/>
      <c r="AA16" s="797"/>
      <c r="AB16" s="797"/>
      <c r="AC16" s="798"/>
      <c r="AD16" s="796" t="s">
        <v>446</v>
      </c>
      <c r="AE16" s="797"/>
      <c r="AF16" s="797"/>
      <c r="AG16" s="797"/>
      <c r="AH16" s="797"/>
      <c r="AI16" s="797"/>
      <c r="AJ16" s="798"/>
      <c r="AK16" s="796"/>
      <c r="AL16" s="797"/>
      <c r="AM16" s="797"/>
      <c r="AN16" s="797"/>
      <c r="AO16" s="797"/>
      <c r="AP16" s="797"/>
      <c r="AQ16" s="798"/>
      <c r="AR16" s="811"/>
      <c r="AS16" s="812"/>
      <c r="AT16" s="812"/>
      <c r="AU16" s="812"/>
      <c r="AV16" s="812"/>
      <c r="AW16" s="812"/>
      <c r="AX16" s="813"/>
    </row>
    <row r="17" spans="1:50" ht="24.75" customHeight="1" x14ac:dyDescent="0.15">
      <c r="A17" s="80"/>
      <c r="B17" s="81"/>
      <c r="C17" s="81"/>
      <c r="D17" s="81"/>
      <c r="E17" s="81"/>
      <c r="F17" s="82"/>
      <c r="G17" s="386"/>
      <c r="H17" s="387"/>
      <c r="I17" s="808" t="s">
        <v>121</v>
      </c>
      <c r="J17" s="814"/>
      <c r="K17" s="814"/>
      <c r="L17" s="814"/>
      <c r="M17" s="814"/>
      <c r="N17" s="814"/>
      <c r="O17" s="815"/>
      <c r="P17" s="796" t="s">
        <v>446</v>
      </c>
      <c r="Q17" s="797"/>
      <c r="R17" s="797"/>
      <c r="S17" s="797"/>
      <c r="T17" s="797"/>
      <c r="U17" s="797"/>
      <c r="V17" s="798"/>
      <c r="W17" s="796" t="s">
        <v>446</v>
      </c>
      <c r="X17" s="797"/>
      <c r="Y17" s="797"/>
      <c r="Z17" s="797"/>
      <c r="AA17" s="797"/>
      <c r="AB17" s="797"/>
      <c r="AC17" s="798"/>
      <c r="AD17" s="796" t="s">
        <v>446</v>
      </c>
      <c r="AE17" s="797"/>
      <c r="AF17" s="797"/>
      <c r="AG17" s="797"/>
      <c r="AH17" s="797"/>
      <c r="AI17" s="797"/>
      <c r="AJ17" s="798"/>
      <c r="AK17" s="796"/>
      <c r="AL17" s="797"/>
      <c r="AM17" s="797"/>
      <c r="AN17" s="797"/>
      <c r="AO17" s="797"/>
      <c r="AP17" s="797"/>
      <c r="AQ17" s="798"/>
      <c r="AR17" s="816"/>
      <c r="AS17" s="816"/>
      <c r="AT17" s="816"/>
      <c r="AU17" s="816"/>
      <c r="AV17" s="816"/>
      <c r="AW17" s="816"/>
      <c r="AX17" s="817"/>
    </row>
    <row r="18" spans="1:50" ht="24.75" customHeight="1" x14ac:dyDescent="0.15">
      <c r="A18" s="80"/>
      <c r="B18" s="81"/>
      <c r="C18" s="81"/>
      <c r="D18" s="81"/>
      <c r="E18" s="81"/>
      <c r="F18" s="82"/>
      <c r="G18" s="388"/>
      <c r="H18" s="389"/>
      <c r="I18" s="818" t="s">
        <v>72</v>
      </c>
      <c r="J18" s="819"/>
      <c r="K18" s="819"/>
      <c r="L18" s="819"/>
      <c r="M18" s="819"/>
      <c r="N18" s="819"/>
      <c r="O18" s="820"/>
      <c r="P18" s="774">
        <f>SUM(P13:V17)</f>
        <v>7</v>
      </c>
      <c r="Q18" s="775"/>
      <c r="R18" s="775"/>
      <c r="S18" s="775"/>
      <c r="T18" s="775"/>
      <c r="U18" s="775"/>
      <c r="V18" s="776"/>
      <c r="W18" s="774">
        <f>SUM(W13:AC17)</f>
        <v>7</v>
      </c>
      <c r="X18" s="775"/>
      <c r="Y18" s="775"/>
      <c r="Z18" s="775"/>
      <c r="AA18" s="775"/>
      <c r="AB18" s="775"/>
      <c r="AC18" s="776"/>
      <c r="AD18" s="774">
        <f>SUM(AD13:AJ17)</f>
        <v>7</v>
      </c>
      <c r="AE18" s="775"/>
      <c r="AF18" s="775"/>
      <c r="AG18" s="775"/>
      <c r="AH18" s="775"/>
      <c r="AI18" s="775"/>
      <c r="AJ18" s="776"/>
      <c r="AK18" s="774">
        <f>SUM(AK13:AQ17)</f>
        <v>5</v>
      </c>
      <c r="AL18" s="775"/>
      <c r="AM18" s="775"/>
      <c r="AN18" s="775"/>
      <c r="AO18" s="775"/>
      <c r="AP18" s="775"/>
      <c r="AQ18" s="776"/>
      <c r="AR18" s="774">
        <f>SUM(AR13:AX17)</f>
        <v>0</v>
      </c>
      <c r="AS18" s="775"/>
      <c r="AT18" s="775"/>
      <c r="AU18" s="775"/>
      <c r="AV18" s="775"/>
      <c r="AW18" s="775"/>
      <c r="AX18" s="821"/>
    </row>
    <row r="19" spans="1:50" ht="24.75" customHeight="1" x14ac:dyDescent="0.15">
      <c r="A19" s="80"/>
      <c r="B19" s="81"/>
      <c r="C19" s="81"/>
      <c r="D19" s="81"/>
      <c r="E19" s="81"/>
      <c r="F19" s="82"/>
      <c r="G19" s="800" t="s">
        <v>31</v>
      </c>
      <c r="H19" s="801"/>
      <c r="I19" s="801"/>
      <c r="J19" s="801"/>
      <c r="K19" s="801"/>
      <c r="L19" s="801"/>
      <c r="M19" s="801"/>
      <c r="N19" s="801"/>
      <c r="O19" s="801"/>
      <c r="P19" s="796">
        <v>3</v>
      </c>
      <c r="Q19" s="797"/>
      <c r="R19" s="797"/>
      <c r="S19" s="797"/>
      <c r="T19" s="797"/>
      <c r="U19" s="797"/>
      <c r="V19" s="798"/>
      <c r="W19" s="796">
        <v>5</v>
      </c>
      <c r="X19" s="797"/>
      <c r="Y19" s="797"/>
      <c r="Z19" s="797"/>
      <c r="AA19" s="797"/>
      <c r="AB19" s="797"/>
      <c r="AC19" s="798"/>
      <c r="AD19" s="796">
        <v>6</v>
      </c>
      <c r="AE19" s="797"/>
      <c r="AF19" s="797"/>
      <c r="AG19" s="797"/>
      <c r="AH19" s="797"/>
      <c r="AI19" s="797"/>
      <c r="AJ19" s="798"/>
      <c r="AK19" s="802"/>
      <c r="AL19" s="802"/>
      <c r="AM19" s="802"/>
      <c r="AN19" s="802"/>
      <c r="AO19" s="802"/>
      <c r="AP19" s="802"/>
      <c r="AQ19" s="802"/>
      <c r="AR19" s="802"/>
      <c r="AS19" s="802"/>
      <c r="AT19" s="802"/>
      <c r="AU19" s="802"/>
      <c r="AV19" s="802"/>
      <c r="AW19" s="802"/>
      <c r="AX19" s="803"/>
    </row>
    <row r="20" spans="1:50" ht="24.75" customHeight="1" x14ac:dyDescent="0.15">
      <c r="A20" s="80"/>
      <c r="B20" s="81"/>
      <c r="C20" s="81"/>
      <c r="D20" s="81"/>
      <c r="E20" s="81"/>
      <c r="F20" s="82"/>
      <c r="G20" s="800" t="s">
        <v>38</v>
      </c>
      <c r="H20" s="801"/>
      <c r="I20" s="801"/>
      <c r="J20" s="801"/>
      <c r="K20" s="801"/>
      <c r="L20" s="801"/>
      <c r="M20" s="801"/>
      <c r="N20" s="801"/>
      <c r="O20" s="801"/>
      <c r="P20" s="804">
        <f>IF(P18=0,"-",SUM(P19)/P18)</f>
        <v>0.42857142857142855</v>
      </c>
      <c r="Q20" s="804"/>
      <c r="R20" s="804"/>
      <c r="S20" s="804"/>
      <c r="T20" s="804"/>
      <c r="U20" s="804"/>
      <c r="V20" s="804"/>
      <c r="W20" s="804">
        <f>IF(W18=0,"-",SUM(W19)/W18)</f>
        <v>0.7142857142857143</v>
      </c>
      <c r="X20" s="804"/>
      <c r="Y20" s="804"/>
      <c r="Z20" s="804"/>
      <c r="AA20" s="804"/>
      <c r="AB20" s="804"/>
      <c r="AC20" s="804"/>
      <c r="AD20" s="804">
        <f>IF(AD18=0,"-",SUM(AD19)/AD18)</f>
        <v>0.8571428571428571</v>
      </c>
      <c r="AE20" s="804"/>
      <c r="AF20" s="804"/>
      <c r="AG20" s="804"/>
      <c r="AH20" s="804"/>
      <c r="AI20" s="804"/>
      <c r="AJ20" s="804"/>
      <c r="AK20" s="802"/>
      <c r="AL20" s="802"/>
      <c r="AM20" s="802"/>
      <c r="AN20" s="802"/>
      <c r="AO20" s="802"/>
      <c r="AP20" s="802"/>
      <c r="AQ20" s="805"/>
      <c r="AR20" s="805"/>
      <c r="AS20" s="805"/>
      <c r="AT20" s="805"/>
      <c r="AU20" s="802"/>
      <c r="AV20" s="802"/>
      <c r="AW20" s="802"/>
      <c r="AX20" s="803"/>
    </row>
    <row r="21" spans="1:50" ht="25.5" customHeight="1" x14ac:dyDescent="0.15">
      <c r="A21" s="120"/>
      <c r="B21" s="121"/>
      <c r="C21" s="121"/>
      <c r="D21" s="121"/>
      <c r="E21" s="121"/>
      <c r="F21" s="122"/>
      <c r="G21" s="806" t="s">
        <v>414</v>
      </c>
      <c r="H21" s="807"/>
      <c r="I21" s="807"/>
      <c r="J21" s="807"/>
      <c r="K21" s="807"/>
      <c r="L21" s="807"/>
      <c r="M21" s="807"/>
      <c r="N21" s="807"/>
      <c r="O21" s="807"/>
      <c r="P21" s="804">
        <f>IF(P19=0,"-",SUM(P19)/SUM(P13,P14))</f>
        <v>0.42857142857142855</v>
      </c>
      <c r="Q21" s="804"/>
      <c r="R21" s="804"/>
      <c r="S21" s="804"/>
      <c r="T21" s="804"/>
      <c r="U21" s="804"/>
      <c r="V21" s="804"/>
      <c r="W21" s="804">
        <f>IF(W19=0,"-",SUM(W19)/SUM(W13,W14))</f>
        <v>0.7142857142857143</v>
      </c>
      <c r="X21" s="804"/>
      <c r="Y21" s="804"/>
      <c r="Z21" s="804"/>
      <c r="AA21" s="804"/>
      <c r="AB21" s="804"/>
      <c r="AC21" s="804"/>
      <c r="AD21" s="804">
        <f>IF(AD19=0,"-",SUM(AD19)/SUM(AD13,AD14))</f>
        <v>0.8571428571428571</v>
      </c>
      <c r="AE21" s="804"/>
      <c r="AF21" s="804"/>
      <c r="AG21" s="804"/>
      <c r="AH21" s="804"/>
      <c r="AI21" s="804"/>
      <c r="AJ21" s="804"/>
      <c r="AK21" s="802"/>
      <c r="AL21" s="802"/>
      <c r="AM21" s="802"/>
      <c r="AN21" s="802"/>
      <c r="AO21" s="802"/>
      <c r="AP21" s="802"/>
      <c r="AQ21" s="805"/>
      <c r="AR21" s="805"/>
      <c r="AS21" s="805"/>
      <c r="AT21" s="805"/>
      <c r="AU21" s="802"/>
      <c r="AV21" s="802"/>
      <c r="AW21" s="802"/>
      <c r="AX21" s="803"/>
    </row>
    <row r="22" spans="1:50" ht="18.75" customHeight="1" x14ac:dyDescent="0.15">
      <c r="A22" s="123" t="s">
        <v>243</v>
      </c>
      <c r="B22" s="124"/>
      <c r="C22" s="124"/>
      <c r="D22" s="124"/>
      <c r="E22" s="124"/>
      <c r="F22" s="125"/>
      <c r="G22" s="785" t="s">
        <v>234</v>
      </c>
      <c r="H22" s="500"/>
      <c r="I22" s="500"/>
      <c r="J22" s="500"/>
      <c r="K22" s="500"/>
      <c r="L22" s="500"/>
      <c r="M22" s="500"/>
      <c r="N22" s="500"/>
      <c r="O22" s="501"/>
      <c r="P22" s="593" t="s">
        <v>197</v>
      </c>
      <c r="Q22" s="500"/>
      <c r="R22" s="500"/>
      <c r="S22" s="500"/>
      <c r="T22" s="500"/>
      <c r="U22" s="500"/>
      <c r="V22" s="501"/>
      <c r="W22" s="593" t="s">
        <v>644</v>
      </c>
      <c r="X22" s="500"/>
      <c r="Y22" s="500"/>
      <c r="Z22" s="500"/>
      <c r="AA22" s="500"/>
      <c r="AB22" s="500"/>
      <c r="AC22" s="501"/>
      <c r="AD22" s="593" t="s">
        <v>166</v>
      </c>
      <c r="AE22" s="500"/>
      <c r="AF22" s="500"/>
      <c r="AG22" s="500"/>
      <c r="AH22" s="500"/>
      <c r="AI22" s="500"/>
      <c r="AJ22" s="500"/>
      <c r="AK22" s="500"/>
      <c r="AL22" s="500"/>
      <c r="AM22" s="500"/>
      <c r="AN22" s="500"/>
      <c r="AO22" s="500"/>
      <c r="AP22" s="500"/>
      <c r="AQ22" s="500"/>
      <c r="AR22" s="500"/>
      <c r="AS22" s="500"/>
      <c r="AT22" s="500"/>
      <c r="AU22" s="500"/>
      <c r="AV22" s="500"/>
      <c r="AW22" s="500"/>
      <c r="AX22" s="786"/>
    </row>
    <row r="23" spans="1:50" ht="25.5" customHeight="1" x14ac:dyDescent="0.15">
      <c r="A23" s="126"/>
      <c r="B23" s="127"/>
      <c r="C23" s="127"/>
      <c r="D23" s="127"/>
      <c r="E23" s="127"/>
      <c r="F23" s="128"/>
      <c r="G23" s="787" t="s">
        <v>308</v>
      </c>
      <c r="H23" s="788"/>
      <c r="I23" s="788"/>
      <c r="J23" s="788"/>
      <c r="K23" s="788"/>
      <c r="L23" s="788"/>
      <c r="M23" s="788"/>
      <c r="N23" s="788"/>
      <c r="O23" s="789"/>
      <c r="P23" s="790">
        <v>4</v>
      </c>
      <c r="Q23" s="791"/>
      <c r="R23" s="791"/>
      <c r="S23" s="791"/>
      <c r="T23" s="791"/>
      <c r="U23" s="791"/>
      <c r="V23" s="792"/>
      <c r="W23" s="790"/>
      <c r="X23" s="791"/>
      <c r="Y23" s="791"/>
      <c r="Z23" s="791"/>
      <c r="AA23" s="791"/>
      <c r="AB23" s="791"/>
      <c r="AC23" s="792"/>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3" t="s">
        <v>655</v>
      </c>
      <c r="H24" s="794"/>
      <c r="I24" s="794"/>
      <c r="J24" s="794"/>
      <c r="K24" s="794"/>
      <c r="L24" s="794"/>
      <c r="M24" s="794"/>
      <c r="N24" s="794"/>
      <c r="O24" s="795"/>
      <c r="P24" s="796">
        <v>0.8</v>
      </c>
      <c r="Q24" s="797"/>
      <c r="R24" s="797"/>
      <c r="S24" s="797"/>
      <c r="T24" s="797"/>
      <c r="U24" s="797"/>
      <c r="V24" s="798"/>
      <c r="W24" s="796"/>
      <c r="X24" s="797"/>
      <c r="Y24" s="797"/>
      <c r="Z24" s="797"/>
      <c r="AA24" s="797"/>
      <c r="AB24" s="797"/>
      <c r="AC24" s="798"/>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3" t="s">
        <v>656</v>
      </c>
      <c r="H25" s="794"/>
      <c r="I25" s="794"/>
      <c r="J25" s="794"/>
      <c r="K25" s="794"/>
      <c r="L25" s="794"/>
      <c r="M25" s="794"/>
      <c r="N25" s="794"/>
      <c r="O25" s="795"/>
      <c r="P25" s="796">
        <v>0.1</v>
      </c>
      <c r="Q25" s="797"/>
      <c r="R25" s="797"/>
      <c r="S25" s="797"/>
      <c r="T25" s="797"/>
      <c r="U25" s="797"/>
      <c r="V25" s="798"/>
      <c r="W25" s="796"/>
      <c r="X25" s="797"/>
      <c r="Y25" s="797"/>
      <c r="Z25" s="797"/>
      <c r="AA25" s="797"/>
      <c r="AB25" s="797"/>
      <c r="AC25" s="798"/>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3" t="s">
        <v>370</v>
      </c>
      <c r="H26" s="794"/>
      <c r="I26" s="794"/>
      <c r="J26" s="794"/>
      <c r="K26" s="794"/>
      <c r="L26" s="794"/>
      <c r="M26" s="794"/>
      <c r="N26" s="794"/>
      <c r="O26" s="795"/>
      <c r="P26" s="796">
        <v>0</v>
      </c>
      <c r="Q26" s="797"/>
      <c r="R26" s="797"/>
      <c r="S26" s="797"/>
      <c r="T26" s="797"/>
      <c r="U26" s="797"/>
      <c r="V26" s="798"/>
      <c r="W26" s="796"/>
      <c r="X26" s="797"/>
      <c r="Y26" s="797"/>
      <c r="Z26" s="797"/>
      <c r="AA26" s="797"/>
      <c r="AB26" s="797"/>
      <c r="AC26" s="798"/>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9" t="s">
        <v>446</v>
      </c>
      <c r="H27" s="794"/>
      <c r="I27" s="794"/>
      <c r="J27" s="794"/>
      <c r="K27" s="794"/>
      <c r="L27" s="794"/>
      <c r="M27" s="794"/>
      <c r="N27" s="794"/>
      <c r="O27" s="795"/>
      <c r="P27" s="796" t="s">
        <v>446</v>
      </c>
      <c r="Q27" s="797"/>
      <c r="R27" s="797"/>
      <c r="S27" s="797"/>
      <c r="T27" s="797"/>
      <c r="U27" s="797"/>
      <c r="V27" s="798"/>
      <c r="W27" s="796"/>
      <c r="X27" s="797"/>
      <c r="Y27" s="797"/>
      <c r="Z27" s="797"/>
      <c r="AA27" s="797"/>
      <c r="AB27" s="797"/>
      <c r="AC27" s="798"/>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1" t="s">
        <v>150</v>
      </c>
      <c r="H28" s="772"/>
      <c r="I28" s="772"/>
      <c r="J28" s="772"/>
      <c r="K28" s="772"/>
      <c r="L28" s="772"/>
      <c r="M28" s="772"/>
      <c r="N28" s="772"/>
      <c r="O28" s="773"/>
      <c r="P28" s="774">
        <f>P29-SUM(P23:P27)</f>
        <v>0.10000000000000053</v>
      </c>
      <c r="Q28" s="775"/>
      <c r="R28" s="775"/>
      <c r="S28" s="775"/>
      <c r="T28" s="775"/>
      <c r="U28" s="775"/>
      <c r="V28" s="776"/>
      <c r="W28" s="774">
        <f>W29-SUM(W23:W27)</f>
        <v>0</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72</v>
      </c>
      <c r="H29" s="717"/>
      <c r="I29" s="717"/>
      <c r="J29" s="717"/>
      <c r="K29" s="717"/>
      <c r="L29" s="717"/>
      <c r="M29" s="717"/>
      <c r="N29" s="717"/>
      <c r="O29" s="718"/>
      <c r="P29" s="778">
        <f>AK13</f>
        <v>5</v>
      </c>
      <c r="Q29" s="779"/>
      <c r="R29" s="779"/>
      <c r="S29" s="779"/>
      <c r="T29" s="779"/>
      <c r="U29" s="779"/>
      <c r="V29" s="780"/>
      <c r="W29" s="778">
        <f>AR13</f>
        <v>0</v>
      </c>
      <c r="X29" s="779"/>
      <c r="Y29" s="779"/>
      <c r="Z29" s="779"/>
      <c r="AA29" s="779"/>
      <c r="AB29" s="779"/>
      <c r="AC29" s="780"/>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0" t="s">
        <v>411</v>
      </c>
      <c r="B30" s="391"/>
      <c r="C30" s="391"/>
      <c r="D30" s="391"/>
      <c r="E30" s="391"/>
      <c r="F30" s="392"/>
      <c r="G30" s="393" t="s">
        <v>198</v>
      </c>
      <c r="H30" s="394"/>
      <c r="I30" s="394"/>
      <c r="J30" s="394"/>
      <c r="K30" s="394"/>
      <c r="L30" s="394"/>
      <c r="M30" s="394"/>
      <c r="N30" s="394"/>
      <c r="O30" s="395"/>
      <c r="P30" s="396" t="s">
        <v>84</v>
      </c>
      <c r="Q30" s="394"/>
      <c r="R30" s="394"/>
      <c r="S30" s="394"/>
      <c r="T30" s="394"/>
      <c r="U30" s="394"/>
      <c r="V30" s="394"/>
      <c r="W30" s="394"/>
      <c r="X30" s="395"/>
      <c r="Y30" s="397"/>
      <c r="Z30" s="398"/>
      <c r="AA30" s="399"/>
      <c r="AB30" s="400" t="s">
        <v>42</v>
      </c>
      <c r="AC30" s="401"/>
      <c r="AD30" s="402"/>
      <c r="AE30" s="400" t="s">
        <v>425</v>
      </c>
      <c r="AF30" s="401"/>
      <c r="AG30" s="401"/>
      <c r="AH30" s="402"/>
      <c r="AI30" s="403" t="s">
        <v>78</v>
      </c>
      <c r="AJ30" s="403"/>
      <c r="AK30" s="403"/>
      <c r="AL30" s="400"/>
      <c r="AM30" s="403" t="s">
        <v>513</v>
      </c>
      <c r="AN30" s="403"/>
      <c r="AO30" s="403"/>
      <c r="AP30" s="400"/>
      <c r="AQ30" s="781" t="s">
        <v>309</v>
      </c>
      <c r="AR30" s="782"/>
      <c r="AS30" s="782"/>
      <c r="AT30" s="783"/>
      <c r="AU30" s="394" t="s">
        <v>233</v>
      </c>
      <c r="AV30" s="394"/>
      <c r="AW30" s="394"/>
      <c r="AX30" s="784"/>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15" t="s">
        <v>446</v>
      </c>
      <c r="AR31" s="614"/>
      <c r="AS31" s="176" t="s">
        <v>310</v>
      </c>
      <c r="AT31" s="177"/>
      <c r="AU31" s="637">
        <v>5</v>
      </c>
      <c r="AV31" s="637"/>
      <c r="AW31" s="278" t="s">
        <v>284</v>
      </c>
      <c r="AX31" s="730"/>
    </row>
    <row r="32" spans="1:50" ht="23.25" customHeight="1" x14ac:dyDescent="0.15">
      <c r="A32" s="324"/>
      <c r="B32" s="322"/>
      <c r="C32" s="322"/>
      <c r="D32" s="322"/>
      <c r="E32" s="322"/>
      <c r="F32" s="323"/>
      <c r="G32" s="314" t="s">
        <v>642</v>
      </c>
      <c r="H32" s="315"/>
      <c r="I32" s="315"/>
      <c r="J32" s="315"/>
      <c r="K32" s="315"/>
      <c r="L32" s="315"/>
      <c r="M32" s="315"/>
      <c r="N32" s="315"/>
      <c r="O32" s="341"/>
      <c r="P32" s="99" t="s">
        <v>231</v>
      </c>
      <c r="Q32" s="99"/>
      <c r="R32" s="99"/>
      <c r="S32" s="99"/>
      <c r="T32" s="99"/>
      <c r="U32" s="99"/>
      <c r="V32" s="99"/>
      <c r="W32" s="99"/>
      <c r="X32" s="186"/>
      <c r="Y32" s="659" t="s">
        <v>48</v>
      </c>
      <c r="Z32" s="766"/>
      <c r="AA32" s="767"/>
      <c r="AB32" s="705" t="s">
        <v>657</v>
      </c>
      <c r="AC32" s="705"/>
      <c r="AD32" s="705"/>
      <c r="AE32" s="673">
        <v>0</v>
      </c>
      <c r="AF32" s="674"/>
      <c r="AG32" s="674"/>
      <c r="AH32" s="674"/>
      <c r="AI32" s="673">
        <v>1</v>
      </c>
      <c r="AJ32" s="674"/>
      <c r="AK32" s="674"/>
      <c r="AL32" s="674"/>
      <c r="AM32" s="673">
        <v>0</v>
      </c>
      <c r="AN32" s="674"/>
      <c r="AO32" s="674"/>
      <c r="AP32" s="674"/>
      <c r="AQ32" s="595" t="s">
        <v>446</v>
      </c>
      <c r="AR32" s="596"/>
      <c r="AS32" s="596"/>
      <c r="AT32" s="597"/>
      <c r="AU32" s="674" t="s">
        <v>446</v>
      </c>
      <c r="AV32" s="674"/>
      <c r="AW32" s="674"/>
      <c r="AX32" s="675"/>
    </row>
    <row r="33" spans="1:51" ht="23.25" customHeight="1" x14ac:dyDescent="0.15">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72" t="s">
        <v>93</v>
      </c>
      <c r="Z33" s="667"/>
      <c r="AA33" s="668"/>
      <c r="AB33" s="726" t="s">
        <v>657</v>
      </c>
      <c r="AC33" s="726"/>
      <c r="AD33" s="726"/>
      <c r="AE33" s="673">
        <v>0</v>
      </c>
      <c r="AF33" s="674"/>
      <c r="AG33" s="674"/>
      <c r="AH33" s="674"/>
      <c r="AI33" s="673">
        <v>0</v>
      </c>
      <c r="AJ33" s="674"/>
      <c r="AK33" s="674"/>
      <c r="AL33" s="674"/>
      <c r="AM33" s="673">
        <v>0</v>
      </c>
      <c r="AN33" s="674"/>
      <c r="AO33" s="674"/>
      <c r="AP33" s="674"/>
      <c r="AQ33" s="595" t="s">
        <v>446</v>
      </c>
      <c r="AR33" s="596"/>
      <c r="AS33" s="596"/>
      <c r="AT33" s="597"/>
      <c r="AU33" s="674">
        <v>0</v>
      </c>
      <c r="AV33" s="674"/>
      <c r="AW33" s="674"/>
      <c r="AX33" s="675"/>
    </row>
    <row r="34" spans="1:51" ht="23.25" customHeight="1" x14ac:dyDescent="0.15">
      <c r="A34" s="324"/>
      <c r="B34" s="322"/>
      <c r="C34" s="322"/>
      <c r="D34" s="322"/>
      <c r="E34" s="322"/>
      <c r="F34" s="323"/>
      <c r="G34" s="317"/>
      <c r="H34" s="318"/>
      <c r="I34" s="318"/>
      <c r="J34" s="318"/>
      <c r="K34" s="318"/>
      <c r="L34" s="318"/>
      <c r="M34" s="318"/>
      <c r="N34" s="318"/>
      <c r="O34" s="344"/>
      <c r="P34" s="168"/>
      <c r="Q34" s="168"/>
      <c r="R34" s="168"/>
      <c r="S34" s="168"/>
      <c r="T34" s="168"/>
      <c r="U34" s="168"/>
      <c r="V34" s="168"/>
      <c r="W34" s="168"/>
      <c r="X34" s="190"/>
      <c r="Y34" s="672" t="s">
        <v>55</v>
      </c>
      <c r="Z34" s="667"/>
      <c r="AA34" s="668"/>
      <c r="AB34" s="416" t="s">
        <v>49</v>
      </c>
      <c r="AC34" s="416"/>
      <c r="AD34" s="416"/>
      <c r="AE34" s="673" t="s">
        <v>446</v>
      </c>
      <c r="AF34" s="674"/>
      <c r="AG34" s="674"/>
      <c r="AH34" s="674"/>
      <c r="AI34" s="673" t="s">
        <v>446</v>
      </c>
      <c r="AJ34" s="674"/>
      <c r="AK34" s="674"/>
      <c r="AL34" s="674"/>
      <c r="AM34" s="673" t="s">
        <v>446</v>
      </c>
      <c r="AN34" s="674"/>
      <c r="AO34" s="674"/>
      <c r="AP34" s="674"/>
      <c r="AQ34" s="595" t="s">
        <v>446</v>
      </c>
      <c r="AR34" s="596"/>
      <c r="AS34" s="596"/>
      <c r="AT34" s="597"/>
      <c r="AU34" s="674" t="s">
        <v>446</v>
      </c>
      <c r="AV34" s="674"/>
      <c r="AW34" s="674"/>
      <c r="AX34" s="675"/>
    </row>
    <row r="35" spans="1:51" ht="23.25" customHeight="1" x14ac:dyDescent="0.15">
      <c r="A35" s="249" t="s">
        <v>257</v>
      </c>
      <c r="B35" s="250"/>
      <c r="C35" s="250"/>
      <c r="D35" s="250"/>
      <c r="E35" s="250"/>
      <c r="F35" s="251"/>
      <c r="G35" s="314" t="s">
        <v>678</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3.2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hidden="1" customHeight="1" x14ac:dyDescent="0.15">
      <c r="A37" s="365" t="s">
        <v>411</v>
      </c>
      <c r="B37" s="366"/>
      <c r="C37" s="366"/>
      <c r="D37" s="366"/>
      <c r="E37" s="366"/>
      <c r="F37" s="367"/>
      <c r="G37" s="328" t="s">
        <v>198</v>
      </c>
      <c r="H37" s="329"/>
      <c r="I37" s="329"/>
      <c r="J37" s="329"/>
      <c r="K37" s="329"/>
      <c r="L37" s="329"/>
      <c r="M37" s="329"/>
      <c r="N37" s="329"/>
      <c r="O37" s="330"/>
      <c r="P37" s="331" t="s">
        <v>84</v>
      </c>
      <c r="Q37" s="329"/>
      <c r="R37" s="329"/>
      <c r="S37" s="329"/>
      <c r="T37" s="329"/>
      <c r="U37" s="329"/>
      <c r="V37" s="329"/>
      <c r="W37" s="329"/>
      <c r="X37" s="330"/>
      <c r="Y37" s="332"/>
      <c r="Z37" s="333"/>
      <c r="AA37" s="334"/>
      <c r="AB37" s="338" t="s">
        <v>42</v>
      </c>
      <c r="AC37" s="339"/>
      <c r="AD37" s="340"/>
      <c r="AE37" s="263" t="s">
        <v>425</v>
      </c>
      <c r="AF37" s="263"/>
      <c r="AG37" s="263"/>
      <c r="AH37" s="263"/>
      <c r="AI37" s="263" t="s">
        <v>78</v>
      </c>
      <c r="AJ37" s="263"/>
      <c r="AK37" s="263"/>
      <c r="AL37" s="263"/>
      <c r="AM37" s="263" t="s">
        <v>513</v>
      </c>
      <c r="AN37" s="263"/>
      <c r="AO37" s="263"/>
      <c r="AP37" s="263"/>
      <c r="AQ37" s="223" t="s">
        <v>309</v>
      </c>
      <c r="AR37" s="218"/>
      <c r="AS37" s="218"/>
      <c r="AT37" s="219"/>
      <c r="AU37" s="329" t="s">
        <v>233</v>
      </c>
      <c r="AV37" s="329"/>
      <c r="AW37" s="329"/>
      <c r="AX37" s="770"/>
      <c r="AY37">
        <f>COUNTA($G$39)</f>
        <v>0</v>
      </c>
    </row>
    <row r="38" spans="1:51" ht="18.75" hidden="1"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15"/>
      <c r="AR38" s="614"/>
      <c r="AS38" s="176" t="s">
        <v>310</v>
      </c>
      <c r="AT38" s="177"/>
      <c r="AU38" s="637"/>
      <c r="AV38" s="637"/>
      <c r="AW38" s="278" t="s">
        <v>284</v>
      </c>
      <c r="AX38" s="730"/>
      <c r="AY38">
        <f t="shared" ref="AY38:AY43" si="0">$AY$37</f>
        <v>0</v>
      </c>
    </row>
    <row r="39" spans="1:51" ht="23.25" hidden="1" customHeight="1" x14ac:dyDescent="0.15">
      <c r="A39" s="324"/>
      <c r="B39" s="322"/>
      <c r="C39" s="322"/>
      <c r="D39" s="322"/>
      <c r="E39" s="322"/>
      <c r="F39" s="323"/>
      <c r="G39" s="314"/>
      <c r="H39" s="315"/>
      <c r="I39" s="315"/>
      <c r="J39" s="315"/>
      <c r="K39" s="315"/>
      <c r="L39" s="315"/>
      <c r="M39" s="315"/>
      <c r="N39" s="315"/>
      <c r="O39" s="341"/>
      <c r="P39" s="99"/>
      <c r="Q39" s="99"/>
      <c r="R39" s="99"/>
      <c r="S39" s="99"/>
      <c r="T39" s="99"/>
      <c r="U39" s="99"/>
      <c r="V39" s="99"/>
      <c r="W39" s="99"/>
      <c r="X39" s="186"/>
      <c r="Y39" s="659" t="s">
        <v>48</v>
      </c>
      <c r="Z39" s="766"/>
      <c r="AA39" s="767"/>
      <c r="AB39" s="705"/>
      <c r="AC39" s="705"/>
      <c r="AD39" s="705"/>
      <c r="AE39" s="673"/>
      <c r="AF39" s="674"/>
      <c r="AG39" s="674"/>
      <c r="AH39" s="674"/>
      <c r="AI39" s="673"/>
      <c r="AJ39" s="674"/>
      <c r="AK39" s="674"/>
      <c r="AL39" s="674"/>
      <c r="AM39" s="673"/>
      <c r="AN39" s="674"/>
      <c r="AO39" s="674"/>
      <c r="AP39" s="674"/>
      <c r="AQ39" s="595"/>
      <c r="AR39" s="596"/>
      <c r="AS39" s="596"/>
      <c r="AT39" s="597"/>
      <c r="AU39" s="674"/>
      <c r="AV39" s="674"/>
      <c r="AW39" s="674"/>
      <c r="AX39" s="675"/>
      <c r="AY39">
        <f t="shared" si="0"/>
        <v>0</v>
      </c>
    </row>
    <row r="40" spans="1:51" ht="23.25" hidden="1"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72" t="s">
        <v>93</v>
      </c>
      <c r="Z40" s="667"/>
      <c r="AA40" s="668"/>
      <c r="AB40" s="726"/>
      <c r="AC40" s="726"/>
      <c r="AD40" s="726"/>
      <c r="AE40" s="673"/>
      <c r="AF40" s="674"/>
      <c r="AG40" s="674"/>
      <c r="AH40" s="674"/>
      <c r="AI40" s="673"/>
      <c r="AJ40" s="674"/>
      <c r="AK40" s="674"/>
      <c r="AL40" s="674"/>
      <c r="AM40" s="673"/>
      <c r="AN40" s="674"/>
      <c r="AO40" s="674"/>
      <c r="AP40" s="674"/>
      <c r="AQ40" s="595"/>
      <c r="AR40" s="596"/>
      <c r="AS40" s="596"/>
      <c r="AT40" s="597"/>
      <c r="AU40" s="674"/>
      <c r="AV40" s="674"/>
      <c r="AW40" s="674"/>
      <c r="AX40" s="675"/>
      <c r="AY40">
        <f t="shared" si="0"/>
        <v>0</v>
      </c>
    </row>
    <row r="41" spans="1:51" ht="23.25" hidden="1" customHeight="1" x14ac:dyDescent="0.15">
      <c r="A41" s="368"/>
      <c r="B41" s="369"/>
      <c r="C41" s="369"/>
      <c r="D41" s="369"/>
      <c r="E41" s="369"/>
      <c r="F41" s="370"/>
      <c r="G41" s="317"/>
      <c r="H41" s="318"/>
      <c r="I41" s="318"/>
      <c r="J41" s="318"/>
      <c r="K41" s="318"/>
      <c r="L41" s="318"/>
      <c r="M41" s="318"/>
      <c r="N41" s="318"/>
      <c r="O41" s="344"/>
      <c r="P41" s="168"/>
      <c r="Q41" s="168"/>
      <c r="R41" s="168"/>
      <c r="S41" s="168"/>
      <c r="T41" s="168"/>
      <c r="U41" s="168"/>
      <c r="V41" s="168"/>
      <c r="W41" s="168"/>
      <c r="X41" s="190"/>
      <c r="Y41" s="672" t="s">
        <v>55</v>
      </c>
      <c r="Z41" s="667"/>
      <c r="AA41" s="668"/>
      <c r="AB41" s="416" t="s">
        <v>49</v>
      </c>
      <c r="AC41" s="416"/>
      <c r="AD41" s="416"/>
      <c r="AE41" s="673"/>
      <c r="AF41" s="674"/>
      <c r="AG41" s="674"/>
      <c r="AH41" s="674"/>
      <c r="AI41" s="673"/>
      <c r="AJ41" s="674"/>
      <c r="AK41" s="674"/>
      <c r="AL41" s="674"/>
      <c r="AM41" s="673"/>
      <c r="AN41" s="674"/>
      <c r="AO41" s="674"/>
      <c r="AP41" s="674"/>
      <c r="AQ41" s="595"/>
      <c r="AR41" s="596"/>
      <c r="AS41" s="596"/>
      <c r="AT41" s="597"/>
      <c r="AU41" s="674"/>
      <c r="AV41" s="674"/>
      <c r="AW41" s="674"/>
      <c r="AX41" s="675"/>
      <c r="AY41">
        <f t="shared" si="0"/>
        <v>0</v>
      </c>
    </row>
    <row r="42" spans="1:51" ht="23.25" hidden="1" customHeight="1" x14ac:dyDescent="0.15">
      <c r="A42" s="249" t="s">
        <v>257</v>
      </c>
      <c r="B42" s="250"/>
      <c r="C42" s="250"/>
      <c r="D42" s="250"/>
      <c r="E42" s="250"/>
      <c r="F42" s="251"/>
      <c r="G42" s="314"/>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0</v>
      </c>
    </row>
    <row r="43" spans="1:51" ht="23.25" hidden="1"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0</v>
      </c>
    </row>
    <row r="44" spans="1:51" ht="18.75" hidden="1" customHeight="1" x14ac:dyDescent="0.15">
      <c r="A44" s="365" t="s">
        <v>411</v>
      </c>
      <c r="B44" s="366"/>
      <c r="C44" s="366"/>
      <c r="D44" s="366"/>
      <c r="E44" s="366"/>
      <c r="F44" s="367"/>
      <c r="G44" s="328" t="s">
        <v>198</v>
      </c>
      <c r="H44" s="329"/>
      <c r="I44" s="329"/>
      <c r="J44" s="329"/>
      <c r="K44" s="329"/>
      <c r="L44" s="329"/>
      <c r="M44" s="329"/>
      <c r="N44" s="329"/>
      <c r="O44" s="330"/>
      <c r="P44" s="331" t="s">
        <v>84</v>
      </c>
      <c r="Q44" s="329"/>
      <c r="R44" s="329"/>
      <c r="S44" s="329"/>
      <c r="T44" s="329"/>
      <c r="U44" s="329"/>
      <c r="V44" s="329"/>
      <c r="W44" s="329"/>
      <c r="X44" s="330"/>
      <c r="Y44" s="332"/>
      <c r="Z44" s="333"/>
      <c r="AA44" s="334"/>
      <c r="AB44" s="338" t="s">
        <v>42</v>
      </c>
      <c r="AC44" s="339"/>
      <c r="AD44" s="340"/>
      <c r="AE44" s="263" t="s">
        <v>425</v>
      </c>
      <c r="AF44" s="263"/>
      <c r="AG44" s="263"/>
      <c r="AH44" s="263"/>
      <c r="AI44" s="263" t="s">
        <v>78</v>
      </c>
      <c r="AJ44" s="263"/>
      <c r="AK44" s="263"/>
      <c r="AL44" s="263"/>
      <c r="AM44" s="263" t="s">
        <v>513</v>
      </c>
      <c r="AN44" s="263"/>
      <c r="AO44" s="263"/>
      <c r="AP44" s="263"/>
      <c r="AQ44" s="223" t="s">
        <v>309</v>
      </c>
      <c r="AR44" s="218"/>
      <c r="AS44" s="218"/>
      <c r="AT44" s="219"/>
      <c r="AU44" s="329" t="s">
        <v>233</v>
      </c>
      <c r="AV44" s="329"/>
      <c r="AW44" s="329"/>
      <c r="AX44" s="770"/>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15"/>
      <c r="AR45" s="614"/>
      <c r="AS45" s="176" t="s">
        <v>310</v>
      </c>
      <c r="AT45" s="177"/>
      <c r="AU45" s="637"/>
      <c r="AV45" s="637"/>
      <c r="AW45" s="278" t="s">
        <v>284</v>
      </c>
      <c r="AX45" s="730"/>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59" t="s">
        <v>48</v>
      </c>
      <c r="Z46" s="766"/>
      <c r="AA46" s="767"/>
      <c r="AB46" s="705"/>
      <c r="AC46" s="705"/>
      <c r="AD46" s="705"/>
      <c r="AE46" s="657"/>
      <c r="AF46" s="657"/>
      <c r="AG46" s="657"/>
      <c r="AH46" s="657"/>
      <c r="AI46" s="657"/>
      <c r="AJ46" s="657"/>
      <c r="AK46" s="657"/>
      <c r="AL46" s="657"/>
      <c r="AM46" s="657"/>
      <c r="AN46" s="657"/>
      <c r="AO46" s="657"/>
      <c r="AP46" s="657"/>
      <c r="AQ46" s="595"/>
      <c r="AR46" s="596"/>
      <c r="AS46" s="596"/>
      <c r="AT46" s="597"/>
      <c r="AU46" s="674"/>
      <c r="AV46" s="674"/>
      <c r="AW46" s="674"/>
      <c r="AX46" s="675"/>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72" t="s">
        <v>93</v>
      </c>
      <c r="Z47" s="667"/>
      <c r="AA47" s="668"/>
      <c r="AB47" s="726"/>
      <c r="AC47" s="726"/>
      <c r="AD47" s="726"/>
      <c r="AE47" s="673"/>
      <c r="AF47" s="674"/>
      <c r="AG47" s="674"/>
      <c r="AH47" s="674"/>
      <c r="AI47" s="673"/>
      <c r="AJ47" s="674"/>
      <c r="AK47" s="674"/>
      <c r="AL47" s="674"/>
      <c r="AM47" s="673"/>
      <c r="AN47" s="674"/>
      <c r="AO47" s="674"/>
      <c r="AP47" s="674"/>
      <c r="AQ47" s="595"/>
      <c r="AR47" s="596"/>
      <c r="AS47" s="596"/>
      <c r="AT47" s="597"/>
      <c r="AU47" s="674"/>
      <c r="AV47" s="674"/>
      <c r="AW47" s="674"/>
      <c r="AX47" s="675"/>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68"/>
      <c r="Q48" s="168"/>
      <c r="R48" s="168"/>
      <c r="S48" s="168"/>
      <c r="T48" s="168"/>
      <c r="U48" s="168"/>
      <c r="V48" s="168"/>
      <c r="W48" s="168"/>
      <c r="X48" s="190"/>
      <c r="Y48" s="672" t="s">
        <v>55</v>
      </c>
      <c r="Z48" s="667"/>
      <c r="AA48" s="668"/>
      <c r="AB48" s="416" t="s">
        <v>49</v>
      </c>
      <c r="AC48" s="416"/>
      <c r="AD48" s="416"/>
      <c r="AE48" s="673"/>
      <c r="AF48" s="674"/>
      <c r="AG48" s="674"/>
      <c r="AH48" s="674"/>
      <c r="AI48" s="673"/>
      <c r="AJ48" s="674"/>
      <c r="AK48" s="674"/>
      <c r="AL48" s="674"/>
      <c r="AM48" s="673"/>
      <c r="AN48" s="674"/>
      <c r="AO48" s="674"/>
      <c r="AP48" s="674"/>
      <c r="AQ48" s="595"/>
      <c r="AR48" s="596"/>
      <c r="AS48" s="596"/>
      <c r="AT48" s="597"/>
      <c r="AU48" s="674"/>
      <c r="AV48" s="674"/>
      <c r="AW48" s="674"/>
      <c r="AX48" s="675"/>
      <c r="AY48">
        <f t="shared" si="1"/>
        <v>0</v>
      </c>
    </row>
    <row r="49" spans="1:51" ht="23.25" hidden="1" customHeight="1" x14ac:dyDescent="0.15">
      <c r="A49" s="249" t="s">
        <v>257</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411</v>
      </c>
      <c r="B51" s="322"/>
      <c r="C51" s="322"/>
      <c r="D51" s="322"/>
      <c r="E51" s="322"/>
      <c r="F51" s="323"/>
      <c r="G51" s="328" t="s">
        <v>198</v>
      </c>
      <c r="H51" s="329"/>
      <c r="I51" s="329"/>
      <c r="J51" s="329"/>
      <c r="K51" s="329"/>
      <c r="L51" s="329"/>
      <c r="M51" s="329"/>
      <c r="N51" s="329"/>
      <c r="O51" s="330"/>
      <c r="P51" s="331" t="s">
        <v>84</v>
      </c>
      <c r="Q51" s="329"/>
      <c r="R51" s="329"/>
      <c r="S51" s="329"/>
      <c r="T51" s="329"/>
      <c r="U51" s="329"/>
      <c r="V51" s="329"/>
      <c r="W51" s="329"/>
      <c r="X51" s="330"/>
      <c r="Y51" s="332"/>
      <c r="Z51" s="333"/>
      <c r="AA51" s="334"/>
      <c r="AB51" s="338" t="s">
        <v>42</v>
      </c>
      <c r="AC51" s="339"/>
      <c r="AD51" s="340"/>
      <c r="AE51" s="263" t="s">
        <v>425</v>
      </c>
      <c r="AF51" s="263"/>
      <c r="AG51" s="263"/>
      <c r="AH51" s="263"/>
      <c r="AI51" s="263" t="s">
        <v>78</v>
      </c>
      <c r="AJ51" s="263"/>
      <c r="AK51" s="263"/>
      <c r="AL51" s="263"/>
      <c r="AM51" s="263" t="s">
        <v>513</v>
      </c>
      <c r="AN51" s="263"/>
      <c r="AO51" s="263"/>
      <c r="AP51" s="263"/>
      <c r="AQ51" s="223" t="s">
        <v>309</v>
      </c>
      <c r="AR51" s="218"/>
      <c r="AS51" s="218"/>
      <c r="AT51" s="219"/>
      <c r="AU51" s="768" t="s">
        <v>233</v>
      </c>
      <c r="AV51" s="768"/>
      <c r="AW51" s="768"/>
      <c r="AX51" s="769"/>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15"/>
      <c r="AR52" s="614"/>
      <c r="AS52" s="176" t="s">
        <v>310</v>
      </c>
      <c r="AT52" s="177"/>
      <c r="AU52" s="637"/>
      <c r="AV52" s="637"/>
      <c r="AW52" s="278" t="s">
        <v>284</v>
      </c>
      <c r="AX52" s="730"/>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59" t="s">
        <v>48</v>
      </c>
      <c r="Z53" s="766"/>
      <c r="AA53" s="767"/>
      <c r="AB53" s="705"/>
      <c r="AC53" s="705"/>
      <c r="AD53" s="705"/>
      <c r="AE53" s="673"/>
      <c r="AF53" s="674"/>
      <c r="AG53" s="674"/>
      <c r="AH53" s="674"/>
      <c r="AI53" s="673"/>
      <c r="AJ53" s="674"/>
      <c r="AK53" s="674"/>
      <c r="AL53" s="674"/>
      <c r="AM53" s="673"/>
      <c r="AN53" s="674"/>
      <c r="AO53" s="674"/>
      <c r="AP53" s="674"/>
      <c r="AQ53" s="595"/>
      <c r="AR53" s="596"/>
      <c r="AS53" s="596"/>
      <c r="AT53" s="597"/>
      <c r="AU53" s="674"/>
      <c r="AV53" s="674"/>
      <c r="AW53" s="674"/>
      <c r="AX53" s="675"/>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72" t="s">
        <v>93</v>
      </c>
      <c r="Z54" s="667"/>
      <c r="AA54" s="668"/>
      <c r="AB54" s="726"/>
      <c r="AC54" s="726"/>
      <c r="AD54" s="726"/>
      <c r="AE54" s="673"/>
      <c r="AF54" s="674"/>
      <c r="AG54" s="674"/>
      <c r="AH54" s="674"/>
      <c r="AI54" s="673"/>
      <c r="AJ54" s="674"/>
      <c r="AK54" s="674"/>
      <c r="AL54" s="674"/>
      <c r="AM54" s="673"/>
      <c r="AN54" s="674"/>
      <c r="AO54" s="674"/>
      <c r="AP54" s="674"/>
      <c r="AQ54" s="595"/>
      <c r="AR54" s="596"/>
      <c r="AS54" s="596"/>
      <c r="AT54" s="597"/>
      <c r="AU54" s="674"/>
      <c r="AV54" s="674"/>
      <c r="AW54" s="674"/>
      <c r="AX54" s="675"/>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68"/>
      <c r="Q55" s="168"/>
      <c r="R55" s="168"/>
      <c r="S55" s="168"/>
      <c r="T55" s="168"/>
      <c r="U55" s="168"/>
      <c r="V55" s="168"/>
      <c r="W55" s="168"/>
      <c r="X55" s="190"/>
      <c r="Y55" s="672" t="s">
        <v>55</v>
      </c>
      <c r="Z55" s="667"/>
      <c r="AA55" s="668"/>
      <c r="AB55" s="727" t="s">
        <v>49</v>
      </c>
      <c r="AC55" s="727"/>
      <c r="AD55" s="727"/>
      <c r="AE55" s="673"/>
      <c r="AF55" s="674"/>
      <c r="AG55" s="674"/>
      <c r="AH55" s="674"/>
      <c r="AI55" s="673"/>
      <c r="AJ55" s="674"/>
      <c r="AK55" s="674"/>
      <c r="AL55" s="674"/>
      <c r="AM55" s="673"/>
      <c r="AN55" s="674"/>
      <c r="AO55" s="674"/>
      <c r="AP55" s="674"/>
      <c r="AQ55" s="595"/>
      <c r="AR55" s="596"/>
      <c r="AS55" s="596"/>
      <c r="AT55" s="597"/>
      <c r="AU55" s="674"/>
      <c r="AV55" s="674"/>
      <c r="AW55" s="674"/>
      <c r="AX55" s="675"/>
      <c r="AY55">
        <f t="shared" si="2"/>
        <v>0</v>
      </c>
    </row>
    <row r="56" spans="1:51" ht="23.25" hidden="1" customHeight="1" x14ac:dyDescent="0.15">
      <c r="A56" s="249" t="s">
        <v>257</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411</v>
      </c>
      <c r="B58" s="322"/>
      <c r="C58" s="322"/>
      <c r="D58" s="322"/>
      <c r="E58" s="322"/>
      <c r="F58" s="323"/>
      <c r="G58" s="328" t="s">
        <v>198</v>
      </c>
      <c r="H58" s="329"/>
      <c r="I58" s="329"/>
      <c r="J58" s="329"/>
      <c r="K58" s="329"/>
      <c r="L58" s="329"/>
      <c r="M58" s="329"/>
      <c r="N58" s="329"/>
      <c r="O58" s="330"/>
      <c r="P58" s="331" t="s">
        <v>84</v>
      </c>
      <c r="Q58" s="329"/>
      <c r="R58" s="329"/>
      <c r="S58" s="329"/>
      <c r="T58" s="329"/>
      <c r="U58" s="329"/>
      <c r="V58" s="329"/>
      <c r="W58" s="329"/>
      <c r="X58" s="330"/>
      <c r="Y58" s="332"/>
      <c r="Z58" s="333"/>
      <c r="AA58" s="334"/>
      <c r="AB58" s="338" t="s">
        <v>42</v>
      </c>
      <c r="AC58" s="339"/>
      <c r="AD58" s="340"/>
      <c r="AE58" s="263" t="s">
        <v>425</v>
      </c>
      <c r="AF58" s="263"/>
      <c r="AG58" s="263"/>
      <c r="AH58" s="263"/>
      <c r="AI58" s="263" t="s">
        <v>78</v>
      </c>
      <c r="AJ58" s="263"/>
      <c r="AK58" s="263"/>
      <c r="AL58" s="263"/>
      <c r="AM58" s="263" t="s">
        <v>513</v>
      </c>
      <c r="AN58" s="263"/>
      <c r="AO58" s="263"/>
      <c r="AP58" s="263"/>
      <c r="AQ58" s="223" t="s">
        <v>309</v>
      </c>
      <c r="AR58" s="218"/>
      <c r="AS58" s="218"/>
      <c r="AT58" s="219"/>
      <c r="AU58" s="768" t="s">
        <v>233</v>
      </c>
      <c r="AV58" s="768"/>
      <c r="AW58" s="768"/>
      <c r="AX58" s="769"/>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15"/>
      <c r="AR59" s="614"/>
      <c r="AS59" s="176" t="s">
        <v>310</v>
      </c>
      <c r="AT59" s="177"/>
      <c r="AU59" s="637"/>
      <c r="AV59" s="637"/>
      <c r="AW59" s="278" t="s">
        <v>284</v>
      </c>
      <c r="AX59" s="730"/>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59" t="s">
        <v>48</v>
      </c>
      <c r="Z60" s="766"/>
      <c r="AA60" s="767"/>
      <c r="AB60" s="705"/>
      <c r="AC60" s="705"/>
      <c r="AD60" s="705"/>
      <c r="AE60" s="673"/>
      <c r="AF60" s="674"/>
      <c r="AG60" s="674"/>
      <c r="AH60" s="674"/>
      <c r="AI60" s="673"/>
      <c r="AJ60" s="674"/>
      <c r="AK60" s="674"/>
      <c r="AL60" s="674"/>
      <c r="AM60" s="673"/>
      <c r="AN60" s="674"/>
      <c r="AO60" s="674"/>
      <c r="AP60" s="674"/>
      <c r="AQ60" s="595"/>
      <c r="AR60" s="596"/>
      <c r="AS60" s="596"/>
      <c r="AT60" s="597"/>
      <c r="AU60" s="674"/>
      <c r="AV60" s="674"/>
      <c r="AW60" s="674"/>
      <c r="AX60" s="675"/>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72" t="s">
        <v>93</v>
      </c>
      <c r="Z61" s="667"/>
      <c r="AA61" s="668"/>
      <c r="AB61" s="726"/>
      <c r="AC61" s="726"/>
      <c r="AD61" s="726"/>
      <c r="AE61" s="673"/>
      <c r="AF61" s="674"/>
      <c r="AG61" s="674"/>
      <c r="AH61" s="674"/>
      <c r="AI61" s="673"/>
      <c r="AJ61" s="674"/>
      <c r="AK61" s="674"/>
      <c r="AL61" s="674"/>
      <c r="AM61" s="673"/>
      <c r="AN61" s="674"/>
      <c r="AO61" s="674"/>
      <c r="AP61" s="674"/>
      <c r="AQ61" s="595"/>
      <c r="AR61" s="596"/>
      <c r="AS61" s="596"/>
      <c r="AT61" s="597"/>
      <c r="AU61" s="674"/>
      <c r="AV61" s="674"/>
      <c r="AW61" s="674"/>
      <c r="AX61" s="675"/>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68"/>
      <c r="Q62" s="168"/>
      <c r="R62" s="168"/>
      <c r="S62" s="168"/>
      <c r="T62" s="168"/>
      <c r="U62" s="168"/>
      <c r="V62" s="168"/>
      <c r="W62" s="168"/>
      <c r="X62" s="190"/>
      <c r="Y62" s="672" t="s">
        <v>55</v>
      </c>
      <c r="Z62" s="667"/>
      <c r="AA62" s="668"/>
      <c r="AB62" s="416" t="s">
        <v>49</v>
      </c>
      <c r="AC62" s="416"/>
      <c r="AD62" s="416"/>
      <c r="AE62" s="673"/>
      <c r="AF62" s="674"/>
      <c r="AG62" s="674"/>
      <c r="AH62" s="674"/>
      <c r="AI62" s="673"/>
      <c r="AJ62" s="674"/>
      <c r="AK62" s="674"/>
      <c r="AL62" s="674"/>
      <c r="AM62" s="673"/>
      <c r="AN62" s="674"/>
      <c r="AO62" s="674"/>
      <c r="AP62" s="674"/>
      <c r="AQ62" s="595"/>
      <c r="AR62" s="596"/>
      <c r="AS62" s="596"/>
      <c r="AT62" s="597"/>
      <c r="AU62" s="674"/>
      <c r="AV62" s="674"/>
      <c r="AW62" s="674"/>
      <c r="AX62" s="675"/>
      <c r="AY62">
        <f t="shared" si="3"/>
        <v>0</v>
      </c>
    </row>
    <row r="63" spans="1:51" ht="23.25" hidden="1" customHeight="1" x14ac:dyDescent="0.15">
      <c r="A63" s="249" t="s">
        <v>257</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272</v>
      </c>
      <c r="B65" s="305"/>
      <c r="C65" s="305"/>
      <c r="D65" s="305"/>
      <c r="E65" s="305"/>
      <c r="F65" s="306"/>
      <c r="G65" s="345"/>
      <c r="H65" s="173" t="s">
        <v>198</v>
      </c>
      <c r="I65" s="173"/>
      <c r="J65" s="173"/>
      <c r="K65" s="173"/>
      <c r="L65" s="173"/>
      <c r="M65" s="173"/>
      <c r="N65" s="173"/>
      <c r="O65" s="174"/>
      <c r="P65" s="181" t="s">
        <v>84</v>
      </c>
      <c r="Q65" s="173"/>
      <c r="R65" s="173"/>
      <c r="S65" s="173"/>
      <c r="T65" s="173"/>
      <c r="U65" s="173"/>
      <c r="V65" s="174"/>
      <c r="W65" s="347" t="s">
        <v>116</v>
      </c>
      <c r="X65" s="348"/>
      <c r="Y65" s="351"/>
      <c r="Z65" s="351"/>
      <c r="AA65" s="352"/>
      <c r="AB65" s="181" t="s">
        <v>42</v>
      </c>
      <c r="AC65" s="173"/>
      <c r="AD65" s="174"/>
      <c r="AE65" s="263" t="s">
        <v>425</v>
      </c>
      <c r="AF65" s="263"/>
      <c r="AG65" s="263"/>
      <c r="AH65" s="263"/>
      <c r="AI65" s="263" t="s">
        <v>78</v>
      </c>
      <c r="AJ65" s="263"/>
      <c r="AK65" s="263"/>
      <c r="AL65" s="263"/>
      <c r="AM65" s="263" t="s">
        <v>513</v>
      </c>
      <c r="AN65" s="263"/>
      <c r="AO65" s="263"/>
      <c r="AP65" s="263"/>
      <c r="AQ65" s="181" t="s">
        <v>309</v>
      </c>
      <c r="AR65" s="173"/>
      <c r="AS65" s="173"/>
      <c r="AT65" s="174"/>
      <c r="AU65" s="203" t="s">
        <v>233</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15"/>
      <c r="AR66" s="614"/>
      <c r="AS66" s="176" t="s">
        <v>310</v>
      </c>
      <c r="AT66" s="177"/>
      <c r="AU66" s="637"/>
      <c r="AV66" s="637"/>
      <c r="AW66" s="176" t="s">
        <v>284</v>
      </c>
      <c r="AX66" s="225"/>
      <c r="AY66">
        <f t="shared" ref="AY66:AY72" si="4">$AY$65</f>
        <v>0</v>
      </c>
    </row>
    <row r="67" spans="1:51" ht="23.25" hidden="1" customHeight="1" x14ac:dyDescent="0.15">
      <c r="A67" s="288"/>
      <c r="B67" s="289"/>
      <c r="C67" s="289"/>
      <c r="D67" s="289"/>
      <c r="E67" s="289"/>
      <c r="F67" s="290"/>
      <c r="G67" s="312" t="s">
        <v>312</v>
      </c>
      <c r="H67" s="353"/>
      <c r="I67" s="354"/>
      <c r="J67" s="354"/>
      <c r="K67" s="354"/>
      <c r="L67" s="354"/>
      <c r="M67" s="354"/>
      <c r="N67" s="354"/>
      <c r="O67" s="355"/>
      <c r="P67" s="353"/>
      <c r="Q67" s="354"/>
      <c r="R67" s="354"/>
      <c r="S67" s="354"/>
      <c r="T67" s="354"/>
      <c r="U67" s="354"/>
      <c r="V67" s="355"/>
      <c r="W67" s="359"/>
      <c r="X67" s="360"/>
      <c r="Y67" s="617" t="s">
        <v>48</v>
      </c>
      <c r="Z67" s="617"/>
      <c r="AA67" s="618"/>
      <c r="AB67" s="764" t="s">
        <v>91</v>
      </c>
      <c r="AC67" s="764"/>
      <c r="AD67" s="764"/>
      <c r="AE67" s="673"/>
      <c r="AF67" s="674"/>
      <c r="AG67" s="674"/>
      <c r="AH67" s="674"/>
      <c r="AI67" s="673"/>
      <c r="AJ67" s="674"/>
      <c r="AK67" s="674"/>
      <c r="AL67" s="674"/>
      <c r="AM67" s="673"/>
      <c r="AN67" s="674"/>
      <c r="AO67" s="674"/>
      <c r="AP67" s="674"/>
      <c r="AQ67" s="673"/>
      <c r="AR67" s="674"/>
      <c r="AS67" s="674"/>
      <c r="AT67" s="687"/>
      <c r="AU67" s="674"/>
      <c r="AV67" s="674"/>
      <c r="AW67" s="674"/>
      <c r="AX67" s="675"/>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00" t="s">
        <v>93</v>
      </c>
      <c r="Z68" s="500"/>
      <c r="AA68" s="501"/>
      <c r="AB68" s="765" t="s">
        <v>91</v>
      </c>
      <c r="AC68" s="765"/>
      <c r="AD68" s="765"/>
      <c r="AE68" s="673"/>
      <c r="AF68" s="674"/>
      <c r="AG68" s="674"/>
      <c r="AH68" s="674"/>
      <c r="AI68" s="673"/>
      <c r="AJ68" s="674"/>
      <c r="AK68" s="674"/>
      <c r="AL68" s="674"/>
      <c r="AM68" s="673"/>
      <c r="AN68" s="674"/>
      <c r="AO68" s="674"/>
      <c r="AP68" s="674"/>
      <c r="AQ68" s="673"/>
      <c r="AR68" s="674"/>
      <c r="AS68" s="674"/>
      <c r="AT68" s="687"/>
      <c r="AU68" s="674"/>
      <c r="AV68" s="674"/>
      <c r="AW68" s="674"/>
      <c r="AX68" s="675"/>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00" t="s">
        <v>55</v>
      </c>
      <c r="Z69" s="500"/>
      <c r="AA69" s="501"/>
      <c r="AB69" s="762" t="s">
        <v>49</v>
      </c>
      <c r="AC69" s="762"/>
      <c r="AD69" s="762"/>
      <c r="AE69" s="706"/>
      <c r="AF69" s="707"/>
      <c r="AG69" s="707"/>
      <c r="AH69" s="707"/>
      <c r="AI69" s="706"/>
      <c r="AJ69" s="707"/>
      <c r="AK69" s="707"/>
      <c r="AL69" s="707"/>
      <c r="AM69" s="706"/>
      <c r="AN69" s="707"/>
      <c r="AO69" s="707"/>
      <c r="AP69" s="707"/>
      <c r="AQ69" s="673"/>
      <c r="AR69" s="674"/>
      <c r="AS69" s="674"/>
      <c r="AT69" s="687"/>
      <c r="AU69" s="674"/>
      <c r="AV69" s="674"/>
      <c r="AW69" s="674"/>
      <c r="AX69" s="675"/>
      <c r="AY69">
        <f t="shared" si="4"/>
        <v>0</v>
      </c>
    </row>
    <row r="70" spans="1:51" ht="23.25" hidden="1" customHeight="1" x14ac:dyDescent="0.15">
      <c r="A70" s="288" t="s">
        <v>416</v>
      </c>
      <c r="B70" s="289"/>
      <c r="C70" s="289"/>
      <c r="D70" s="289"/>
      <c r="E70" s="289"/>
      <c r="F70" s="290"/>
      <c r="G70" s="294" t="s">
        <v>306</v>
      </c>
      <c r="H70" s="295"/>
      <c r="I70" s="295"/>
      <c r="J70" s="295"/>
      <c r="K70" s="295"/>
      <c r="L70" s="295"/>
      <c r="M70" s="295"/>
      <c r="N70" s="295"/>
      <c r="O70" s="295"/>
      <c r="P70" s="295"/>
      <c r="Q70" s="295"/>
      <c r="R70" s="295"/>
      <c r="S70" s="295"/>
      <c r="T70" s="295"/>
      <c r="U70" s="295"/>
      <c r="V70" s="295"/>
      <c r="W70" s="298" t="s">
        <v>428</v>
      </c>
      <c r="X70" s="299"/>
      <c r="Y70" s="617" t="s">
        <v>48</v>
      </c>
      <c r="Z70" s="617"/>
      <c r="AA70" s="618"/>
      <c r="AB70" s="764" t="s">
        <v>91</v>
      </c>
      <c r="AC70" s="764"/>
      <c r="AD70" s="764"/>
      <c r="AE70" s="673"/>
      <c r="AF70" s="674"/>
      <c r="AG70" s="674"/>
      <c r="AH70" s="674"/>
      <c r="AI70" s="673"/>
      <c r="AJ70" s="674"/>
      <c r="AK70" s="674"/>
      <c r="AL70" s="674"/>
      <c r="AM70" s="673"/>
      <c r="AN70" s="674"/>
      <c r="AO70" s="674"/>
      <c r="AP70" s="674"/>
      <c r="AQ70" s="673"/>
      <c r="AR70" s="674"/>
      <c r="AS70" s="674"/>
      <c r="AT70" s="687"/>
      <c r="AU70" s="674"/>
      <c r="AV70" s="674"/>
      <c r="AW70" s="674"/>
      <c r="AX70" s="675"/>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00" t="s">
        <v>93</v>
      </c>
      <c r="Z71" s="500"/>
      <c r="AA71" s="501"/>
      <c r="AB71" s="765" t="s">
        <v>91</v>
      </c>
      <c r="AC71" s="765"/>
      <c r="AD71" s="765"/>
      <c r="AE71" s="673"/>
      <c r="AF71" s="674"/>
      <c r="AG71" s="674"/>
      <c r="AH71" s="674"/>
      <c r="AI71" s="673"/>
      <c r="AJ71" s="674"/>
      <c r="AK71" s="674"/>
      <c r="AL71" s="674"/>
      <c r="AM71" s="673"/>
      <c r="AN71" s="674"/>
      <c r="AO71" s="674"/>
      <c r="AP71" s="674"/>
      <c r="AQ71" s="673"/>
      <c r="AR71" s="674"/>
      <c r="AS71" s="674"/>
      <c r="AT71" s="687"/>
      <c r="AU71" s="674"/>
      <c r="AV71" s="674"/>
      <c r="AW71" s="674"/>
      <c r="AX71" s="675"/>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00" t="s">
        <v>55</v>
      </c>
      <c r="Z72" s="500"/>
      <c r="AA72" s="501"/>
      <c r="AB72" s="762" t="s">
        <v>49</v>
      </c>
      <c r="AC72" s="762"/>
      <c r="AD72" s="762"/>
      <c r="AE72" s="706"/>
      <c r="AF72" s="707"/>
      <c r="AG72" s="707"/>
      <c r="AH72" s="707"/>
      <c r="AI72" s="706"/>
      <c r="AJ72" s="707"/>
      <c r="AK72" s="707"/>
      <c r="AL72" s="707"/>
      <c r="AM72" s="706"/>
      <c r="AN72" s="707"/>
      <c r="AO72" s="707"/>
      <c r="AP72" s="763"/>
      <c r="AQ72" s="673"/>
      <c r="AR72" s="674"/>
      <c r="AS72" s="674"/>
      <c r="AT72" s="687"/>
      <c r="AU72" s="674"/>
      <c r="AV72" s="674"/>
      <c r="AW72" s="674"/>
      <c r="AX72" s="675"/>
      <c r="AY72">
        <f t="shared" si="4"/>
        <v>0</v>
      </c>
    </row>
    <row r="73" spans="1:51" ht="18.75" hidden="1" customHeight="1" x14ac:dyDescent="0.15">
      <c r="A73" s="304" t="s">
        <v>272</v>
      </c>
      <c r="B73" s="305"/>
      <c r="C73" s="305"/>
      <c r="D73" s="305"/>
      <c r="E73" s="305"/>
      <c r="F73" s="306"/>
      <c r="G73" s="307"/>
      <c r="H73" s="173" t="s">
        <v>198</v>
      </c>
      <c r="I73" s="173"/>
      <c r="J73" s="173"/>
      <c r="K73" s="173"/>
      <c r="L73" s="173"/>
      <c r="M73" s="173"/>
      <c r="N73" s="173"/>
      <c r="O73" s="174"/>
      <c r="P73" s="181" t="s">
        <v>84</v>
      </c>
      <c r="Q73" s="173"/>
      <c r="R73" s="173"/>
      <c r="S73" s="173"/>
      <c r="T73" s="173"/>
      <c r="U73" s="173"/>
      <c r="V73" s="173"/>
      <c r="W73" s="173"/>
      <c r="X73" s="174"/>
      <c r="Y73" s="309"/>
      <c r="Z73" s="310"/>
      <c r="AA73" s="311"/>
      <c r="AB73" s="181" t="s">
        <v>42</v>
      </c>
      <c r="AC73" s="173"/>
      <c r="AD73" s="174"/>
      <c r="AE73" s="263" t="s">
        <v>425</v>
      </c>
      <c r="AF73" s="263"/>
      <c r="AG73" s="263"/>
      <c r="AH73" s="263"/>
      <c r="AI73" s="263" t="s">
        <v>78</v>
      </c>
      <c r="AJ73" s="263"/>
      <c r="AK73" s="263"/>
      <c r="AL73" s="263"/>
      <c r="AM73" s="263" t="s">
        <v>513</v>
      </c>
      <c r="AN73" s="263"/>
      <c r="AO73" s="263"/>
      <c r="AP73" s="263"/>
      <c r="AQ73" s="181" t="s">
        <v>309</v>
      </c>
      <c r="AR73" s="173"/>
      <c r="AS73" s="173"/>
      <c r="AT73" s="174"/>
      <c r="AU73" s="202" t="s">
        <v>233</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15"/>
      <c r="AR74" s="614"/>
      <c r="AS74" s="176" t="s">
        <v>310</v>
      </c>
      <c r="AT74" s="177"/>
      <c r="AU74" s="615"/>
      <c r="AV74" s="614"/>
      <c r="AW74" s="176" t="s">
        <v>284</v>
      </c>
      <c r="AX74" s="225"/>
      <c r="AY74">
        <f>$AY$73</f>
        <v>0</v>
      </c>
    </row>
    <row r="75" spans="1:51" ht="23.25" hidden="1" customHeight="1" x14ac:dyDescent="0.15">
      <c r="A75" s="288"/>
      <c r="B75" s="289"/>
      <c r="C75" s="289"/>
      <c r="D75" s="289"/>
      <c r="E75" s="289"/>
      <c r="F75" s="290"/>
      <c r="G75" s="312" t="s">
        <v>312</v>
      </c>
      <c r="H75" s="99"/>
      <c r="I75" s="99"/>
      <c r="J75" s="99"/>
      <c r="K75" s="99"/>
      <c r="L75" s="99"/>
      <c r="M75" s="99"/>
      <c r="N75" s="99"/>
      <c r="O75" s="186"/>
      <c r="P75" s="99"/>
      <c r="Q75" s="99"/>
      <c r="R75" s="99"/>
      <c r="S75" s="99"/>
      <c r="T75" s="99"/>
      <c r="U75" s="99"/>
      <c r="V75" s="99"/>
      <c r="W75" s="99"/>
      <c r="X75" s="186"/>
      <c r="Y75" s="616" t="s">
        <v>48</v>
      </c>
      <c r="Z75" s="617"/>
      <c r="AA75" s="618"/>
      <c r="AB75" s="619"/>
      <c r="AC75" s="619"/>
      <c r="AD75" s="619"/>
      <c r="AE75" s="595"/>
      <c r="AF75" s="596"/>
      <c r="AG75" s="596"/>
      <c r="AH75" s="596"/>
      <c r="AI75" s="595"/>
      <c r="AJ75" s="596"/>
      <c r="AK75" s="596"/>
      <c r="AL75" s="596"/>
      <c r="AM75" s="595"/>
      <c r="AN75" s="596"/>
      <c r="AO75" s="596"/>
      <c r="AP75" s="596"/>
      <c r="AQ75" s="595"/>
      <c r="AR75" s="596"/>
      <c r="AS75" s="596"/>
      <c r="AT75" s="597"/>
      <c r="AU75" s="674"/>
      <c r="AV75" s="674"/>
      <c r="AW75" s="674"/>
      <c r="AX75" s="675"/>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593" t="s">
        <v>93</v>
      </c>
      <c r="Z76" s="500"/>
      <c r="AA76" s="501"/>
      <c r="AB76" s="594"/>
      <c r="AC76" s="594"/>
      <c r="AD76" s="594"/>
      <c r="AE76" s="595"/>
      <c r="AF76" s="596"/>
      <c r="AG76" s="596"/>
      <c r="AH76" s="596"/>
      <c r="AI76" s="595"/>
      <c r="AJ76" s="596"/>
      <c r="AK76" s="596"/>
      <c r="AL76" s="596"/>
      <c r="AM76" s="595"/>
      <c r="AN76" s="596"/>
      <c r="AO76" s="596"/>
      <c r="AP76" s="596"/>
      <c r="AQ76" s="595"/>
      <c r="AR76" s="596"/>
      <c r="AS76" s="596"/>
      <c r="AT76" s="597"/>
      <c r="AU76" s="674"/>
      <c r="AV76" s="674"/>
      <c r="AW76" s="674"/>
      <c r="AX76" s="675"/>
      <c r="AY76">
        <f>$AY$73</f>
        <v>0</v>
      </c>
    </row>
    <row r="77" spans="1:51" ht="23.25" hidden="1" customHeight="1" x14ac:dyDescent="0.15">
      <c r="A77" s="288"/>
      <c r="B77" s="289"/>
      <c r="C77" s="289"/>
      <c r="D77" s="289"/>
      <c r="E77" s="289"/>
      <c r="F77" s="290"/>
      <c r="G77" s="313"/>
      <c r="H77" s="168"/>
      <c r="I77" s="168"/>
      <c r="J77" s="168"/>
      <c r="K77" s="168"/>
      <c r="L77" s="168"/>
      <c r="M77" s="168"/>
      <c r="N77" s="168"/>
      <c r="O77" s="190"/>
      <c r="P77" s="102"/>
      <c r="Q77" s="102"/>
      <c r="R77" s="102"/>
      <c r="S77" s="102"/>
      <c r="T77" s="102"/>
      <c r="U77" s="102"/>
      <c r="V77" s="102"/>
      <c r="W77" s="102"/>
      <c r="X77" s="188"/>
      <c r="Y77" s="181" t="s">
        <v>55</v>
      </c>
      <c r="Z77" s="173"/>
      <c r="AA77" s="174"/>
      <c r="AB77" s="599" t="s">
        <v>49</v>
      </c>
      <c r="AC77" s="599"/>
      <c r="AD77" s="599"/>
      <c r="AE77" s="754"/>
      <c r="AF77" s="755"/>
      <c r="AG77" s="755"/>
      <c r="AH77" s="755"/>
      <c r="AI77" s="754"/>
      <c r="AJ77" s="755"/>
      <c r="AK77" s="755"/>
      <c r="AL77" s="755"/>
      <c r="AM77" s="754"/>
      <c r="AN77" s="755"/>
      <c r="AO77" s="755"/>
      <c r="AP77" s="755"/>
      <c r="AQ77" s="595"/>
      <c r="AR77" s="596"/>
      <c r="AS77" s="596"/>
      <c r="AT77" s="597"/>
      <c r="AU77" s="674"/>
      <c r="AV77" s="674"/>
      <c r="AW77" s="674"/>
      <c r="AX77" s="675"/>
      <c r="AY77">
        <f>$AY$73</f>
        <v>0</v>
      </c>
    </row>
    <row r="78" spans="1:51" ht="69.75" hidden="1" customHeight="1" x14ac:dyDescent="0.15">
      <c r="A78" s="756" t="s">
        <v>294</v>
      </c>
      <c r="B78" s="757"/>
      <c r="C78" s="757"/>
      <c r="D78" s="757"/>
      <c r="E78" s="292" t="s">
        <v>40</v>
      </c>
      <c r="F78" s="293"/>
      <c r="G78" s="14" t="s">
        <v>306</v>
      </c>
      <c r="H78" s="758"/>
      <c r="I78" s="626"/>
      <c r="J78" s="626"/>
      <c r="K78" s="626"/>
      <c r="L78" s="626"/>
      <c r="M78" s="626"/>
      <c r="N78" s="626"/>
      <c r="O78" s="759"/>
      <c r="P78" s="197"/>
      <c r="Q78" s="197"/>
      <c r="R78" s="197"/>
      <c r="S78" s="197"/>
      <c r="T78" s="197"/>
      <c r="U78" s="197"/>
      <c r="V78" s="197"/>
      <c r="W78" s="197"/>
      <c r="X78" s="197"/>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x14ac:dyDescent="0.15">
      <c r="A79" s="731" t="s">
        <v>250</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410</v>
      </c>
      <c r="AP79" s="734"/>
      <c r="AQ79" s="734"/>
      <c r="AR79" s="38"/>
      <c r="AS79" s="733"/>
      <c r="AT79" s="734"/>
      <c r="AU79" s="734"/>
      <c r="AV79" s="734"/>
      <c r="AW79" s="734"/>
      <c r="AX79" s="735"/>
      <c r="AY79">
        <f>COUNTIF($AR$79,"☑")</f>
        <v>0</v>
      </c>
    </row>
    <row r="80" spans="1:51" ht="18.75" hidden="1" customHeight="1" x14ac:dyDescent="0.15">
      <c r="A80" s="140" t="s">
        <v>192</v>
      </c>
      <c r="B80" s="736" t="s">
        <v>331</v>
      </c>
      <c r="C80" s="737"/>
      <c r="D80" s="737"/>
      <c r="E80" s="737"/>
      <c r="F80" s="738"/>
      <c r="G80" s="275" t="s">
        <v>53</v>
      </c>
      <c r="H80" s="275"/>
      <c r="I80" s="275"/>
      <c r="J80" s="275"/>
      <c r="K80" s="275"/>
      <c r="L80" s="275"/>
      <c r="M80" s="275"/>
      <c r="N80" s="275"/>
      <c r="O80" s="275"/>
      <c r="P80" s="275"/>
      <c r="Q80" s="275"/>
      <c r="R80" s="275"/>
      <c r="S80" s="275"/>
      <c r="T80" s="275"/>
      <c r="U80" s="275"/>
      <c r="V80" s="275"/>
      <c r="W80" s="275"/>
      <c r="X80" s="275"/>
      <c r="Y80" s="275"/>
      <c r="Z80" s="275"/>
      <c r="AA80" s="276"/>
      <c r="AB80" s="280" t="s">
        <v>172</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41"/>
      <c r="AY80">
        <f>COUNTA($G$82)</f>
        <v>0</v>
      </c>
    </row>
    <row r="81" spans="1:51" ht="22.5" hidden="1" customHeight="1" x14ac:dyDescent="0.15">
      <c r="A81" s="141"/>
      <c r="B81" s="739"/>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30"/>
      <c r="AY81">
        <f t="shared" ref="AY81:AY89" si="5">$AY$80</f>
        <v>0</v>
      </c>
    </row>
    <row r="82" spans="1:51" ht="22.5" hidden="1" customHeight="1" x14ac:dyDescent="0.15">
      <c r="A82" s="141"/>
      <c r="B82" s="739"/>
      <c r="C82" s="270"/>
      <c r="D82" s="270"/>
      <c r="E82" s="270"/>
      <c r="F82" s="271"/>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270"/>
      <c r="D83" s="270"/>
      <c r="E83" s="270"/>
      <c r="F83" s="271"/>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272"/>
      <c r="D84" s="272"/>
      <c r="E84" s="272"/>
      <c r="F84" s="273"/>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270" t="s">
        <v>248</v>
      </c>
      <c r="C85" s="270"/>
      <c r="D85" s="270"/>
      <c r="E85" s="270"/>
      <c r="F85" s="271"/>
      <c r="G85" s="274" t="s">
        <v>35</v>
      </c>
      <c r="H85" s="275"/>
      <c r="I85" s="275"/>
      <c r="J85" s="275"/>
      <c r="K85" s="275"/>
      <c r="L85" s="275"/>
      <c r="M85" s="275"/>
      <c r="N85" s="275"/>
      <c r="O85" s="276"/>
      <c r="P85" s="280" t="s">
        <v>112</v>
      </c>
      <c r="Q85" s="275"/>
      <c r="R85" s="275"/>
      <c r="S85" s="275"/>
      <c r="T85" s="275"/>
      <c r="U85" s="275"/>
      <c r="V85" s="275"/>
      <c r="W85" s="275"/>
      <c r="X85" s="276"/>
      <c r="Y85" s="178"/>
      <c r="Z85" s="179"/>
      <c r="AA85" s="180"/>
      <c r="AB85" s="257" t="s">
        <v>42</v>
      </c>
      <c r="AC85" s="258"/>
      <c r="AD85" s="259"/>
      <c r="AE85" s="263" t="s">
        <v>425</v>
      </c>
      <c r="AF85" s="263"/>
      <c r="AG85" s="263"/>
      <c r="AH85" s="263"/>
      <c r="AI85" s="263" t="s">
        <v>78</v>
      </c>
      <c r="AJ85" s="263"/>
      <c r="AK85" s="263"/>
      <c r="AL85" s="263"/>
      <c r="AM85" s="263" t="s">
        <v>513</v>
      </c>
      <c r="AN85" s="263"/>
      <c r="AO85" s="263"/>
      <c r="AP85" s="263"/>
      <c r="AQ85" s="181" t="s">
        <v>309</v>
      </c>
      <c r="AR85" s="173"/>
      <c r="AS85" s="173"/>
      <c r="AT85" s="174"/>
      <c r="AU85" s="728" t="s">
        <v>233</v>
      </c>
      <c r="AV85" s="728"/>
      <c r="AW85" s="728"/>
      <c r="AX85" s="729"/>
      <c r="AY85">
        <f t="shared" si="5"/>
        <v>0</v>
      </c>
    </row>
    <row r="86" spans="1:51" ht="18.75" hidden="1" customHeight="1" x14ac:dyDescent="0.15">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36"/>
      <c r="AR86" s="637"/>
      <c r="AS86" s="176" t="s">
        <v>310</v>
      </c>
      <c r="AT86" s="177"/>
      <c r="AU86" s="637"/>
      <c r="AV86" s="637"/>
      <c r="AW86" s="278" t="s">
        <v>284</v>
      </c>
      <c r="AX86" s="730"/>
      <c r="AY86">
        <f t="shared" si="5"/>
        <v>0</v>
      </c>
    </row>
    <row r="87" spans="1:51" ht="23.25" hidden="1" customHeight="1" x14ac:dyDescent="0.15">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09" t="s">
        <v>15</v>
      </c>
      <c r="Z87" s="710"/>
      <c r="AA87" s="711"/>
      <c r="AB87" s="705"/>
      <c r="AC87" s="705"/>
      <c r="AD87" s="705"/>
      <c r="AE87" s="673"/>
      <c r="AF87" s="674"/>
      <c r="AG87" s="674"/>
      <c r="AH87" s="674"/>
      <c r="AI87" s="673"/>
      <c r="AJ87" s="674"/>
      <c r="AK87" s="674"/>
      <c r="AL87" s="674"/>
      <c r="AM87" s="673"/>
      <c r="AN87" s="674"/>
      <c r="AO87" s="674"/>
      <c r="AP87" s="674"/>
      <c r="AQ87" s="595"/>
      <c r="AR87" s="596"/>
      <c r="AS87" s="596"/>
      <c r="AT87" s="597"/>
      <c r="AU87" s="674"/>
      <c r="AV87" s="674"/>
      <c r="AW87" s="674"/>
      <c r="AX87" s="675"/>
      <c r="AY87">
        <f t="shared" si="5"/>
        <v>0</v>
      </c>
    </row>
    <row r="88" spans="1:51" ht="23.25" hidden="1" customHeight="1" x14ac:dyDescent="0.15">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12" t="s">
        <v>93</v>
      </c>
      <c r="Z88" s="676"/>
      <c r="AA88" s="677"/>
      <c r="AB88" s="726"/>
      <c r="AC88" s="726"/>
      <c r="AD88" s="726"/>
      <c r="AE88" s="673"/>
      <c r="AF88" s="674"/>
      <c r="AG88" s="674"/>
      <c r="AH88" s="674"/>
      <c r="AI88" s="673"/>
      <c r="AJ88" s="674"/>
      <c r="AK88" s="674"/>
      <c r="AL88" s="674"/>
      <c r="AM88" s="673"/>
      <c r="AN88" s="674"/>
      <c r="AO88" s="674"/>
      <c r="AP88" s="674"/>
      <c r="AQ88" s="595"/>
      <c r="AR88" s="596"/>
      <c r="AS88" s="596"/>
      <c r="AT88" s="597"/>
      <c r="AU88" s="674"/>
      <c r="AV88" s="674"/>
      <c r="AW88" s="674"/>
      <c r="AX88" s="675"/>
      <c r="AY88">
        <f t="shared" si="5"/>
        <v>0</v>
      </c>
    </row>
    <row r="89" spans="1:51" ht="23.25" hidden="1" customHeight="1" x14ac:dyDescent="0.15">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12" t="s">
        <v>55</v>
      </c>
      <c r="Z89" s="676"/>
      <c r="AA89" s="677"/>
      <c r="AB89" s="727" t="s">
        <v>49</v>
      </c>
      <c r="AC89" s="727"/>
      <c r="AD89" s="727"/>
      <c r="AE89" s="706"/>
      <c r="AF89" s="707"/>
      <c r="AG89" s="707"/>
      <c r="AH89" s="707"/>
      <c r="AI89" s="706"/>
      <c r="AJ89" s="707"/>
      <c r="AK89" s="707"/>
      <c r="AL89" s="707"/>
      <c r="AM89" s="706"/>
      <c r="AN89" s="707"/>
      <c r="AO89" s="707"/>
      <c r="AP89" s="707"/>
      <c r="AQ89" s="595"/>
      <c r="AR89" s="596"/>
      <c r="AS89" s="596"/>
      <c r="AT89" s="597"/>
      <c r="AU89" s="674"/>
      <c r="AV89" s="674"/>
      <c r="AW89" s="674"/>
      <c r="AX89" s="675"/>
      <c r="AY89">
        <f t="shared" si="5"/>
        <v>0</v>
      </c>
    </row>
    <row r="90" spans="1:51" ht="18.75" hidden="1" customHeight="1" x14ac:dyDescent="0.15">
      <c r="A90" s="141"/>
      <c r="B90" s="270" t="s">
        <v>248</v>
      </c>
      <c r="C90" s="270"/>
      <c r="D90" s="270"/>
      <c r="E90" s="270"/>
      <c r="F90" s="271"/>
      <c r="G90" s="274" t="s">
        <v>35</v>
      </c>
      <c r="H90" s="275"/>
      <c r="I90" s="275"/>
      <c r="J90" s="275"/>
      <c r="K90" s="275"/>
      <c r="L90" s="275"/>
      <c r="M90" s="275"/>
      <c r="N90" s="275"/>
      <c r="O90" s="276"/>
      <c r="P90" s="280" t="s">
        <v>112</v>
      </c>
      <c r="Q90" s="275"/>
      <c r="R90" s="275"/>
      <c r="S90" s="275"/>
      <c r="T90" s="275"/>
      <c r="U90" s="275"/>
      <c r="V90" s="275"/>
      <c r="W90" s="275"/>
      <c r="X90" s="276"/>
      <c r="Y90" s="178"/>
      <c r="Z90" s="179"/>
      <c r="AA90" s="180"/>
      <c r="AB90" s="257" t="s">
        <v>42</v>
      </c>
      <c r="AC90" s="258"/>
      <c r="AD90" s="259"/>
      <c r="AE90" s="263" t="s">
        <v>425</v>
      </c>
      <c r="AF90" s="263"/>
      <c r="AG90" s="263"/>
      <c r="AH90" s="263"/>
      <c r="AI90" s="263" t="s">
        <v>78</v>
      </c>
      <c r="AJ90" s="263"/>
      <c r="AK90" s="263"/>
      <c r="AL90" s="263"/>
      <c r="AM90" s="263" t="s">
        <v>513</v>
      </c>
      <c r="AN90" s="263"/>
      <c r="AO90" s="263"/>
      <c r="AP90" s="263"/>
      <c r="AQ90" s="181" t="s">
        <v>309</v>
      </c>
      <c r="AR90" s="173"/>
      <c r="AS90" s="173"/>
      <c r="AT90" s="174"/>
      <c r="AU90" s="728" t="s">
        <v>233</v>
      </c>
      <c r="AV90" s="728"/>
      <c r="AW90" s="728"/>
      <c r="AX90" s="729"/>
      <c r="AY90">
        <f>COUNTA($G$92)</f>
        <v>0</v>
      </c>
    </row>
    <row r="91" spans="1:51" ht="18.75" hidden="1" customHeight="1" x14ac:dyDescent="0.15">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36"/>
      <c r="AR91" s="637"/>
      <c r="AS91" s="176" t="s">
        <v>310</v>
      </c>
      <c r="AT91" s="177"/>
      <c r="AU91" s="637"/>
      <c r="AV91" s="637"/>
      <c r="AW91" s="278" t="s">
        <v>284</v>
      </c>
      <c r="AX91" s="730"/>
      <c r="AY91">
        <f>$AY$90</f>
        <v>0</v>
      </c>
    </row>
    <row r="92" spans="1:51" ht="23.25" hidden="1" customHeight="1" x14ac:dyDescent="0.15">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09" t="s">
        <v>15</v>
      </c>
      <c r="Z92" s="710"/>
      <c r="AA92" s="711"/>
      <c r="AB92" s="705"/>
      <c r="AC92" s="705"/>
      <c r="AD92" s="705"/>
      <c r="AE92" s="673"/>
      <c r="AF92" s="674"/>
      <c r="AG92" s="674"/>
      <c r="AH92" s="674"/>
      <c r="AI92" s="673"/>
      <c r="AJ92" s="674"/>
      <c r="AK92" s="674"/>
      <c r="AL92" s="674"/>
      <c r="AM92" s="673"/>
      <c r="AN92" s="674"/>
      <c r="AO92" s="674"/>
      <c r="AP92" s="674"/>
      <c r="AQ92" s="595"/>
      <c r="AR92" s="596"/>
      <c r="AS92" s="596"/>
      <c r="AT92" s="597"/>
      <c r="AU92" s="674"/>
      <c r="AV92" s="674"/>
      <c r="AW92" s="674"/>
      <c r="AX92" s="675"/>
      <c r="AY92">
        <f>$AY$90</f>
        <v>0</v>
      </c>
    </row>
    <row r="93" spans="1:51" ht="23.25" hidden="1" customHeight="1" x14ac:dyDescent="0.15">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12" t="s">
        <v>93</v>
      </c>
      <c r="Z93" s="676"/>
      <c r="AA93" s="677"/>
      <c r="AB93" s="726"/>
      <c r="AC93" s="726"/>
      <c r="AD93" s="726"/>
      <c r="AE93" s="673"/>
      <c r="AF93" s="674"/>
      <c r="AG93" s="674"/>
      <c r="AH93" s="674"/>
      <c r="AI93" s="673"/>
      <c r="AJ93" s="674"/>
      <c r="AK93" s="674"/>
      <c r="AL93" s="674"/>
      <c r="AM93" s="673"/>
      <c r="AN93" s="674"/>
      <c r="AO93" s="674"/>
      <c r="AP93" s="674"/>
      <c r="AQ93" s="595"/>
      <c r="AR93" s="596"/>
      <c r="AS93" s="596"/>
      <c r="AT93" s="597"/>
      <c r="AU93" s="674"/>
      <c r="AV93" s="674"/>
      <c r="AW93" s="674"/>
      <c r="AX93" s="675"/>
      <c r="AY93">
        <f>$AY$90</f>
        <v>0</v>
      </c>
    </row>
    <row r="94" spans="1:51" ht="23.25" hidden="1" customHeight="1" x14ac:dyDescent="0.15">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12" t="s">
        <v>55</v>
      </c>
      <c r="Z94" s="676"/>
      <c r="AA94" s="677"/>
      <c r="AB94" s="727" t="s">
        <v>49</v>
      </c>
      <c r="AC94" s="727"/>
      <c r="AD94" s="727"/>
      <c r="AE94" s="706"/>
      <c r="AF94" s="707"/>
      <c r="AG94" s="707"/>
      <c r="AH94" s="707"/>
      <c r="AI94" s="706"/>
      <c r="AJ94" s="707"/>
      <c r="AK94" s="707"/>
      <c r="AL94" s="707"/>
      <c r="AM94" s="706"/>
      <c r="AN94" s="707"/>
      <c r="AO94" s="707"/>
      <c r="AP94" s="707"/>
      <c r="AQ94" s="595"/>
      <c r="AR94" s="596"/>
      <c r="AS94" s="596"/>
      <c r="AT94" s="597"/>
      <c r="AU94" s="674"/>
      <c r="AV94" s="674"/>
      <c r="AW94" s="674"/>
      <c r="AX94" s="675"/>
      <c r="AY94">
        <f>$AY$90</f>
        <v>0</v>
      </c>
    </row>
    <row r="95" spans="1:51" ht="18.75" hidden="1" customHeight="1" x14ac:dyDescent="0.15">
      <c r="A95" s="141"/>
      <c r="B95" s="270" t="s">
        <v>248</v>
      </c>
      <c r="C95" s="270"/>
      <c r="D95" s="270"/>
      <c r="E95" s="270"/>
      <c r="F95" s="271"/>
      <c r="G95" s="274" t="s">
        <v>35</v>
      </c>
      <c r="H95" s="275"/>
      <c r="I95" s="275"/>
      <c r="J95" s="275"/>
      <c r="K95" s="275"/>
      <c r="L95" s="275"/>
      <c r="M95" s="275"/>
      <c r="N95" s="275"/>
      <c r="O95" s="276"/>
      <c r="P95" s="280" t="s">
        <v>112</v>
      </c>
      <c r="Q95" s="275"/>
      <c r="R95" s="275"/>
      <c r="S95" s="275"/>
      <c r="T95" s="275"/>
      <c r="U95" s="275"/>
      <c r="V95" s="275"/>
      <c r="W95" s="275"/>
      <c r="X95" s="276"/>
      <c r="Y95" s="178"/>
      <c r="Z95" s="179"/>
      <c r="AA95" s="180"/>
      <c r="AB95" s="257" t="s">
        <v>42</v>
      </c>
      <c r="AC95" s="258"/>
      <c r="AD95" s="259"/>
      <c r="AE95" s="263" t="s">
        <v>425</v>
      </c>
      <c r="AF95" s="263"/>
      <c r="AG95" s="263"/>
      <c r="AH95" s="263"/>
      <c r="AI95" s="263" t="s">
        <v>78</v>
      </c>
      <c r="AJ95" s="263"/>
      <c r="AK95" s="263"/>
      <c r="AL95" s="263"/>
      <c r="AM95" s="263" t="s">
        <v>513</v>
      </c>
      <c r="AN95" s="263"/>
      <c r="AO95" s="263"/>
      <c r="AP95" s="263"/>
      <c r="AQ95" s="181" t="s">
        <v>309</v>
      </c>
      <c r="AR95" s="173"/>
      <c r="AS95" s="173"/>
      <c r="AT95" s="174"/>
      <c r="AU95" s="728" t="s">
        <v>233</v>
      </c>
      <c r="AV95" s="728"/>
      <c r="AW95" s="728"/>
      <c r="AX95" s="729"/>
      <c r="AY95">
        <f>COUNTA($G$97)</f>
        <v>0</v>
      </c>
    </row>
    <row r="96" spans="1:51" ht="18.75" hidden="1" customHeight="1" x14ac:dyDescent="0.15">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36"/>
      <c r="AR96" s="637"/>
      <c r="AS96" s="176" t="s">
        <v>310</v>
      </c>
      <c r="AT96" s="177"/>
      <c r="AU96" s="637"/>
      <c r="AV96" s="637"/>
      <c r="AW96" s="278" t="s">
        <v>284</v>
      </c>
      <c r="AX96" s="730"/>
      <c r="AY96">
        <f>$AY$95</f>
        <v>0</v>
      </c>
    </row>
    <row r="97" spans="1:51" ht="23.25" hidden="1" customHeight="1" x14ac:dyDescent="0.15">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09" t="s">
        <v>15</v>
      </c>
      <c r="Z97" s="710"/>
      <c r="AA97" s="711"/>
      <c r="AB97" s="654"/>
      <c r="AC97" s="655"/>
      <c r="AD97" s="656"/>
      <c r="AE97" s="673"/>
      <c r="AF97" s="674"/>
      <c r="AG97" s="674"/>
      <c r="AH97" s="687"/>
      <c r="AI97" s="673"/>
      <c r="AJ97" s="674"/>
      <c r="AK97" s="674"/>
      <c r="AL97" s="687"/>
      <c r="AM97" s="673"/>
      <c r="AN97" s="674"/>
      <c r="AO97" s="674"/>
      <c r="AP97" s="674"/>
      <c r="AQ97" s="595"/>
      <c r="AR97" s="596"/>
      <c r="AS97" s="596"/>
      <c r="AT97" s="597"/>
      <c r="AU97" s="674"/>
      <c r="AV97" s="674"/>
      <c r="AW97" s="674"/>
      <c r="AX97" s="675"/>
      <c r="AY97">
        <f>$AY$95</f>
        <v>0</v>
      </c>
    </row>
    <row r="98" spans="1:51" ht="23.25" hidden="1" customHeight="1" x14ac:dyDescent="0.15">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12" t="s">
        <v>93</v>
      </c>
      <c r="Z98" s="676"/>
      <c r="AA98" s="677"/>
      <c r="AB98" s="654"/>
      <c r="AC98" s="655"/>
      <c r="AD98" s="656"/>
      <c r="AE98" s="673"/>
      <c r="AF98" s="674"/>
      <c r="AG98" s="674"/>
      <c r="AH98" s="687"/>
      <c r="AI98" s="673"/>
      <c r="AJ98" s="674"/>
      <c r="AK98" s="674"/>
      <c r="AL98" s="687"/>
      <c r="AM98" s="673"/>
      <c r="AN98" s="674"/>
      <c r="AO98" s="674"/>
      <c r="AP98" s="674"/>
      <c r="AQ98" s="595"/>
      <c r="AR98" s="596"/>
      <c r="AS98" s="596"/>
      <c r="AT98" s="597"/>
      <c r="AU98" s="674"/>
      <c r="AV98" s="674"/>
      <c r="AW98" s="674"/>
      <c r="AX98" s="675"/>
      <c r="AY98">
        <f>$AY$95</f>
        <v>0</v>
      </c>
    </row>
    <row r="99" spans="1:51" ht="23.25" hidden="1" customHeight="1" x14ac:dyDescent="0.15">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13" t="s">
        <v>55</v>
      </c>
      <c r="Z99" s="714"/>
      <c r="AA99" s="715"/>
      <c r="AB99" s="716" t="s">
        <v>49</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x14ac:dyDescent="0.15">
      <c r="A100" s="240" t="s">
        <v>412</v>
      </c>
      <c r="B100" s="241"/>
      <c r="C100" s="241"/>
      <c r="D100" s="241"/>
      <c r="E100" s="241"/>
      <c r="F100" s="242"/>
      <c r="G100" s="692" t="s">
        <v>9</v>
      </c>
      <c r="H100" s="692"/>
      <c r="I100" s="692"/>
      <c r="J100" s="692"/>
      <c r="K100" s="692"/>
      <c r="L100" s="692"/>
      <c r="M100" s="692"/>
      <c r="N100" s="692"/>
      <c r="O100" s="692"/>
      <c r="P100" s="692"/>
      <c r="Q100" s="692"/>
      <c r="R100" s="692"/>
      <c r="S100" s="692"/>
      <c r="T100" s="692"/>
      <c r="U100" s="692"/>
      <c r="V100" s="692"/>
      <c r="W100" s="692"/>
      <c r="X100" s="693"/>
      <c r="Y100" s="397"/>
      <c r="Z100" s="398"/>
      <c r="AA100" s="399"/>
      <c r="AB100" s="694" t="s">
        <v>42</v>
      </c>
      <c r="AC100" s="694"/>
      <c r="AD100" s="694"/>
      <c r="AE100" s="695" t="s">
        <v>425</v>
      </c>
      <c r="AF100" s="696"/>
      <c r="AG100" s="696"/>
      <c r="AH100" s="697"/>
      <c r="AI100" s="695" t="s">
        <v>78</v>
      </c>
      <c r="AJ100" s="696"/>
      <c r="AK100" s="696"/>
      <c r="AL100" s="697"/>
      <c r="AM100" s="695" t="s">
        <v>513</v>
      </c>
      <c r="AN100" s="696"/>
      <c r="AO100" s="696"/>
      <c r="AP100" s="697"/>
      <c r="AQ100" s="698" t="s">
        <v>161</v>
      </c>
      <c r="AR100" s="699"/>
      <c r="AS100" s="699"/>
      <c r="AT100" s="700"/>
      <c r="AU100" s="698" t="s">
        <v>287</v>
      </c>
      <c r="AV100" s="699"/>
      <c r="AW100" s="699"/>
      <c r="AX100" s="701"/>
    </row>
    <row r="101" spans="1:51" ht="23.25" customHeight="1" x14ac:dyDescent="0.15">
      <c r="A101" s="243"/>
      <c r="B101" s="244"/>
      <c r="C101" s="244"/>
      <c r="D101" s="244"/>
      <c r="E101" s="244"/>
      <c r="F101" s="245"/>
      <c r="G101" s="99" t="s">
        <v>660</v>
      </c>
      <c r="H101" s="99"/>
      <c r="I101" s="99"/>
      <c r="J101" s="99"/>
      <c r="K101" s="99"/>
      <c r="L101" s="99"/>
      <c r="M101" s="99"/>
      <c r="N101" s="99"/>
      <c r="O101" s="99"/>
      <c r="P101" s="99"/>
      <c r="Q101" s="99"/>
      <c r="R101" s="99"/>
      <c r="S101" s="99"/>
      <c r="T101" s="99"/>
      <c r="U101" s="99"/>
      <c r="V101" s="99"/>
      <c r="W101" s="99"/>
      <c r="X101" s="186"/>
      <c r="Y101" s="702" t="s">
        <v>59</v>
      </c>
      <c r="Z101" s="703"/>
      <c r="AA101" s="704"/>
      <c r="AB101" s="705" t="s">
        <v>661</v>
      </c>
      <c r="AC101" s="705"/>
      <c r="AD101" s="705"/>
      <c r="AE101" s="657">
        <v>38</v>
      </c>
      <c r="AF101" s="657"/>
      <c r="AG101" s="657"/>
      <c r="AH101" s="657"/>
      <c r="AI101" s="657">
        <v>40</v>
      </c>
      <c r="AJ101" s="657"/>
      <c r="AK101" s="657"/>
      <c r="AL101" s="657"/>
      <c r="AM101" s="657">
        <v>62</v>
      </c>
      <c r="AN101" s="657"/>
      <c r="AO101" s="657"/>
      <c r="AP101" s="657"/>
      <c r="AQ101" s="657" t="s">
        <v>446</v>
      </c>
      <c r="AR101" s="657"/>
      <c r="AS101" s="657"/>
      <c r="AT101" s="657"/>
      <c r="AU101" s="673" t="s">
        <v>446</v>
      </c>
      <c r="AV101" s="674"/>
      <c r="AW101" s="674"/>
      <c r="AX101" s="675"/>
    </row>
    <row r="102" spans="1:51" ht="23.25" customHeight="1" x14ac:dyDescent="0.15">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688" t="s">
        <v>123</v>
      </c>
      <c r="Z102" s="660"/>
      <c r="AA102" s="661"/>
      <c r="AB102" s="705" t="s">
        <v>661</v>
      </c>
      <c r="AC102" s="705"/>
      <c r="AD102" s="705"/>
      <c r="AE102" s="657">
        <v>40</v>
      </c>
      <c r="AF102" s="657"/>
      <c r="AG102" s="657"/>
      <c r="AH102" s="657"/>
      <c r="AI102" s="657">
        <v>40</v>
      </c>
      <c r="AJ102" s="657"/>
      <c r="AK102" s="657"/>
      <c r="AL102" s="657"/>
      <c r="AM102" s="657">
        <v>60</v>
      </c>
      <c r="AN102" s="657"/>
      <c r="AO102" s="657"/>
      <c r="AP102" s="657"/>
      <c r="AQ102" s="657">
        <v>70</v>
      </c>
      <c r="AR102" s="657"/>
      <c r="AS102" s="657"/>
      <c r="AT102" s="657"/>
      <c r="AU102" s="706">
        <v>70</v>
      </c>
      <c r="AV102" s="707"/>
      <c r="AW102" s="707"/>
      <c r="AX102" s="708"/>
    </row>
    <row r="103" spans="1:51" ht="31.5" hidden="1" customHeight="1" x14ac:dyDescent="0.15">
      <c r="A103" s="249" t="s">
        <v>412</v>
      </c>
      <c r="B103" s="250"/>
      <c r="C103" s="250"/>
      <c r="D103" s="250"/>
      <c r="E103" s="250"/>
      <c r="F103" s="251"/>
      <c r="G103" s="676" t="s">
        <v>9</v>
      </c>
      <c r="H103" s="676"/>
      <c r="I103" s="676"/>
      <c r="J103" s="676"/>
      <c r="K103" s="676"/>
      <c r="L103" s="676"/>
      <c r="M103" s="676"/>
      <c r="N103" s="676"/>
      <c r="O103" s="676"/>
      <c r="P103" s="676"/>
      <c r="Q103" s="676"/>
      <c r="R103" s="676"/>
      <c r="S103" s="676"/>
      <c r="T103" s="676"/>
      <c r="U103" s="676"/>
      <c r="V103" s="676"/>
      <c r="W103" s="676"/>
      <c r="X103" s="677"/>
      <c r="Y103" s="335"/>
      <c r="Z103" s="336"/>
      <c r="AA103" s="337"/>
      <c r="AB103" s="672" t="s">
        <v>42</v>
      </c>
      <c r="AC103" s="667"/>
      <c r="AD103" s="668"/>
      <c r="AE103" s="263" t="s">
        <v>425</v>
      </c>
      <c r="AF103" s="263"/>
      <c r="AG103" s="263"/>
      <c r="AH103" s="263"/>
      <c r="AI103" s="263" t="s">
        <v>78</v>
      </c>
      <c r="AJ103" s="263"/>
      <c r="AK103" s="263"/>
      <c r="AL103" s="263"/>
      <c r="AM103" s="263" t="s">
        <v>513</v>
      </c>
      <c r="AN103" s="263"/>
      <c r="AO103" s="263"/>
      <c r="AP103" s="263"/>
      <c r="AQ103" s="678" t="s">
        <v>161</v>
      </c>
      <c r="AR103" s="679"/>
      <c r="AS103" s="679"/>
      <c r="AT103" s="679"/>
      <c r="AU103" s="678" t="s">
        <v>287</v>
      </c>
      <c r="AV103" s="679"/>
      <c r="AW103" s="679"/>
      <c r="AX103" s="680"/>
      <c r="AY103">
        <f>COUNTA($G$104)</f>
        <v>0</v>
      </c>
    </row>
    <row r="104" spans="1:51" ht="23.25" hidden="1" customHeight="1" x14ac:dyDescent="0.15">
      <c r="A104" s="243"/>
      <c r="B104" s="244"/>
      <c r="C104" s="244"/>
      <c r="D104" s="244"/>
      <c r="E104" s="244"/>
      <c r="F104" s="245"/>
      <c r="G104" s="99"/>
      <c r="H104" s="99"/>
      <c r="I104" s="99"/>
      <c r="J104" s="99"/>
      <c r="K104" s="99"/>
      <c r="L104" s="99"/>
      <c r="M104" s="99"/>
      <c r="N104" s="99"/>
      <c r="O104" s="99"/>
      <c r="P104" s="99"/>
      <c r="Q104" s="99"/>
      <c r="R104" s="99"/>
      <c r="S104" s="99"/>
      <c r="T104" s="99"/>
      <c r="U104" s="99"/>
      <c r="V104" s="99"/>
      <c r="W104" s="99"/>
      <c r="X104" s="186"/>
      <c r="Y104" s="681" t="s">
        <v>59</v>
      </c>
      <c r="Z104" s="682"/>
      <c r="AA104" s="683"/>
      <c r="AB104" s="684"/>
      <c r="AC104" s="685"/>
      <c r="AD104" s="686"/>
      <c r="AE104" s="657"/>
      <c r="AF104" s="657"/>
      <c r="AG104" s="657"/>
      <c r="AH104" s="657"/>
      <c r="AI104" s="657"/>
      <c r="AJ104" s="657"/>
      <c r="AK104" s="657"/>
      <c r="AL104" s="657"/>
      <c r="AM104" s="657"/>
      <c r="AN104" s="657"/>
      <c r="AO104" s="657"/>
      <c r="AP104" s="657"/>
      <c r="AQ104" s="657"/>
      <c r="AR104" s="657"/>
      <c r="AS104" s="657"/>
      <c r="AT104" s="657"/>
      <c r="AU104" s="657"/>
      <c r="AV104" s="657"/>
      <c r="AW104" s="657"/>
      <c r="AX104" s="658"/>
      <c r="AY104">
        <f>$AY$103</f>
        <v>0</v>
      </c>
    </row>
    <row r="105" spans="1:51" ht="23.25" hidden="1" customHeight="1" x14ac:dyDescent="0.15">
      <c r="A105" s="246"/>
      <c r="B105" s="247"/>
      <c r="C105" s="247"/>
      <c r="D105" s="247"/>
      <c r="E105" s="247"/>
      <c r="F105" s="248"/>
      <c r="G105" s="168"/>
      <c r="H105" s="168"/>
      <c r="I105" s="168"/>
      <c r="J105" s="168"/>
      <c r="K105" s="168"/>
      <c r="L105" s="168"/>
      <c r="M105" s="168"/>
      <c r="N105" s="168"/>
      <c r="O105" s="168"/>
      <c r="P105" s="168"/>
      <c r="Q105" s="168"/>
      <c r="R105" s="168"/>
      <c r="S105" s="168"/>
      <c r="T105" s="168"/>
      <c r="U105" s="168"/>
      <c r="V105" s="168"/>
      <c r="W105" s="168"/>
      <c r="X105" s="190"/>
      <c r="Y105" s="688" t="s">
        <v>123</v>
      </c>
      <c r="Z105" s="689"/>
      <c r="AA105" s="690"/>
      <c r="AB105" s="654"/>
      <c r="AC105" s="655"/>
      <c r="AD105" s="656"/>
      <c r="AE105" s="657"/>
      <c r="AF105" s="657"/>
      <c r="AG105" s="657"/>
      <c r="AH105" s="657"/>
      <c r="AI105" s="657"/>
      <c r="AJ105" s="657"/>
      <c r="AK105" s="657"/>
      <c r="AL105" s="657"/>
      <c r="AM105" s="657"/>
      <c r="AN105" s="657"/>
      <c r="AO105" s="657"/>
      <c r="AP105" s="657"/>
      <c r="AQ105" s="657"/>
      <c r="AR105" s="657"/>
      <c r="AS105" s="657"/>
      <c r="AT105" s="657"/>
      <c r="AU105" s="657"/>
      <c r="AV105" s="657"/>
      <c r="AW105" s="657"/>
      <c r="AX105" s="658"/>
      <c r="AY105">
        <f>$AY$103</f>
        <v>0</v>
      </c>
    </row>
    <row r="106" spans="1:51" ht="31.5" hidden="1" customHeight="1" x14ac:dyDescent="0.15">
      <c r="A106" s="249" t="s">
        <v>412</v>
      </c>
      <c r="B106" s="250"/>
      <c r="C106" s="250"/>
      <c r="D106" s="250"/>
      <c r="E106" s="250"/>
      <c r="F106" s="251"/>
      <c r="G106" s="676" t="s">
        <v>9</v>
      </c>
      <c r="H106" s="676"/>
      <c r="I106" s="676"/>
      <c r="J106" s="676"/>
      <c r="K106" s="676"/>
      <c r="L106" s="676"/>
      <c r="M106" s="676"/>
      <c r="N106" s="676"/>
      <c r="O106" s="676"/>
      <c r="P106" s="676"/>
      <c r="Q106" s="676"/>
      <c r="R106" s="676"/>
      <c r="S106" s="676"/>
      <c r="T106" s="676"/>
      <c r="U106" s="676"/>
      <c r="V106" s="676"/>
      <c r="W106" s="676"/>
      <c r="X106" s="677"/>
      <c r="Y106" s="335"/>
      <c r="Z106" s="336"/>
      <c r="AA106" s="337"/>
      <c r="AB106" s="672" t="s">
        <v>42</v>
      </c>
      <c r="AC106" s="667"/>
      <c r="AD106" s="668"/>
      <c r="AE106" s="263" t="s">
        <v>425</v>
      </c>
      <c r="AF106" s="263"/>
      <c r="AG106" s="263"/>
      <c r="AH106" s="263"/>
      <c r="AI106" s="263" t="s">
        <v>78</v>
      </c>
      <c r="AJ106" s="263"/>
      <c r="AK106" s="263"/>
      <c r="AL106" s="263"/>
      <c r="AM106" s="263" t="s">
        <v>513</v>
      </c>
      <c r="AN106" s="263"/>
      <c r="AO106" s="263"/>
      <c r="AP106" s="263"/>
      <c r="AQ106" s="678" t="s">
        <v>161</v>
      </c>
      <c r="AR106" s="679"/>
      <c r="AS106" s="679"/>
      <c r="AT106" s="679"/>
      <c r="AU106" s="678" t="s">
        <v>287</v>
      </c>
      <c r="AV106" s="679"/>
      <c r="AW106" s="679"/>
      <c r="AX106" s="680"/>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81" t="s">
        <v>59</v>
      </c>
      <c r="Z107" s="682"/>
      <c r="AA107" s="683"/>
      <c r="AB107" s="684"/>
      <c r="AC107" s="685"/>
      <c r="AD107" s="686"/>
      <c r="AE107" s="657"/>
      <c r="AF107" s="657"/>
      <c r="AG107" s="657"/>
      <c r="AH107" s="657"/>
      <c r="AI107" s="657"/>
      <c r="AJ107" s="657"/>
      <c r="AK107" s="657"/>
      <c r="AL107" s="657"/>
      <c r="AM107" s="657"/>
      <c r="AN107" s="657"/>
      <c r="AO107" s="657"/>
      <c r="AP107" s="657"/>
      <c r="AQ107" s="657"/>
      <c r="AR107" s="657"/>
      <c r="AS107" s="657"/>
      <c r="AT107" s="657"/>
      <c r="AU107" s="657"/>
      <c r="AV107" s="657"/>
      <c r="AW107" s="657"/>
      <c r="AX107" s="658"/>
      <c r="AY107">
        <f>$AY$106</f>
        <v>0</v>
      </c>
    </row>
    <row r="108" spans="1:51" ht="23.25" hidden="1" customHeight="1" x14ac:dyDescent="0.15">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688" t="s">
        <v>123</v>
      </c>
      <c r="Z108" s="689"/>
      <c r="AA108" s="690"/>
      <c r="AB108" s="654"/>
      <c r="AC108" s="655"/>
      <c r="AD108" s="656"/>
      <c r="AE108" s="657"/>
      <c r="AF108" s="657"/>
      <c r="AG108" s="657"/>
      <c r="AH108" s="657"/>
      <c r="AI108" s="657"/>
      <c r="AJ108" s="657"/>
      <c r="AK108" s="657"/>
      <c r="AL108" s="657"/>
      <c r="AM108" s="657"/>
      <c r="AN108" s="657"/>
      <c r="AO108" s="657"/>
      <c r="AP108" s="657"/>
      <c r="AQ108" s="657"/>
      <c r="AR108" s="657"/>
      <c r="AS108" s="657"/>
      <c r="AT108" s="657"/>
      <c r="AU108" s="657"/>
      <c r="AV108" s="657"/>
      <c r="AW108" s="657"/>
      <c r="AX108" s="658"/>
      <c r="AY108">
        <f>$AY$106</f>
        <v>0</v>
      </c>
    </row>
    <row r="109" spans="1:51" ht="31.5" hidden="1" customHeight="1" x14ac:dyDescent="0.15">
      <c r="A109" s="249" t="s">
        <v>412</v>
      </c>
      <c r="B109" s="250"/>
      <c r="C109" s="250"/>
      <c r="D109" s="250"/>
      <c r="E109" s="250"/>
      <c r="F109" s="251"/>
      <c r="G109" s="676" t="s">
        <v>9</v>
      </c>
      <c r="H109" s="676"/>
      <c r="I109" s="676"/>
      <c r="J109" s="676"/>
      <c r="K109" s="676"/>
      <c r="L109" s="676"/>
      <c r="M109" s="676"/>
      <c r="N109" s="676"/>
      <c r="O109" s="676"/>
      <c r="P109" s="676"/>
      <c r="Q109" s="676"/>
      <c r="R109" s="676"/>
      <c r="S109" s="676"/>
      <c r="T109" s="676"/>
      <c r="U109" s="676"/>
      <c r="V109" s="676"/>
      <c r="W109" s="676"/>
      <c r="X109" s="677"/>
      <c r="Y109" s="335"/>
      <c r="Z109" s="336"/>
      <c r="AA109" s="337"/>
      <c r="AB109" s="672" t="s">
        <v>42</v>
      </c>
      <c r="AC109" s="667"/>
      <c r="AD109" s="668"/>
      <c r="AE109" s="263" t="s">
        <v>425</v>
      </c>
      <c r="AF109" s="263"/>
      <c r="AG109" s="263"/>
      <c r="AH109" s="263"/>
      <c r="AI109" s="263" t="s">
        <v>78</v>
      </c>
      <c r="AJ109" s="263"/>
      <c r="AK109" s="263"/>
      <c r="AL109" s="263"/>
      <c r="AM109" s="263" t="s">
        <v>513</v>
      </c>
      <c r="AN109" s="263"/>
      <c r="AO109" s="263"/>
      <c r="AP109" s="263"/>
      <c r="AQ109" s="678" t="s">
        <v>161</v>
      </c>
      <c r="AR109" s="679"/>
      <c r="AS109" s="679"/>
      <c r="AT109" s="679"/>
      <c r="AU109" s="678" t="s">
        <v>287</v>
      </c>
      <c r="AV109" s="679"/>
      <c r="AW109" s="679"/>
      <c r="AX109" s="680"/>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81" t="s">
        <v>59</v>
      </c>
      <c r="Z110" s="682"/>
      <c r="AA110" s="683"/>
      <c r="AB110" s="684"/>
      <c r="AC110" s="685"/>
      <c r="AD110" s="686"/>
      <c r="AE110" s="657"/>
      <c r="AF110" s="657"/>
      <c r="AG110" s="657"/>
      <c r="AH110" s="657"/>
      <c r="AI110" s="657"/>
      <c r="AJ110" s="657"/>
      <c r="AK110" s="657"/>
      <c r="AL110" s="657"/>
      <c r="AM110" s="657"/>
      <c r="AN110" s="657"/>
      <c r="AO110" s="657"/>
      <c r="AP110" s="657"/>
      <c r="AQ110" s="657"/>
      <c r="AR110" s="657"/>
      <c r="AS110" s="657"/>
      <c r="AT110" s="657"/>
      <c r="AU110" s="657"/>
      <c r="AV110" s="657"/>
      <c r="AW110" s="657"/>
      <c r="AX110" s="658"/>
      <c r="AY110">
        <f>$AY$109</f>
        <v>0</v>
      </c>
    </row>
    <row r="111" spans="1:51" ht="23.25" hidden="1" customHeight="1" x14ac:dyDescent="0.15">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688" t="s">
        <v>123</v>
      </c>
      <c r="Z111" s="689"/>
      <c r="AA111" s="690"/>
      <c r="AB111" s="654"/>
      <c r="AC111" s="655"/>
      <c r="AD111" s="656"/>
      <c r="AE111" s="657"/>
      <c r="AF111" s="657"/>
      <c r="AG111" s="657"/>
      <c r="AH111" s="657"/>
      <c r="AI111" s="657"/>
      <c r="AJ111" s="657"/>
      <c r="AK111" s="657"/>
      <c r="AL111" s="657"/>
      <c r="AM111" s="657"/>
      <c r="AN111" s="657"/>
      <c r="AO111" s="657"/>
      <c r="AP111" s="657"/>
      <c r="AQ111" s="657"/>
      <c r="AR111" s="657"/>
      <c r="AS111" s="657"/>
      <c r="AT111" s="657"/>
      <c r="AU111" s="657"/>
      <c r="AV111" s="657"/>
      <c r="AW111" s="657"/>
      <c r="AX111" s="658"/>
      <c r="AY111">
        <f>$AY$109</f>
        <v>0</v>
      </c>
    </row>
    <row r="112" spans="1:51" ht="31.5" hidden="1" customHeight="1" x14ac:dyDescent="0.15">
      <c r="A112" s="249" t="s">
        <v>412</v>
      </c>
      <c r="B112" s="250"/>
      <c r="C112" s="250"/>
      <c r="D112" s="250"/>
      <c r="E112" s="250"/>
      <c r="F112" s="251"/>
      <c r="G112" s="676" t="s">
        <v>9</v>
      </c>
      <c r="H112" s="676"/>
      <c r="I112" s="676"/>
      <c r="J112" s="676"/>
      <c r="K112" s="676"/>
      <c r="L112" s="676"/>
      <c r="M112" s="676"/>
      <c r="N112" s="676"/>
      <c r="O112" s="676"/>
      <c r="P112" s="676"/>
      <c r="Q112" s="676"/>
      <c r="R112" s="676"/>
      <c r="S112" s="676"/>
      <c r="T112" s="676"/>
      <c r="U112" s="676"/>
      <c r="V112" s="676"/>
      <c r="W112" s="676"/>
      <c r="X112" s="677"/>
      <c r="Y112" s="335"/>
      <c r="Z112" s="336"/>
      <c r="AA112" s="337"/>
      <c r="AB112" s="672" t="s">
        <v>42</v>
      </c>
      <c r="AC112" s="667"/>
      <c r="AD112" s="668"/>
      <c r="AE112" s="263" t="s">
        <v>425</v>
      </c>
      <c r="AF112" s="263"/>
      <c r="AG112" s="263"/>
      <c r="AH112" s="263"/>
      <c r="AI112" s="263" t="s">
        <v>78</v>
      </c>
      <c r="AJ112" s="263"/>
      <c r="AK112" s="263"/>
      <c r="AL112" s="263"/>
      <c r="AM112" s="263" t="s">
        <v>513</v>
      </c>
      <c r="AN112" s="263"/>
      <c r="AO112" s="263"/>
      <c r="AP112" s="263"/>
      <c r="AQ112" s="678" t="s">
        <v>161</v>
      </c>
      <c r="AR112" s="679"/>
      <c r="AS112" s="679"/>
      <c r="AT112" s="679"/>
      <c r="AU112" s="678" t="s">
        <v>287</v>
      </c>
      <c r="AV112" s="679"/>
      <c r="AW112" s="679"/>
      <c r="AX112" s="680"/>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81" t="s">
        <v>59</v>
      </c>
      <c r="Z113" s="682"/>
      <c r="AA113" s="683"/>
      <c r="AB113" s="684"/>
      <c r="AC113" s="685"/>
      <c r="AD113" s="686"/>
      <c r="AE113" s="657"/>
      <c r="AF113" s="657"/>
      <c r="AG113" s="657"/>
      <c r="AH113" s="657"/>
      <c r="AI113" s="657"/>
      <c r="AJ113" s="657"/>
      <c r="AK113" s="657"/>
      <c r="AL113" s="657"/>
      <c r="AM113" s="657"/>
      <c r="AN113" s="657"/>
      <c r="AO113" s="657"/>
      <c r="AP113" s="657"/>
      <c r="AQ113" s="673"/>
      <c r="AR113" s="674"/>
      <c r="AS113" s="674"/>
      <c r="AT113" s="687"/>
      <c r="AU113" s="657"/>
      <c r="AV113" s="657"/>
      <c r="AW113" s="657"/>
      <c r="AX113" s="658"/>
      <c r="AY113">
        <f>$AY$112</f>
        <v>0</v>
      </c>
    </row>
    <row r="114" spans="1:51" ht="23.25" hidden="1" customHeight="1" x14ac:dyDescent="0.15">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688" t="s">
        <v>123</v>
      </c>
      <c r="Z114" s="689"/>
      <c r="AA114" s="690"/>
      <c r="AB114" s="654"/>
      <c r="AC114" s="655"/>
      <c r="AD114" s="656"/>
      <c r="AE114" s="691"/>
      <c r="AF114" s="691"/>
      <c r="AG114" s="691"/>
      <c r="AH114" s="691"/>
      <c r="AI114" s="691"/>
      <c r="AJ114" s="691"/>
      <c r="AK114" s="691"/>
      <c r="AL114" s="691"/>
      <c r="AM114" s="691"/>
      <c r="AN114" s="691"/>
      <c r="AO114" s="691"/>
      <c r="AP114" s="691"/>
      <c r="AQ114" s="673"/>
      <c r="AR114" s="674"/>
      <c r="AS114" s="674"/>
      <c r="AT114" s="687"/>
      <c r="AU114" s="673"/>
      <c r="AV114" s="674"/>
      <c r="AW114" s="674"/>
      <c r="AX114" s="675"/>
      <c r="AY114">
        <f>$AY$112</f>
        <v>0</v>
      </c>
    </row>
    <row r="115" spans="1:51" ht="23.25" customHeight="1" x14ac:dyDescent="0.15">
      <c r="A115" s="252" t="s">
        <v>44</v>
      </c>
      <c r="B115" s="253"/>
      <c r="C115" s="253"/>
      <c r="D115" s="253"/>
      <c r="E115" s="253"/>
      <c r="F115" s="254"/>
      <c r="G115" s="667" t="s">
        <v>57</v>
      </c>
      <c r="H115" s="667"/>
      <c r="I115" s="667"/>
      <c r="J115" s="667"/>
      <c r="K115" s="667"/>
      <c r="L115" s="667"/>
      <c r="M115" s="667"/>
      <c r="N115" s="667"/>
      <c r="O115" s="667"/>
      <c r="P115" s="667"/>
      <c r="Q115" s="667"/>
      <c r="R115" s="667"/>
      <c r="S115" s="667"/>
      <c r="T115" s="667"/>
      <c r="U115" s="667"/>
      <c r="V115" s="667"/>
      <c r="W115" s="667"/>
      <c r="X115" s="668"/>
      <c r="Y115" s="669"/>
      <c r="Z115" s="670"/>
      <c r="AA115" s="671"/>
      <c r="AB115" s="672" t="s">
        <v>42</v>
      </c>
      <c r="AC115" s="667"/>
      <c r="AD115" s="668"/>
      <c r="AE115" s="263" t="s">
        <v>425</v>
      </c>
      <c r="AF115" s="263"/>
      <c r="AG115" s="263"/>
      <c r="AH115" s="263"/>
      <c r="AI115" s="263" t="s">
        <v>78</v>
      </c>
      <c r="AJ115" s="263"/>
      <c r="AK115" s="263"/>
      <c r="AL115" s="263"/>
      <c r="AM115" s="263" t="s">
        <v>513</v>
      </c>
      <c r="AN115" s="263"/>
      <c r="AO115" s="263"/>
      <c r="AP115" s="263"/>
      <c r="AQ115" s="648" t="s">
        <v>531</v>
      </c>
      <c r="AR115" s="649"/>
      <c r="AS115" s="649"/>
      <c r="AT115" s="649"/>
      <c r="AU115" s="649"/>
      <c r="AV115" s="649"/>
      <c r="AW115" s="649"/>
      <c r="AX115" s="650"/>
    </row>
    <row r="116" spans="1:51" ht="23.25" customHeight="1" x14ac:dyDescent="0.15">
      <c r="A116" s="234"/>
      <c r="B116" s="232"/>
      <c r="C116" s="232"/>
      <c r="D116" s="232"/>
      <c r="E116" s="232"/>
      <c r="F116" s="233"/>
      <c r="G116" s="238" t="s">
        <v>659</v>
      </c>
      <c r="H116" s="238"/>
      <c r="I116" s="238"/>
      <c r="J116" s="238"/>
      <c r="K116" s="238"/>
      <c r="L116" s="238"/>
      <c r="M116" s="238"/>
      <c r="N116" s="238"/>
      <c r="O116" s="238"/>
      <c r="P116" s="238"/>
      <c r="Q116" s="238"/>
      <c r="R116" s="238"/>
      <c r="S116" s="238"/>
      <c r="T116" s="238"/>
      <c r="U116" s="238"/>
      <c r="V116" s="238"/>
      <c r="W116" s="238"/>
      <c r="X116" s="238"/>
      <c r="Y116" s="651" t="s">
        <v>44</v>
      </c>
      <c r="Z116" s="652"/>
      <c r="AA116" s="653"/>
      <c r="AB116" s="654" t="s">
        <v>662</v>
      </c>
      <c r="AC116" s="655"/>
      <c r="AD116" s="656"/>
      <c r="AE116" s="657">
        <v>0.1</v>
      </c>
      <c r="AF116" s="657"/>
      <c r="AG116" s="657"/>
      <c r="AH116" s="657"/>
      <c r="AI116" s="657">
        <v>0.1</v>
      </c>
      <c r="AJ116" s="657"/>
      <c r="AK116" s="657"/>
      <c r="AL116" s="657"/>
      <c r="AM116" s="657">
        <v>0.1</v>
      </c>
      <c r="AN116" s="657"/>
      <c r="AO116" s="657"/>
      <c r="AP116" s="657"/>
      <c r="AQ116" s="673">
        <v>0.1</v>
      </c>
      <c r="AR116" s="674"/>
      <c r="AS116" s="674"/>
      <c r="AT116" s="674"/>
      <c r="AU116" s="674"/>
      <c r="AV116" s="674"/>
      <c r="AW116" s="674"/>
      <c r="AX116" s="675"/>
    </row>
    <row r="117" spans="1:51" ht="36"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59" t="s">
        <v>101</v>
      </c>
      <c r="Z117" s="660"/>
      <c r="AA117" s="661"/>
      <c r="AB117" s="662" t="s">
        <v>97</v>
      </c>
      <c r="AC117" s="663"/>
      <c r="AD117" s="664"/>
      <c r="AE117" s="665" t="s">
        <v>67</v>
      </c>
      <c r="AF117" s="665"/>
      <c r="AG117" s="665"/>
      <c r="AH117" s="665"/>
      <c r="AI117" s="665" t="s">
        <v>663</v>
      </c>
      <c r="AJ117" s="665"/>
      <c r="AK117" s="665"/>
      <c r="AL117" s="665"/>
      <c r="AM117" s="665" t="s">
        <v>478</v>
      </c>
      <c r="AN117" s="665"/>
      <c r="AO117" s="665"/>
      <c r="AP117" s="665"/>
      <c r="AQ117" s="665" t="s">
        <v>649</v>
      </c>
      <c r="AR117" s="665"/>
      <c r="AS117" s="665"/>
      <c r="AT117" s="665"/>
      <c r="AU117" s="665"/>
      <c r="AV117" s="665"/>
      <c r="AW117" s="665"/>
      <c r="AX117" s="666"/>
    </row>
    <row r="118" spans="1:51" ht="23.25" hidden="1" customHeight="1" x14ac:dyDescent="0.15">
      <c r="A118" s="252" t="s">
        <v>44</v>
      </c>
      <c r="B118" s="253"/>
      <c r="C118" s="253"/>
      <c r="D118" s="253"/>
      <c r="E118" s="253"/>
      <c r="F118" s="254"/>
      <c r="G118" s="667" t="s">
        <v>57</v>
      </c>
      <c r="H118" s="667"/>
      <c r="I118" s="667"/>
      <c r="J118" s="667"/>
      <c r="K118" s="667"/>
      <c r="L118" s="667"/>
      <c r="M118" s="667"/>
      <c r="N118" s="667"/>
      <c r="O118" s="667"/>
      <c r="P118" s="667"/>
      <c r="Q118" s="667"/>
      <c r="R118" s="667"/>
      <c r="S118" s="667"/>
      <c r="T118" s="667"/>
      <c r="U118" s="667"/>
      <c r="V118" s="667"/>
      <c r="W118" s="667"/>
      <c r="X118" s="668"/>
      <c r="Y118" s="669"/>
      <c r="Z118" s="670"/>
      <c r="AA118" s="671"/>
      <c r="AB118" s="672" t="s">
        <v>42</v>
      </c>
      <c r="AC118" s="667"/>
      <c r="AD118" s="668"/>
      <c r="AE118" s="263" t="s">
        <v>425</v>
      </c>
      <c r="AF118" s="263"/>
      <c r="AG118" s="263"/>
      <c r="AH118" s="263"/>
      <c r="AI118" s="263" t="s">
        <v>78</v>
      </c>
      <c r="AJ118" s="263"/>
      <c r="AK118" s="263"/>
      <c r="AL118" s="263"/>
      <c r="AM118" s="263" t="s">
        <v>513</v>
      </c>
      <c r="AN118" s="263"/>
      <c r="AO118" s="263"/>
      <c r="AP118" s="263"/>
      <c r="AQ118" s="648" t="s">
        <v>531</v>
      </c>
      <c r="AR118" s="649"/>
      <c r="AS118" s="649"/>
      <c r="AT118" s="649"/>
      <c r="AU118" s="649"/>
      <c r="AV118" s="649"/>
      <c r="AW118" s="649"/>
      <c r="AX118" s="650"/>
      <c r="AY118" s="48">
        <f>IF(SUBSTITUTE(SUBSTITUTE($G$119,"／",""),"　","")="",0,1)</f>
        <v>0</v>
      </c>
    </row>
    <row r="119" spans="1:51" ht="23.25" hidden="1" customHeight="1" x14ac:dyDescent="0.15">
      <c r="A119" s="234"/>
      <c r="B119" s="232"/>
      <c r="C119" s="232"/>
      <c r="D119" s="232"/>
      <c r="E119" s="232"/>
      <c r="F119" s="233"/>
      <c r="G119" s="238" t="s">
        <v>420</v>
      </c>
      <c r="H119" s="238"/>
      <c r="I119" s="238"/>
      <c r="J119" s="238"/>
      <c r="K119" s="238"/>
      <c r="L119" s="238"/>
      <c r="M119" s="238"/>
      <c r="N119" s="238"/>
      <c r="O119" s="238"/>
      <c r="P119" s="238"/>
      <c r="Q119" s="238"/>
      <c r="R119" s="238"/>
      <c r="S119" s="238"/>
      <c r="T119" s="238"/>
      <c r="U119" s="238"/>
      <c r="V119" s="238"/>
      <c r="W119" s="238"/>
      <c r="X119" s="238"/>
      <c r="Y119" s="651" t="s">
        <v>44</v>
      </c>
      <c r="Z119" s="652"/>
      <c r="AA119" s="653"/>
      <c r="AB119" s="654"/>
      <c r="AC119" s="655"/>
      <c r="AD119" s="656"/>
      <c r="AE119" s="657"/>
      <c r="AF119" s="657"/>
      <c r="AG119" s="657"/>
      <c r="AH119" s="657"/>
      <c r="AI119" s="657"/>
      <c r="AJ119" s="657"/>
      <c r="AK119" s="657"/>
      <c r="AL119" s="657"/>
      <c r="AM119" s="657"/>
      <c r="AN119" s="657"/>
      <c r="AO119" s="657"/>
      <c r="AP119" s="657"/>
      <c r="AQ119" s="657"/>
      <c r="AR119" s="657"/>
      <c r="AS119" s="657"/>
      <c r="AT119" s="657"/>
      <c r="AU119" s="657"/>
      <c r="AV119" s="657"/>
      <c r="AW119" s="657"/>
      <c r="AX119" s="658"/>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59" t="s">
        <v>101</v>
      </c>
      <c r="Z120" s="660"/>
      <c r="AA120" s="661"/>
      <c r="AB120" s="662" t="s">
        <v>113</v>
      </c>
      <c r="AC120" s="663"/>
      <c r="AD120" s="664"/>
      <c r="AE120" s="665"/>
      <c r="AF120" s="665"/>
      <c r="AG120" s="665"/>
      <c r="AH120" s="665"/>
      <c r="AI120" s="665"/>
      <c r="AJ120" s="665"/>
      <c r="AK120" s="665"/>
      <c r="AL120" s="665"/>
      <c r="AM120" s="665"/>
      <c r="AN120" s="665"/>
      <c r="AO120" s="665"/>
      <c r="AP120" s="665"/>
      <c r="AQ120" s="665"/>
      <c r="AR120" s="665"/>
      <c r="AS120" s="665"/>
      <c r="AT120" s="665"/>
      <c r="AU120" s="665"/>
      <c r="AV120" s="665"/>
      <c r="AW120" s="665"/>
      <c r="AX120" s="666"/>
      <c r="AY120">
        <f>$AY$118</f>
        <v>0</v>
      </c>
    </row>
    <row r="121" spans="1:51" ht="23.25" hidden="1" customHeight="1" x14ac:dyDescent="0.15">
      <c r="A121" s="252" t="s">
        <v>44</v>
      </c>
      <c r="B121" s="253"/>
      <c r="C121" s="253"/>
      <c r="D121" s="253"/>
      <c r="E121" s="253"/>
      <c r="F121" s="254"/>
      <c r="G121" s="667" t="s">
        <v>57</v>
      </c>
      <c r="H121" s="667"/>
      <c r="I121" s="667"/>
      <c r="J121" s="667"/>
      <c r="K121" s="667"/>
      <c r="L121" s="667"/>
      <c r="M121" s="667"/>
      <c r="N121" s="667"/>
      <c r="O121" s="667"/>
      <c r="P121" s="667"/>
      <c r="Q121" s="667"/>
      <c r="R121" s="667"/>
      <c r="S121" s="667"/>
      <c r="T121" s="667"/>
      <c r="U121" s="667"/>
      <c r="V121" s="667"/>
      <c r="W121" s="667"/>
      <c r="X121" s="668"/>
      <c r="Y121" s="669"/>
      <c r="Z121" s="670"/>
      <c r="AA121" s="671"/>
      <c r="AB121" s="672" t="s">
        <v>42</v>
      </c>
      <c r="AC121" s="667"/>
      <c r="AD121" s="668"/>
      <c r="AE121" s="263" t="s">
        <v>425</v>
      </c>
      <c r="AF121" s="263"/>
      <c r="AG121" s="263"/>
      <c r="AH121" s="263"/>
      <c r="AI121" s="263" t="s">
        <v>78</v>
      </c>
      <c r="AJ121" s="263"/>
      <c r="AK121" s="263"/>
      <c r="AL121" s="263"/>
      <c r="AM121" s="263" t="s">
        <v>513</v>
      </c>
      <c r="AN121" s="263"/>
      <c r="AO121" s="263"/>
      <c r="AP121" s="263"/>
      <c r="AQ121" s="648" t="s">
        <v>531</v>
      </c>
      <c r="AR121" s="649"/>
      <c r="AS121" s="649"/>
      <c r="AT121" s="649"/>
      <c r="AU121" s="649"/>
      <c r="AV121" s="649"/>
      <c r="AW121" s="649"/>
      <c r="AX121" s="650"/>
      <c r="AY121" s="48">
        <f>IF(SUBSTITUTE(SUBSTITUTE($G$122,"／",""),"　","")="",0,1)</f>
        <v>0</v>
      </c>
    </row>
    <row r="122" spans="1:51" ht="23.25" hidden="1" customHeight="1" x14ac:dyDescent="0.15">
      <c r="A122" s="234"/>
      <c r="B122" s="232"/>
      <c r="C122" s="232"/>
      <c r="D122" s="232"/>
      <c r="E122" s="232"/>
      <c r="F122" s="233"/>
      <c r="G122" s="238" t="s">
        <v>187</v>
      </c>
      <c r="H122" s="238"/>
      <c r="I122" s="238"/>
      <c r="J122" s="238"/>
      <c r="K122" s="238"/>
      <c r="L122" s="238"/>
      <c r="M122" s="238"/>
      <c r="N122" s="238"/>
      <c r="O122" s="238"/>
      <c r="P122" s="238"/>
      <c r="Q122" s="238"/>
      <c r="R122" s="238"/>
      <c r="S122" s="238"/>
      <c r="T122" s="238"/>
      <c r="U122" s="238"/>
      <c r="V122" s="238"/>
      <c r="W122" s="238"/>
      <c r="X122" s="238"/>
      <c r="Y122" s="651" t="s">
        <v>44</v>
      </c>
      <c r="Z122" s="652"/>
      <c r="AA122" s="653"/>
      <c r="AB122" s="654"/>
      <c r="AC122" s="655"/>
      <c r="AD122" s="656"/>
      <c r="AE122" s="657"/>
      <c r="AF122" s="657"/>
      <c r="AG122" s="657"/>
      <c r="AH122" s="657"/>
      <c r="AI122" s="657"/>
      <c r="AJ122" s="657"/>
      <c r="AK122" s="657"/>
      <c r="AL122" s="657"/>
      <c r="AM122" s="657"/>
      <c r="AN122" s="657"/>
      <c r="AO122" s="657"/>
      <c r="AP122" s="657"/>
      <c r="AQ122" s="657"/>
      <c r="AR122" s="657"/>
      <c r="AS122" s="657"/>
      <c r="AT122" s="657"/>
      <c r="AU122" s="657"/>
      <c r="AV122" s="657"/>
      <c r="AW122" s="657"/>
      <c r="AX122" s="658"/>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59" t="s">
        <v>101</v>
      </c>
      <c r="Z123" s="660"/>
      <c r="AA123" s="661"/>
      <c r="AB123" s="662" t="s">
        <v>113</v>
      </c>
      <c r="AC123" s="663"/>
      <c r="AD123" s="664"/>
      <c r="AE123" s="665"/>
      <c r="AF123" s="665"/>
      <c r="AG123" s="665"/>
      <c r="AH123" s="665"/>
      <c r="AI123" s="665"/>
      <c r="AJ123" s="665"/>
      <c r="AK123" s="665"/>
      <c r="AL123" s="665"/>
      <c r="AM123" s="665"/>
      <c r="AN123" s="665"/>
      <c r="AO123" s="665"/>
      <c r="AP123" s="665"/>
      <c r="AQ123" s="665"/>
      <c r="AR123" s="665"/>
      <c r="AS123" s="665"/>
      <c r="AT123" s="665"/>
      <c r="AU123" s="665"/>
      <c r="AV123" s="665"/>
      <c r="AW123" s="665"/>
      <c r="AX123" s="666"/>
      <c r="AY123">
        <f>$AY$121</f>
        <v>0</v>
      </c>
    </row>
    <row r="124" spans="1:51" ht="23.25" hidden="1" customHeight="1" x14ac:dyDescent="0.15">
      <c r="A124" s="252" t="s">
        <v>44</v>
      </c>
      <c r="B124" s="253"/>
      <c r="C124" s="253"/>
      <c r="D124" s="253"/>
      <c r="E124" s="253"/>
      <c r="F124" s="254"/>
      <c r="G124" s="667" t="s">
        <v>57</v>
      </c>
      <c r="H124" s="667"/>
      <c r="I124" s="667"/>
      <c r="J124" s="667"/>
      <c r="K124" s="667"/>
      <c r="L124" s="667"/>
      <c r="M124" s="667"/>
      <c r="N124" s="667"/>
      <c r="O124" s="667"/>
      <c r="P124" s="667"/>
      <c r="Q124" s="667"/>
      <c r="R124" s="667"/>
      <c r="S124" s="667"/>
      <c r="T124" s="667"/>
      <c r="U124" s="667"/>
      <c r="V124" s="667"/>
      <c r="W124" s="667"/>
      <c r="X124" s="668"/>
      <c r="Y124" s="669"/>
      <c r="Z124" s="670"/>
      <c r="AA124" s="671"/>
      <c r="AB124" s="672" t="s">
        <v>42</v>
      </c>
      <c r="AC124" s="667"/>
      <c r="AD124" s="668"/>
      <c r="AE124" s="263" t="s">
        <v>425</v>
      </c>
      <c r="AF124" s="263"/>
      <c r="AG124" s="263"/>
      <c r="AH124" s="263"/>
      <c r="AI124" s="263" t="s">
        <v>78</v>
      </c>
      <c r="AJ124" s="263"/>
      <c r="AK124" s="263"/>
      <c r="AL124" s="263"/>
      <c r="AM124" s="263" t="s">
        <v>513</v>
      </c>
      <c r="AN124" s="263"/>
      <c r="AO124" s="263"/>
      <c r="AP124" s="263"/>
      <c r="AQ124" s="648" t="s">
        <v>531</v>
      </c>
      <c r="AR124" s="649"/>
      <c r="AS124" s="649"/>
      <c r="AT124" s="649"/>
      <c r="AU124" s="649"/>
      <c r="AV124" s="649"/>
      <c r="AW124" s="649"/>
      <c r="AX124" s="650"/>
      <c r="AY124" s="48">
        <f>IF(SUBSTITUTE(SUBSTITUTE($G$125,"／",""),"　","")="",0,1)</f>
        <v>0</v>
      </c>
    </row>
    <row r="125" spans="1:51" ht="23.25" hidden="1" customHeight="1" x14ac:dyDescent="0.15">
      <c r="A125" s="234"/>
      <c r="B125" s="232"/>
      <c r="C125" s="232"/>
      <c r="D125" s="232"/>
      <c r="E125" s="232"/>
      <c r="F125" s="233"/>
      <c r="G125" s="238" t="s">
        <v>187</v>
      </c>
      <c r="H125" s="238"/>
      <c r="I125" s="238"/>
      <c r="J125" s="238"/>
      <c r="K125" s="238"/>
      <c r="L125" s="238"/>
      <c r="M125" s="238"/>
      <c r="N125" s="238"/>
      <c r="O125" s="238"/>
      <c r="P125" s="238"/>
      <c r="Q125" s="238"/>
      <c r="R125" s="238"/>
      <c r="S125" s="238"/>
      <c r="T125" s="238"/>
      <c r="U125" s="238"/>
      <c r="V125" s="238"/>
      <c r="W125" s="238"/>
      <c r="X125" s="255"/>
      <c r="Y125" s="651" t="s">
        <v>44</v>
      </c>
      <c r="Z125" s="652"/>
      <c r="AA125" s="653"/>
      <c r="AB125" s="654"/>
      <c r="AC125" s="655"/>
      <c r="AD125" s="656"/>
      <c r="AE125" s="657"/>
      <c r="AF125" s="657"/>
      <c r="AG125" s="657"/>
      <c r="AH125" s="657"/>
      <c r="AI125" s="657"/>
      <c r="AJ125" s="657"/>
      <c r="AK125" s="657"/>
      <c r="AL125" s="657"/>
      <c r="AM125" s="657"/>
      <c r="AN125" s="657"/>
      <c r="AO125" s="657"/>
      <c r="AP125" s="657"/>
      <c r="AQ125" s="657"/>
      <c r="AR125" s="657"/>
      <c r="AS125" s="657"/>
      <c r="AT125" s="657"/>
      <c r="AU125" s="657"/>
      <c r="AV125" s="657"/>
      <c r="AW125" s="657"/>
      <c r="AX125" s="658"/>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59" t="s">
        <v>101</v>
      </c>
      <c r="Z126" s="660"/>
      <c r="AA126" s="661"/>
      <c r="AB126" s="662" t="s">
        <v>113</v>
      </c>
      <c r="AC126" s="663"/>
      <c r="AD126" s="664"/>
      <c r="AE126" s="665"/>
      <c r="AF126" s="665"/>
      <c r="AG126" s="665"/>
      <c r="AH126" s="665"/>
      <c r="AI126" s="665"/>
      <c r="AJ126" s="665"/>
      <c r="AK126" s="665"/>
      <c r="AL126" s="665"/>
      <c r="AM126" s="665"/>
      <c r="AN126" s="665"/>
      <c r="AO126" s="665"/>
      <c r="AP126" s="665"/>
      <c r="AQ126" s="665"/>
      <c r="AR126" s="665"/>
      <c r="AS126" s="665"/>
      <c r="AT126" s="665"/>
      <c r="AU126" s="665"/>
      <c r="AV126" s="665"/>
      <c r="AW126" s="665"/>
      <c r="AX126" s="666"/>
      <c r="AY126">
        <f>$AY$124</f>
        <v>0</v>
      </c>
    </row>
    <row r="127" spans="1:51" ht="23.25" hidden="1" customHeight="1" x14ac:dyDescent="0.15">
      <c r="A127" s="89" t="s">
        <v>44</v>
      </c>
      <c r="B127" s="232"/>
      <c r="C127" s="232"/>
      <c r="D127" s="232"/>
      <c r="E127" s="232"/>
      <c r="F127" s="233"/>
      <c r="G127" s="261" t="s">
        <v>57</v>
      </c>
      <c r="H127" s="261"/>
      <c r="I127" s="261"/>
      <c r="J127" s="261"/>
      <c r="K127" s="261"/>
      <c r="L127" s="261"/>
      <c r="M127" s="261"/>
      <c r="N127" s="261"/>
      <c r="O127" s="261"/>
      <c r="P127" s="261"/>
      <c r="Q127" s="261"/>
      <c r="R127" s="261"/>
      <c r="S127" s="261"/>
      <c r="T127" s="261"/>
      <c r="U127" s="261"/>
      <c r="V127" s="261"/>
      <c r="W127" s="261"/>
      <c r="X127" s="262"/>
      <c r="Y127" s="645"/>
      <c r="Z127" s="646"/>
      <c r="AA127" s="647"/>
      <c r="AB127" s="260" t="s">
        <v>42</v>
      </c>
      <c r="AC127" s="261"/>
      <c r="AD127" s="262"/>
      <c r="AE127" s="263" t="s">
        <v>425</v>
      </c>
      <c r="AF127" s="263"/>
      <c r="AG127" s="263"/>
      <c r="AH127" s="263"/>
      <c r="AI127" s="263" t="s">
        <v>78</v>
      </c>
      <c r="AJ127" s="263"/>
      <c r="AK127" s="263"/>
      <c r="AL127" s="263"/>
      <c r="AM127" s="263" t="s">
        <v>513</v>
      </c>
      <c r="AN127" s="263"/>
      <c r="AO127" s="263"/>
      <c r="AP127" s="263"/>
      <c r="AQ127" s="648" t="s">
        <v>531</v>
      </c>
      <c r="AR127" s="649"/>
      <c r="AS127" s="649"/>
      <c r="AT127" s="649"/>
      <c r="AU127" s="649"/>
      <c r="AV127" s="649"/>
      <c r="AW127" s="649"/>
      <c r="AX127" s="650"/>
      <c r="AY127" s="48">
        <f>IF(SUBSTITUTE(SUBSTITUTE($G$128,"／",""),"　","")="",0,1)</f>
        <v>0</v>
      </c>
    </row>
    <row r="128" spans="1:51" ht="23.25" hidden="1" customHeight="1" x14ac:dyDescent="0.15">
      <c r="A128" s="234"/>
      <c r="B128" s="232"/>
      <c r="C128" s="232"/>
      <c r="D128" s="232"/>
      <c r="E128" s="232"/>
      <c r="F128" s="233"/>
      <c r="G128" s="238" t="s">
        <v>187</v>
      </c>
      <c r="H128" s="238"/>
      <c r="I128" s="238"/>
      <c r="J128" s="238"/>
      <c r="K128" s="238"/>
      <c r="L128" s="238"/>
      <c r="M128" s="238"/>
      <c r="N128" s="238"/>
      <c r="O128" s="238"/>
      <c r="P128" s="238"/>
      <c r="Q128" s="238"/>
      <c r="R128" s="238"/>
      <c r="S128" s="238"/>
      <c r="T128" s="238"/>
      <c r="U128" s="238"/>
      <c r="V128" s="238"/>
      <c r="W128" s="238"/>
      <c r="X128" s="238"/>
      <c r="Y128" s="651" t="s">
        <v>44</v>
      </c>
      <c r="Z128" s="652"/>
      <c r="AA128" s="653"/>
      <c r="AB128" s="654"/>
      <c r="AC128" s="655"/>
      <c r="AD128" s="656"/>
      <c r="AE128" s="657"/>
      <c r="AF128" s="657"/>
      <c r="AG128" s="657"/>
      <c r="AH128" s="657"/>
      <c r="AI128" s="657"/>
      <c r="AJ128" s="657"/>
      <c r="AK128" s="657"/>
      <c r="AL128" s="657"/>
      <c r="AM128" s="657"/>
      <c r="AN128" s="657"/>
      <c r="AO128" s="657"/>
      <c r="AP128" s="657"/>
      <c r="AQ128" s="657"/>
      <c r="AR128" s="657"/>
      <c r="AS128" s="657"/>
      <c r="AT128" s="657"/>
      <c r="AU128" s="657"/>
      <c r="AV128" s="657"/>
      <c r="AW128" s="657"/>
      <c r="AX128" s="658"/>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59" t="s">
        <v>101</v>
      </c>
      <c r="Z129" s="660"/>
      <c r="AA129" s="661"/>
      <c r="AB129" s="662" t="s">
        <v>113</v>
      </c>
      <c r="AC129" s="663"/>
      <c r="AD129" s="664"/>
      <c r="AE129" s="665"/>
      <c r="AF129" s="665"/>
      <c r="AG129" s="665"/>
      <c r="AH129" s="665"/>
      <c r="AI129" s="665"/>
      <c r="AJ129" s="665"/>
      <c r="AK129" s="665"/>
      <c r="AL129" s="665"/>
      <c r="AM129" s="665"/>
      <c r="AN129" s="665"/>
      <c r="AO129" s="665"/>
      <c r="AP129" s="665"/>
      <c r="AQ129" s="665"/>
      <c r="AR129" s="665"/>
      <c r="AS129" s="665"/>
      <c r="AT129" s="665"/>
      <c r="AU129" s="665"/>
      <c r="AV129" s="665"/>
      <c r="AW129" s="665"/>
      <c r="AX129" s="666"/>
      <c r="AY129">
        <f>$AY$127</f>
        <v>0</v>
      </c>
    </row>
    <row r="130" spans="1:51" ht="42" customHeight="1" x14ac:dyDescent="0.15">
      <c r="A130" s="143" t="s">
        <v>213</v>
      </c>
      <c r="B130" s="144"/>
      <c r="C130" s="149" t="s">
        <v>314</v>
      </c>
      <c r="D130" s="144"/>
      <c r="E130" s="639" t="s">
        <v>349</v>
      </c>
      <c r="F130" s="640"/>
      <c r="G130" s="641" t="s">
        <v>549</v>
      </c>
      <c r="H130" s="642"/>
      <c r="I130" s="642"/>
      <c r="J130" s="642"/>
      <c r="K130" s="642"/>
      <c r="L130" s="642"/>
      <c r="M130" s="642"/>
      <c r="N130" s="642"/>
      <c r="O130" s="642"/>
      <c r="P130" s="642"/>
      <c r="Q130" s="642"/>
      <c r="R130" s="642"/>
      <c r="S130" s="642"/>
      <c r="T130" s="642"/>
      <c r="U130" s="642"/>
      <c r="V130" s="642"/>
      <c r="W130" s="642"/>
      <c r="X130" s="642"/>
      <c r="Y130" s="642"/>
      <c r="Z130" s="642"/>
      <c r="AA130" s="642"/>
      <c r="AB130" s="642"/>
      <c r="AC130" s="642"/>
      <c r="AD130" s="642"/>
      <c r="AE130" s="642"/>
      <c r="AF130" s="642"/>
      <c r="AG130" s="642"/>
      <c r="AH130" s="642"/>
      <c r="AI130" s="642"/>
      <c r="AJ130" s="642"/>
      <c r="AK130" s="642"/>
      <c r="AL130" s="642"/>
      <c r="AM130" s="642"/>
      <c r="AN130" s="642"/>
      <c r="AO130" s="642"/>
      <c r="AP130" s="642"/>
      <c r="AQ130" s="642"/>
      <c r="AR130" s="642"/>
      <c r="AS130" s="642"/>
      <c r="AT130" s="642"/>
      <c r="AU130" s="642"/>
      <c r="AV130" s="642"/>
      <c r="AW130" s="642"/>
      <c r="AX130" s="643"/>
      <c r="AY130">
        <f>COUNTA($G$130)</f>
        <v>1</v>
      </c>
    </row>
    <row r="131" spans="1:51" ht="42" customHeight="1" x14ac:dyDescent="0.15">
      <c r="A131" s="145"/>
      <c r="B131" s="146"/>
      <c r="C131" s="150"/>
      <c r="D131" s="146"/>
      <c r="E131" s="620" t="s">
        <v>347</v>
      </c>
      <c r="F131" s="621"/>
      <c r="G131" s="189" t="s">
        <v>664</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44"/>
      <c r="AY131">
        <f>$AY$130</f>
        <v>1</v>
      </c>
    </row>
    <row r="132" spans="1:51" ht="18.75" customHeight="1" x14ac:dyDescent="0.15">
      <c r="A132" s="145"/>
      <c r="B132" s="146"/>
      <c r="C132" s="150"/>
      <c r="D132" s="146"/>
      <c r="E132" s="153" t="s">
        <v>303</v>
      </c>
      <c r="F132" s="154"/>
      <c r="G132" s="217" t="s">
        <v>326</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42</v>
      </c>
      <c r="AC132" s="218"/>
      <c r="AD132" s="219"/>
      <c r="AE132" s="181" t="s">
        <v>425</v>
      </c>
      <c r="AF132" s="173"/>
      <c r="AG132" s="173"/>
      <c r="AH132" s="174"/>
      <c r="AI132" s="181" t="s">
        <v>78</v>
      </c>
      <c r="AJ132" s="173"/>
      <c r="AK132" s="173"/>
      <c r="AL132" s="174"/>
      <c r="AM132" s="181" t="s">
        <v>180</v>
      </c>
      <c r="AN132" s="173"/>
      <c r="AO132" s="173"/>
      <c r="AP132" s="174"/>
      <c r="AQ132" s="223" t="s">
        <v>309</v>
      </c>
      <c r="AR132" s="218"/>
      <c r="AS132" s="218"/>
      <c r="AT132" s="219"/>
      <c r="AU132" s="634" t="s">
        <v>330</v>
      </c>
      <c r="AV132" s="634"/>
      <c r="AW132" s="634"/>
      <c r="AX132" s="635"/>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36" t="s">
        <v>446</v>
      </c>
      <c r="AR133" s="637"/>
      <c r="AS133" s="176" t="s">
        <v>310</v>
      </c>
      <c r="AT133" s="177"/>
      <c r="AU133" s="614" t="s">
        <v>446</v>
      </c>
      <c r="AV133" s="614"/>
      <c r="AW133" s="176" t="s">
        <v>284</v>
      </c>
      <c r="AX133" s="225"/>
      <c r="AY133">
        <f>$AY$132</f>
        <v>1</v>
      </c>
    </row>
    <row r="134" spans="1:51" ht="33" customHeight="1" x14ac:dyDescent="0.15">
      <c r="A134" s="145"/>
      <c r="B134" s="146"/>
      <c r="C134" s="150"/>
      <c r="D134" s="146"/>
      <c r="E134" s="150"/>
      <c r="F134" s="155"/>
      <c r="G134" s="185" t="s">
        <v>446</v>
      </c>
      <c r="H134" s="99"/>
      <c r="I134" s="99"/>
      <c r="J134" s="99"/>
      <c r="K134" s="99"/>
      <c r="L134" s="99"/>
      <c r="M134" s="99"/>
      <c r="N134" s="99"/>
      <c r="O134" s="99"/>
      <c r="P134" s="99"/>
      <c r="Q134" s="99"/>
      <c r="R134" s="99"/>
      <c r="S134" s="99"/>
      <c r="T134" s="99"/>
      <c r="U134" s="99"/>
      <c r="V134" s="99"/>
      <c r="W134" s="99"/>
      <c r="X134" s="186"/>
      <c r="Y134" s="616" t="s">
        <v>327</v>
      </c>
      <c r="Z134" s="617"/>
      <c r="AA134" s="618"/>
      <c r="AB134" s="638" t="s">
        <v>446</v>
      </c>
      <c r="AC134" s="594"/>
      <c r="AD134" s="594"/>
      <c r="AE134" s="629" t="s">
        <v>446</v>
      </c>
      <c r="AF134" s="596"/>
      <c r="AG134" s="596"/>
      <c r="AH134" s="596"/>
      <c r="AI134" s="629" t="s">
        <v>446</v>
      </c>
      <c r="AJ134" s="596"/>
      <c r="AK134" s="596"/>
      <c r="AL134" s="596"/>
      <c r="AM134" s="629" t="s">
        <v>446</v>
      </c>
      <c r="AN134" s="596"/>
      <c r="AO134" s="596"/>
      <c r="AP134" s="596"/>
      <c r="AQ134" s="629" t="s">
        <v>446</v>
      </c>
      <c r="AR134" s="596"/>
      <c r="AS134" s="596"/>
      <c r="AT134" s="596"/>
      <c r="AU134" s="629" t="s">
        <v>446</v>
      </c>
      <c r="AV134" s="596"/>
      <c r="AW134" s="596"/>
      <c r="AX134" s="598"/>
      <c r="AY134">
        <f>$AY$132</f>
        <v>1</v>
      </c>
    </row>
    <row r="135" spans="1:51" ht="33"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593" t="s">
        <v>93</v>
      </c>
      <c r="Z135" s="500"/>
      <c r="AA135" s="501"/>
      <c r="AB135" s="628" t="s">
        <v>446</v>
      </c>
      <c r="AC135" s="619"/>
      <c r="AD135" s="619"/>
      <c r="AE135" s="629" t="s">
        <v>446</v>
      </c>
      <c r="AF135" s="596"/>
      <c r="AG135" s="596"/>
      <c r="AH135" s="596"/>
      <c r="AI135" s="629" t="s">
        <v>446</v>
      </c>
      <c r="AJ135" s="596"/>
      <c r="AK135" s="596"/>
      <c r="AL135" s="596"/>
      <c r="AM135" s="629" t="s">
        <v>446</v>
      </c>
      <c r="AN135" s="596"/>
      <c r="AO135" s="596"/>
      <c r="AP135" s="596"/>
      <c r="AQ135" s="629" t="s">
        <v>446</v>
      </c>
      <c r="AR135" s="596"/>
      <c r="AS135" s="596"/>
      <c r="AT135" s="596"/>
      <c r="AU135" s="629" t="s">
        <v>446</v>
      </c>
      <c r="AV135" s="596"/>
      <c r="AW135" s="596"/>
      <c r="AX135" s="598"/>
      <c r="AY135">
        <f>$AY$132</f>
        <v>1</v>
      </c>
    </row>
    <row r="136" spans="1:51" ht="18.75" hidden="1" customHeight="1" x14ac:dyDescent="0.15">
      <c r="A136" s="145"/>
      <c r="B136" s="146"/>
      <c r="C136" s="150"/>
      <c r="D136" s="146"/>
      <c r="E136" s="150"/>
      <c r="F136" s="155"/>
      <c r="G136" s="217" t="s">
        <v>326</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42</v>
      </c>
      <c r="AC136" s="218"/>
      <c r="AD136" s="219"/>
      <c r="AE136" s="181" t="s">
        <v>425</v>
      </c>
      <c r="AF136" s="173"/>
      <c r="AG136" s="173"/>
      <c r="AH136" s="174"/>
      <c r="AI136" s="181" t="s">
        <v>78</v>
      </c>
      <c r="AJ136" s="173"/>
      <c r="AK136" s="173"/>
      <c r="AL136" s="174"/>
      <c r="AM136" s="181" t="s">
        <v>180</v>
      </c>
      <c r="AN136" s="173"/>
      <c r="AO136" s="173"/>
      <c r="AP136" s="174"/>
      <c r="AQ136" s="223" t="s">
        <v>309</v>
      </c>
      <c r="AR136" s="218"/>
      <c r="AS136" s="218"/>
      <c r="AT136" s="219"/>
      <c r="AU136" s="634" t="s">
        <v>330</v>
      </c>
      <c r="AV136" s="634"/>
      <c r="AW136" s="634"/>
      <c r="AX136" s="635"/>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36"/>
      <c r="AR137" s="637"/>
      <c r="AS137" s="176" t="s">
        <v>310</v>
      </c>
      <c r="AT137" s="177"/>
      <c r="AU137" s="614"/>
      <c r="AV137" s="614"/>
      <c r="AW137" s="176" t="s">
        <v>284</v>
      </c>
      <c r="AX137" s="225"/>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616" t="s">
        <v>327</v>
      </c>
      <c r="Z138" s="617"/>
      <c r="AA138" s="618"/>
      <c r="AB138" s="638"/>
      <c r="AC138" s="594"/>
      <c r="AD138" s="594"/>
      <c r="AE138" s="629"/>
      <c r="AF138" s="596"/>
      <c r="AG138" s="596"/>
      <c r="AH138" s="596"/>
      <c r="AI138" s="629"/>
      <c r="AJ138" s="596"/>
      <c r="AK138" s="596"/>
      <c r="AL138" s="596"/>
      <c r="AM138" s="629"/>
      <c r="AN138" s="596"/>
      <c r="AO138" s="596"/>
      <c r="AP138" s="596"/>
      <c r="AQ138" s="629"/>
      <c r="AR138" s="596"/>
      <c r="AS138" s="596"/>
      <c r="AT138" s="596"/>
      <c r="AU138" s="629"/>
      <c r="AV138" s="596"/>
      <c r="AW138" s="596"/>
      <c r="AX138" s="59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593" t="s">
        <v>93</v>
      </c>
      <c r="Z139" s="500"/>
      <c r="AA139" s="501"/>
      <c r="AB139" s="628"/>
      <c r="AC139" s="619"/>
      <c r="AD139" s="619"/>
      <c r="AE139" s="629"/>
      <c r="AF139" s="596"/>
      <c r="AG139" s="596"/>
      <c r="AH139" s="596"/>
      <c r="AI139" s="629"/>
      <c r="AJ139" s="596"/>
      <c r="AK139" s="596"/>
      <c r="AL139" s="596"/>
      <c r="AM139" s="629"/>
      <c r="AN139" s="596"/>
      <c r="AO139" s="596"/>
      <c r="AP139" s="596"/>
      <c r="AQ139" s="629"/>
      <c r="AR139" s="596"/>
      <c r="AS139" s="596"/>
      <c r="AT139" s="596"/>
      <c r="AU139" s="629"/>
      <c r="AV139" s="596"/>
      <c r="AW139" s="596"/>
      <c r="AX139" s="598"/>
      <c r="AY139">
        <f>$AY$136</f>
        <v>0</v>
      </c>
    </row>
    <row r="140" spans="1:51" ht="18.75" hidden="1" customHeight="1" x14ac:dyDescent="0.15">
      <c r="A140" s="145"/>
      <c r="B140" s="146"/>
      <c r="C140" s="150"/>
      <c r="D140" s="146"/>
      <c r="E140" s="150"/>
      <c r="F140" s="155"/>
      <c r="G140" s="217" t="s">
        <v>326</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42</v>
      </c>
      <c r="AC140" s="218"/>
      <c r="AD140" s="219"/>
      <c r="AE140" s="181" t="s">
        <v>425</v>
      </c>
      <c r="AF140" s="173"/>
      <c r="AG140" s="173"/>
      <c r="AH140" s="174"/>
      <c r="AI140" s="181" t="s">
        <v>78</v>
      </c>
      <c r="AJ140" s="173"/>
      <c r="AK140" s="173"/>
      <c r="AL140" s="174"/>
      <c r="AM140" s="181" t="s">
        <v>180</v>
      </c>
      <c r="AN140" s="173"/>
      <c r="AO140" s="173"/>
      <c r="AP140" s="174"/>
      <c r="AQ140" s="223" t="s">
        <v>309</v>
      </c>
      <c r="AR140" s="218"/>
      <c r="AS140" s="218"/>
      <c r="AT140" s="219"/>
      <c r="AU140" s="634" t="s">
        <v>330</v>
      </c>
      <c r="AV140" s="634"/>
      <c r="AW140" s="634"/>
      <c r="AX140" s="635"/>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36"/>
      <c r="AR141" s="637"/>
      <c r="AS141" s="176" t="s">
        <v>310</v>
      </c>
      <c r="AT141" s="177"/>
      <c r="AU141" s="614"/>
      <c r="AV141" s="614"/>
      <c r="AW141" s="176" t="s">
        <v>284</v>
      </c>
      <c r="AX141" s="225"/>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16" t="s">
        <v>327</v>
      </c>
      <c r="Z142" s="617"/>
      <c r="AA142" s="618"/>
      <c r="AB142" s="638"/>
      <c r="AC142" s="594"/>
      <c r="AD142" s="594"/>
      <c r="AE142" s="629"/>
      <c r="AF142" s="596"/>
      <c r="AG142" s="596"/>
      <c r="AH142" s="596"/>
      <c r="AI142" s="629"/>
      <c r="AJ142" s="596"/>
      <c r="AK142" s="596"/>
      <c r="AL142" s="596"/>
      <c r="AM142" s="629"/>
      <c r="AN142" s="596"/>
      <c r="AO142" s="596"/>
      <c r="AP142" s="596"/>
      <c r="AQ142" s="629"/>
      <c r="AR142" s="596"/>
      <c r="AS142" s="596"/>
      <c r="AT142" s="596"/>
      <c r="AU142" s="629"/>
      <c r="AV142" s="596"/>
      <c r="AW142" s="596"/>
      <c r="AX142" s="59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593" t="s">
        <v>93</v>
      </c>
      <c r="Z143" s="500"/>
      <c r="AA143" s="501"/>
      <c r="AB143" s="628"/>
      <c r="AC143" s="619"/>
      <c r="AD143" s="619"/>
      <c r="AE143" s="629"/>
      <c r="AF143" s="596"/>
      <c r="AG143" s="596"/>
      <c r="AH143" s="596"/>
      <c r="AI143" s="629"/>
      <c r="AJ143" s="596"/>
      <c r="AK143" s="596"/>
      <c r="AL143" s="596"/>
      <c r="AM143" s="629"/>
      <c r="AN143" s="596"/>
      <c r="AO143" s="596"/>
      <c r="AP143" s="596"/>
      <c r="AQ143" s="629"/>
      <c r="AR143" s="596"/>
      <c r="AS143" s="596"/>
      <c r="AT143" s="596"/>
      <c r="AU143" s="629"/>
      <c r="AV143" s="596"/>
      <c r="AW143" s="596"/>
      <c r="AX143" s="598"/>
      <c r="AY143">
        <f>$AY$140</f>
        <v>0</v>
      </c>
    </row>
    <row r="144" spans="1:51" ht="18.75" hidden="1" customHeight="1" x14ac:dyDescent="0.15">
      <c r="A144" s="145"/>
      <c r="B144" s="146"/>
      <c r="C144" s="150"/>
      <c r="D144" s="146"/>
      <c r="E144" s="150"/>
      <c r="F144" s="155"/>
      <c r="G144" s="217" t="s">
        <v>326</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42</v>
      </c>
      <c r="AC144" s="218"/>
      <c r="AD144" s="219"/>
      <c r="AE144" s="181" t="s">
        <v>425</v>
      </c>
      <c r="AF144" s="173"/>
      <c r="AG144" s="173"/>
      <c r="AH144" s="174"/>
      <c r="AI144" s="181" t="s">
        <v>78</v>
      </c>
      <c r="AJ144" s="173"/>
      <c r="AK144" s="173"/>
      <c r="AL144" s="174"/>
      <c r="AM144" s="181" t="s">
        <v>180</v>
      </c>
      <c r="AN144" s="173"/>
      <c r="AO144" s="173"/>
      <c r="AP144" s="174"/>
      <c r="AQ144" s="223" t="s">
        <v>309</v>
      </c>
      <c r="AR144" s="218"/>
      <c r="AS144" s="218"/>
      <c r="AT144" s="219"/>
      <c r="AU144" s="634" t="s">
        <v>330</v>
      </c>
      <c r="AV144" s="634"/>
      <c r="AW144" s="634"/>
      <c r="AX144" s="635"/>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36"/>
      <c r="AR145" s="637"/>
      <c r="AS145" s="176" t="s">
        <v>310</v>
      </c>
      <c r="AT145" s="177"/>
      <c r="AU145" s="614"/>
      <c r="AV145" s="614"/>
      <c r="AW145" s="176" t="s">
        <v>284</v>
      </c>
      <c r="AX145" s="225"/>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16" t="s">
        <v>327</v>
      </c>
      <c r="Z146" s="617"/>
      <c r="AA146" s="618"/>
      <c r="AB146" s="638"/>
      <c r="AC146" s="594"/>
      <c r="AD146" s="594"/>
      <c r="AE146" s="629"/>
      <c r="AF146" s="596"/>
      <c r="AG146" s="596"/>
      <c r="AH146" s="596"/>
      <c r="AI146" s="629"/>
      <c r="AJ146" s="596"/>
      <c r="AK146" s="596"/>
      <c r="AL146" s="596"/>
      <c r="AM146" s="629"/>
      <c r="AN146" s="596"/>
      <c r="AO146" s="596"/>
      <c r="AP146" s="596"/>
      <c r="AQ146" s="629"/>
      <c r="AR146" s="596"/>
      <c r="AS146" s="596"/>
      <c r="AT146" s="596"/>
      <c r="AU146" s="629"/>
      <c r="AV146" s="596"/>
      <c r="AW146" s="596"/>
      <c r="AX146" s="59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593" t="s">
        <v>93</v>
      </c>
      <c r="Z147" s="500"/>
      <c r="AA147" s="501"/>
      <c r="AB147" s="628"/>
      <c r="AC147" s="619"/>
      <c r="AD147" s="619"/>
      <c r="AE147" s="629"/>
      <c r="AF147" s="596"/>
      <c r="AG147" s="596"/>
      <c r="AH147" s="596"/>
      <c r="AI147" s="629"/>
      <c r="AJ147" s="596"/>
      <c r="AK147" s="596"/>
      <c r="AL147" s="596"/>
      <c r="AM147" s="629"/>
      <c r="AN147" s="596"/>
      <c r="AO147" s="596"/>
      <c r="AP147" s="596"/>
      <c r="AQ147" s="629"/>
      <c r="AR147" s="596"/>
      <c r="AS147" s="596"/>
      <c r="AT147" s="596"/>
      <c r="AU147" s="629"/>
      <c r="AV147" s="596"/>
      <c r="AW147" s="596"/>
      <c r="AX147" s="598"/>
      <c r="AY147">
        <f>$AY$144</f>
        <v>0</v>
      </c>
    </row>
    <row r="148" spans="1:51" ht="18.75" hidden="1" customHeight="1" x14ac:dyDescent="0.15">
      <c r="A148" s="145"/>
      <c r="B148" s="146"/>
      <c r="C148" s="150"/>
      <c r="D148" s="146"/>
      <c r="E148" s="150"/>
      <c r="F148" s="155"/>
      <c r="G148" s="217" t="s">
        <v>326</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42</v>
      </c>
      <c r="AC148" s="218"/>
      <c r="AD148" s="219"/>
      <c r="AE148" s="181" t="s">
        <v>425</v>
      </c>
      <c r="AF148" s="173"/>
      <c r="AG148" s="173"/>
      <c r="AH148" s="174"/>
      <c r="AI148" s="181" t="s">
        <v>78</v>
      </c>
      <c r="AJ148" s="173"/>
      <c r="AK148" s="173"/>
      <c r="AL148" s="174"/>
      <c r="AM148" s="181" t="s">
        <v>180</v>
      </c>
      <c r="AN148" s="173"/>
      <c r="AO148" s="173"/>
      <c r="AP148" s="174"/>
      <c r="AQ148" s="223" t="s">
        <v>309</v>
      </c>
      <c r="AR148" s="218"/>
      <c r="AS148" s="218"/>
      <c r="AT148" s="219"/>
      <c r="AU148" s="634" t="s">
        <v>330</v>
      </c>
      <c r="AV148" s="634"/>
      <c r="AW148" s="634"/>
      <c r="AX148" s="635"/>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36"/>
      <c r="AR149" s="637"/>
      <c r="AS149" s="176" t="s">
        <v>310</v>
      </c>
      <c r="AT149" s="177"/>
      <c r="AU149" s="614"/>
      <c r="AV149" s="614"/>
      <c r="AW149" s="176" t="s">
        <v>284</v>
      </c>
      <c r="AX149" s="225"/>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16" t="s">
        <v>327</v>
      </c>
      <c r="Z150" s="617"/>
      <c r="AA150" s="618"/>
      <c r="AB150" s="638"/>
      <c r="AC150" s="594"/>
      <c r="AD150" s="594"/>
      <c r="AE150" s="629"/>
      <c r="AF150" s="596"/>
      <c r="AG150" s="596"/>
      <c r="AH150" s="596"/>
      <c r="AI150" s="629"/>
      <c r="AJ150" s="596"/>
      <c r="AK150" s="596"/>
      <c r="AL150" s="596"/>
      <c r="AM150" s="629"/>
      <c r="AN150" s="596"/>
      <c r="AO150" s="596"/>
      <c r="AP150" s="596"/>
      <c r="AQ150" s="629"/>
      <c r="AR150" s="596"/>
      <c r="AS150" s="596"/>
      <c r="AT150" s="596"/>
      <c r="AU150" s="629"/>
      <c r="AV150" s="596"/>
      <c r="AW150" s="596"/>
      <c r="AX150" s="59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593" t="s">
        <v>93</v>
      </c>
      <c r="Z151" s="500"/>
      <c r="AA151" s="501"/>
      <c r="AB151" s="628"/>
      <c r="AC151" s="619"/>
      <c r="AD151" s="619"/>
      <c r="AE151" s="629"/>
      <c r="AF151" s="596"/>
      <c r="AG151" s="596"/>
      <c r="AH151" s="596"/>
      <c r="AI151" s="629"/>
      <c r="AJ151" s="596"/>
      <c r="AK151" s="596"/>
      <c r="AL151" s="596"/>
      <c r="AM151" s="629"/>
      <c r="AN151" s="596"/>
      <c r="AO151" s="596"/>
      <c r="AP151" s="596"/>
      <c r="AQ151" s="629"/>
      <c r="AR151" s="596"/>
      <c r="AS151" s="596"/>
      <c r="AT151" s="596"/>
      <c r="AU151" s="629"/>
      <c r="AV151" s="596"/>
      <c r="AW151" s="596"/>
      <c r="AX151" s="598"/>
      <c r="AY151">
        <f>$AY$148</f>
        <v>0</v>
      </c>
    </row>
    <row r="152" spans="1:51" ht="22.5" hidden="1" customHeight="1" x14ac:dyDescent="0.15">
      <c r="A152" s="145"/>
      <c r="B152" s="146"/>
      <c r="C152" s="150"/>
      <c r="D152" s="146"/>
      <c r="E152" s="150"/>
      <c r="F152" s="155"/>
      <c r="G152" s="199" t="s">
        <v>30</v>
      </c>
      <c r="H152" s="173"/>
      <c r="I152" s="173"/>
      <c r="J152" s="173"/>
      <c r="K152" s="173"/>
      <c r="L152" s="173"/>
      <c r="M152" s="173"/>
      <c r="N152" s="173"/>
      <c r="O152" s="173"/>
      <c r="P152" s="174"/>
      <c r="Q152" s="181" t="s">
        <v>407</v>
      </c>
      <c r="R152" s="173"/>
      <c r="S152" s="173"/>
      <c r="T152" s="173"/>
      <c r="U152" s="173"/>
      <c r="V152" s="173"/>
      <c r="W152" s="173"/>
      <c r="X152" s="173"/>
      <c r="Y152" s="173"/>
      <c r="Z152" s="173"/>
      <c r="AA152" s="173"/>
      <c r="AB152" s="200" t="s">
        <v>409</v>
      </c>
      <c r="AC152" s="173"/>
      <c r="AD152" s="174"/>
      <c r="AE152" s="181" t="s">
        <v>332</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333</v>
      </c>
      <c r="AF156" s="410"/>
      <c r="AG156" s="410"/>
      <c r="AH156" s="410"/>
      <c r="AI156" s="410"/>
      <c r="AJ156" s="410"/>
      <c r="AK156" s="410"/>
      <c r="AL156" s="410"/>
      <c r="AM156" s="410"/>
      <c r="AN156" s="410"/>
      <c r="AO156" s="410"/>
      <c r="AP156" s="410"/>
      <c r="AQ156" s="410"/>
      <c r="AR156" s="410"/>
      <c r="AS156" s="410"/>
      <c r="AT156" s="410"/>
      <c r="AU156" s="410"/>
      <c r="AV156" s="410"/>
      <c r="AW156" s="410"/>
      <c r="AX156" s="63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199" t="s">
        <v>30</v>
      </c>
      <c r="H159" s="173"/>
      <c r="I159" s="173"/>
      <c r="J159" s="173"/>
      <c r="K159" s="173"/>
      <c r="L159" s="173"/>
      <c r="M159" s="173"/>
      <c r="N159" s="173"/>
      <c r="O159" s="173"/>
      <c r="P159" s="174"/>
      <c r="Q159" s="181" t="s">
        <v>407</v>
      </c>
      <c r="R159" s="173"/>
      <c r="S159" s="173"/>
      <c r="T159" s="173"/>
      <c r="U159" s="173"/>
      <c r="V159" s="173"/>
      <c r="W159" s="173"/>
      <c r="X159" s="173"/>
      <c r="Y159" s="173"/>
      <c r="Z159" s="173"/>
      <c r="AA159" s="173"/>
      <c r="AB159" s="200" t="s">
        <v>409</v>
      </c>
      <c r="AC159" s="173"/>
      <c r="AD159" s="174"/>
      <c r="AE159" s="202" t="s">
        <v>332</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333</v>
      </c>
      <c r="AF163" s="410"/>
      <c r="AG163" s="410"/>
      <c r="AH163" s="410"/>
      <c r="AI163" s="410"/>
      <c r="AJ163" s="410"/>
      <c r="AK163" s="410"/>
      <c r="AL163" s="410"/>
      <c r="AM163" s="410"/>
      <c r="AN163" s="410"/>
      <c r="AO163" s="410"/>
      <c r="AP163" s="410"/>
      <c r="AQ163" s="410"/>
      <c r="AR163" s="410"/>
      <c r="AS163" s="410"/>
      <c r="AT163" s="410"/>
      <c r="AU163" s="410"/>
      <c r="AV163" s="410"/>
      <c r="AW163" s="410"/>
      <c r="AX163" s="63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199" t="s">
        <v>30</v>
      </c>
      <c r="H166" s="173"/>
      <c r="I166" s="173"/>
      <c r="J166" s="173"/>
      <c r="K166" s="173"/>
      <c r="L166" s="173"/>
      <c r="M166" s="173"/>
      <c r="N166" s="173"/>
      <c r="O166" s="173"/>
      <c r="P166" s="174"/>
      <c r="Q166" s="181" t="s">
        <v>407</v>
      </c>
      <c r="R166" s="173"/>
      <c r="S166" s="173"/>
      <c r="T166" s="173"/>
      <c r="U166" s="173"/>
      <c r="V166" s="173"/>
      <c r="W166" s="173"/>
      <c r="X166" s="173"/>
      <c r="Y166" s="173"/>
      <c r="Z166" s="173"/>
      <c r="AA166" s="173"/>
      <c r="AB166" s="200" t="s">
        <v>409</v>
      </c>
      <c r="AC166" s="173"/>
      <c r="AD166" s="174"/>
      <c r="AE166" s="202" t="s">
        <v>332</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333</v>
      </c>
      <c r="AF170" s="410"/>
      <c r="AG170" s="410"/>
      <c r="AH170" s="410"/>
      <c r="AI170" s="410"/>
      <c r="AJ170" s="410"/>
      <c r="AK170" s="410"/>
      <c r="AL170" s="410"/>
      <c r="AM170" s="410"/>
      <c r="AN170" s="410"/>
      <c r="AO170" s="410"/>
      <c r="AP170" s="410"/>
      <c r="AQ170" s="410"/>
      <c r="AR170" s="410"/>
      <c r="AS170" s="410"/>
      <c r="AT170" s="410"/>
      <c r="AU170" s="410"/>
      <c r="AV170" s="410"/>
      <c r="AW170" s="410"/>
      <c r="AX170" s="63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199" t="s">
        <v>30</v>
      </c>
      <c r="H173" s="173"/>
      <c r="I173" s="173"/>
      <c r="J173" s="173"/>
      <c r="K173" s="173"/>
      <c r="L173" s="173"/>
      <c r="M173" s="173"/>
      <c r="N173" s="173"/>
      <c r="O173" s="173"/>
      <c r="P173" s="174"/>
      <c r="Q173" s="181" t="s">
        <v>407</v>
      </c>
      <c r="R173" s="173"/>
      <c r="S173" s="173"/>
      <c r="T173" s="173"/>
      <c r="U173" s="173"/>
      <c r="V173" s="173"/>
      <c r="W173" s="173"/>
      <c r="X173" s="173"/>
      <c r="Y173" s="173"/>
      <c r="Z173" s="173"/>
      <c r="AA173" s="173"/>
      <c r="AB173" s="200" t="s">
        <v>409</v>
      </c>
      <c r="AC173" s="173"/>
      <c r="AD173" s="174"/>
      <c r="AE173" s="202" t="s">
        <v>332</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333</v>
      </c>
      <c r="AF177" s="410"/>
      <c r="AG177" s="410"/>
      <c r="AH177" s="410"/>
      <c r="AI177" s="410"/>
      <c r="AJ177" s="410"/>
      <c r="AK177" s="410"/>
      <c r="AL177" s="410"/>
      <c r="AM177" s="410"/>
      <c r="AN177" s="410"/>
      <c r="AO177" s="410"/>
      <c r="AP177" s="410"/>
      <c r="AQ177" s="410"/>
      <c r="AR177" s="410"/>
      <c r="AS177" s="410"/>
      <c r="AT177" s="410"/>
      <c r="AU177" s="410"/>
      <c r="AV177" s="410"/>
      <c r="AW177" s="410"/>
      <c r="AX177" s="63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199" t="s">
        <v>30</v>
      </c>
      <c r="H180" s="173"/>
      <c r="I180" s="173"/>
      <c r="J180" s="173"/>
      <c r="K180" s="173"/>
      <c r="L180" s="173"/>
      <c r="M180" s="173"/>
      <c r="N180" s="173"/>
      <c r="O180" s="173"/>
      <c r="P180" s="174"/>
      <c r="Q180" s="181" t="s">
        <v>407</v>
      </c>
      <c r="R180" s="173"/>
      <c r="S180" s="173"/>
      <c r="T180" s="173"/>
      <c r="U180" s="173"/>
      <c r="V180" s="173"/>
      <c r="W180" s="173"/>
      <c r="X180" s="173"/>
      <c r="Y180" s="173"/>
      <c r="Z180" s="173"/>
      <c r="AA180" s="173"/>
      <c r="AB180" s="200" t="s">
        <v>409</v>
      </c>
      <c r="AC180" s="173"/>
      <c r="AD180" s="174"/>
      <c r="AE180" s="202" t="s">
        <v>332</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31" t="s">
        <v>333</v>
      </c>
      <c r="AF184" s="631"/>
      <c r="AG184" s="631"/>
      <c r="AH184" s="631"/>
      <c r="AI184" s="631"/>
      <c r="AJ184" s="631"/>
      <c r="AK184" s="631"/>
      <c r="AL184" s="631"/>
      <c r="AM184" s="631"/>
      <c r="AN184" s="631"/>
      <c r="AO184" s="631"/>
      <c r="AP184" s="631"/>
      <c r="AQ184" s="631"/>
      <c r="AR184" s="631"/>
      <c r="AS184" s="631"/>
      <c r="AT184" s="631"/>
      <c r="AU184" s="631"/>
      <c r="AV184" s="631"/>
      <c r="AW184" s="631"/>
      <c r="AX184" s="632"/>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00" t="s">
        <v>371</v>
      </c>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602"/>
      <c r="AY187">
        <f>COUNTA($E$188)</f>
        <v>1</v>
      </c>
    </row>
    <row r="188" spans="1:51" ht="24.75" customHeight="1" x14ac:dyDescent="0.15">
      <c r="A188" s="145"/>
      <c r="B188" s="146"/>
      <c r="C188" s="150"/>
      <c r="D188" s="146"/>
      <c r="E188" s="98" t="s">
        <v>665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39" t="s">
        <v>349</v>
      </c>
      <c r="F190" s="640"/>
      <c r="G190" s="641"/>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42"/>
      <c r="AD190" s="642"/>
      <c r="AE190" s="642"/>
      <c r="AF190" s="642"/>
      <c r="AG190" s="642"/>
      <c r="AH190" s="642"/>
      <c r="AI190" s="642"/>
      <c r="AJ190" s="642"/>
      <c r="AK190" s="642"/>
      <c r="AL190" s="642"/>
      <c r="AM190" s="642"/>
      <c r="AN190" s="642"/>
      <c r="AO190" s="642"/>
      <c r="AP190" s="642"/>
      <c r="AQ190" s="642"/>
      <c r="AR190" s="642"/>
      <c r="AS190" s="642"/>
      <c r="AT190" s="642"/>
      <c r="AU190" s="642"/>
      <c r="AV190" s="642"/>
      <c r="AW190" s="642"/>
      <c r="AX190" s="643"/>
      <c r="AY190">
        <f>COUNTA($G$190)</f>
        <v>0</v>
      </c>
    </row>
    <row r="191" spans="1:51" ht="45" hidden="1" customHeight="1" x14ac:dyDescent="0.15">
      <c r="A191" s="145"/>
      <c r="B191" s="146"/>
      <c r="C191" s="150"/>
      <c r="D191" s="146"/>
      <c r="E191" s="620" t="s">
        <v>347</v>
      </c>
      <c r="F191" s="621"/>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44"/>
      <c r="AY191">
        <f>$AY$190</f>
        <v>0</v>
      </c>
    </row>
    <row r="192" spans="1:51" ht="18.75" hidden="1" customHeight="1" x14ac:dyDescent="0.15">
      <c r="A192" s="145"/>
      <c r="B192" s="146"/>
      <c r="C192" s="150"/>
      <c r="D192" s="146"/>
      <c r="E192" s="153" t="s">
        <v>303</v>
      </c>
      <c r="F192" s="154"/>
      <c r="G192" s="217" t="s">
        <v>326</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42</v>
      </c>
      <c r="AC192" s="218"/>
      <c r="AD192" s="219"/>
      <c r="AE192" s="181" t="s">
        <v>425</v>
      </c>
      <c r="AF192" s="173"/>
      <c r="AG192" s="173"/>
      <c r="AH192" s="174"/>
      <c r="AI192" s="181" t="s">
        <v>78</v>
      </c>
      <c r="AJ192" s="173"/>
      <c r="AK192" s="173"/>
      <c r="AL192" s="174"/>
      <c r="AM192" s="181" t="s">
        <v>180</v>
      </c>
      <c r="AN192" s="173"/>
      <c r="AO192" s="173"/>
      <c r="AP192" s="174"/>
      <c r="AQ192" s="223" t="s">
        <v>309</v>
      </c>
      <c r="AR192" s="218"/>
      <c r="AS192" s="218"/>
      <c r="AT192" s="219"/>
      <c r="AU192" s="634" t="s">
        <v>330</v>
      </c>
      <c r="AV192" s="634"/>
      <c r="AW192" s="634"/>
      <c r="AX192" s="635"/>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36"/>
      <c r="AR193" s="637"/>
      <c r="AS193" s="176" t="s">
        <v>310</v>
      </c>
      <c r="AT193" s="177"/>
      <c r="AU193" s="614"/>
      <c r="AV193" s="614"/>
      <c r="AW193" s="176" t="s">
        <v>284</v>
      </c>
      <c r="AX193" s="225"/>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16" t="s">
        <v>327</v>
      </c>
      <c r="Z194" s="617"/>
      <c r="AA194" s="618"/>
      <c r="AB194" s="638"/>
      <c r="AC194" s="594"/>
      <c r="AD194" s="594"/>
      <c r="AE194" s="629"/>
      <c r="AF194" s="596"/>
      <c r="AG194" s="596"/>
      <c r="AH194" s="596"/>
      <c r="AI194" s="629"/>
      <c r="AJ194" s="596"/>
      <c r="AK194" s="596"/>
      <c r="AL194" s="596"/>
      <c r="AM194" s="629"/>
      <c r="AN194" s="596"/>
      <c r="AO194" s="596"/>
      <c r="AP194" s="596"/>
      <c r="AQ194" s="629"/>
      <c r="AR194" s="596"/>
      <c r="AS194" s="596"/>
      <c r="AT194" s="596"/>
      <c r="AU194" s="629"/>
      <c r="AV194" s="596"/>
      <c r="AW194" s="596"/>
      <c r="AX194" s="59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593" t="s">
        <v>93</v>
      </c>
      <c r="Z195" s="500"/>
      <c r="AA195" s="501"/>
      <c r="AB195" s="628"/>
      <c r="AC195" s="619"/>
      <c r="AD195" s="619"/>
      <c r="AE195" s="629"/>
      <c r="AF195" s="596"/>
      <c r="AG195" s="596"/>
      <c r="AH195" s="596"/>
      <c r="AI195" s="629"/>
      <c r="AJ195" s="596"/>
      <c r="AK195" s="596"/>
      <c r="AL195" s="596"/>
      <c r="AM195" s="629"/>
      <c r="AN195" s="596"/>
      <c r="AO195" s="596"/>
      <c r="AP195" s="596"/>
      <c r="AQ195" s="629"/>
      <c r="AR195" s="596"/>
      <c r="AS195" s="596"/>
      <c r="AT195" s="596"/>
      <c r="AU195" s="629"/>
      <c r="AV195" s="596"/>
      <c r="AW195" s="596"/>
      <c r="AX195" s="598"/>
      <c r="AY195">
        <f>$AY$192</f>
        <v>0</v>
      </c>
    </row>
    <row r="196" spans="1:51" ht="18.75" hidden="1" customHeight="1" x14ac:dyDescent="0.15">
      <c r="A196" s="145"/>
      <c r="B196" s="146"/>
      <c r="C196" s="150"/>
      <c r="D196" s="146"/>
      <c r="E196" s="150"/>
      <c r="F196" s="155"/>
      <c r="G196" s="217" t="s">
        <v>326</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42</v>
      </c>
      <c r="AC196" s="218"/>
      <c r="AD196" s="219"/>
      <c r="AE196" s="181" t="s">
        <v>425</v>
      </c>
      <c r="AF196" s="173"/>
      <c r="AG196" s="173"/>
      <c r="AH196" s="174"/>
      <c r="AI196" s="181" t="s">
        <v>78</v>
      </c>
      <c r="AJ196" s="173"/>
      <c r="AK196" s="173"/>
      <c r="AL196" s="174"/>
      <c r="AM196" s="181" t="s">
        <v>180</v>
      </c>
      <c r="AN196" s="173"/>
      <c r="AO196" s="173"/>
      <c r="AP196" s="174"/>
      <c r="AQ196" s="223" t="s">
        <v>309</v>
      </c>
      <c r="AR196" s="218"/>
      <c r="AS196" s="218"/>
      <c r="AT196" s="219"/>
      <c r="AU196" s="634" t="s">
        <v>330</v>
      </c>
      <c r="AV196" s="634"/>
      <c r="AW196" s="634"/>
      <c r="AX196" s="635"/>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36"/>
      <c r="AR197" s="637"/>
      <c r="AS197" s="176" t="s">
        <v>310</v>
      </c>
      <c r="AT197" s="177"/>
      <c r="AU197" s="614"/>
      <c r="AV197" s="614"/>
      <c r="AW197" s="176" t="s">
        <v>284</v>
      </c>
      <c r="AX197" s="225"/>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16" t="s">
        <v>327</v>
      </c>
      <c r="Z198" s="617"/>
      <c r="AA198" s="618"/>
      <c r="AB198" s="638"/>
      <c r="AC198" s="594"/>
      <c r="AD198" s="594"/>
      <c r="AE198" s="629"/>
      <c r="AF198" s="596"/>
      <c r="AG198" s="596"/>
      <c r="AH198" s="596"/>
      <c r="AI198" s="629"/>
      <c r="AJ198" s="596"/>
      <c r="AK198" s="596"/>
      <c r="AL198" s="596"/>
      <c r="AM198" s="629"/>
      <c r="AN198" s="596"/>
      <c r="AO198" s="596"/>
      <c r="AP198" s="596"/>
      <c r="AQ198" s="629"/>
      <c r="AR198" s="596"/>
      <c r="AS198" s="596"/>
      <c r="AT198" s="596"/>
      <c r="AU198" s="629"/>
      <c r="AV198" s="596"/>
      <c r="AW198" s="596"/>
      <c r="AX198" s="59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593" t="s">
        <v>93</v>
      </c>
      <c r="Z199" s="500"/>
      <c r="AA199" s="501"/>
      <c r="AB199" s="628"/>
      <c r="AC199" s="619"/>
      <c r="AD199" s="619"/>
      <c r="AE199" s="629"/>
      <c r="AF199" s="596"/>
      <c r="AG199" s="596"/>
      <c r="AH199" s="596"/>
      <c r="AI199" s="629"/>
      <c r="AJ199" s="596"/>
      <c r="AK199" s="596"/>
      <c r="AL199" s="596"/>
      <c r="AM199" s="629"/>
      <c r="AN199" s="596"/>
      <c r="AO199" s="596"/>
      <c r="AP199" s="596"/>
      <c r="AQ199" s="629"/>
      <c r="AR199" s="596"/>
      <c r="AS199" s="596"/>
      <c r="AT199" s="596"/>
      <c r="AU199" s="629"/>
      <c r="AV199" s="596"/>
      <c r="AW199" s="596"/>
      <c r="AX199" s="598"/>
      <c r="AY199">
        <f>$AY$196</f>
        <v>0</v>
      </c>
    </row>
    <row r="200" spans="1:51" ht="18.75" hidden="1" customHeight="1" x14ac:dyDescent="0.15">
      <c r="A200" s="145"/>
      <c r="B200" s="146"/>
      <c r="C200" s="150"/>
      <c r="D200" s="146"/>
      <c r="E200" s="150"/>
      <c r="F200" s="155"/>
      <c r="G200" s="217" t="s">
        <v>326</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42</v>
      </c>
      <c r="AC200" s="218"/>
      <c r="AD200" s="219"/>
      <c r="AE200" s="181" t="s">
        <v>425</v>
      </c>
      <c r="AF200" s="173"/>
      <c r="AG200" s="173"/>
      <c r="AH200" s="174"/>
      <c r="AI200" s="181" t="s">
        <v>78</v>
      </c>
      <c r="AJ200" s="173"/>
      <c r="AK200" s="173"/>
      <c r="AL200" s="174"/>
      <c r="AM200" s="181" t="s">
        <v>180</v>
      </c>
      <c r="AN200" s="173"/>
      <c r="AO200" s="173"/>
      <c r="AP200" s="174"/>
      <c r="AQ200" s="223" t="s">
        <v>309</v>
      </c>
      <c r="AR200" s="218"/>
      <c r="AS200" s="218"/>
      <c r="AT200" s="219"/>
      <c r="AU200" s="634" t="s">
        <v>330</v>
      </c>
      <c r="AV200" s="634"/>
      <c r="AW200" s="634"/>
      <c r="AX200" s="635"/>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36"/>
      <c r="AR201" s="637"/>
      <c r="AS201" s="176" t="s">
        <v>310</v>
      </c>
      <c r="AT201" s="177"/>
      <c r="AU201" s="614"/>
      <c r="AV201" s="614"/>
      <c r="AW201" s="176" t="s">
        <v>284</v>
      </c>
      <c r="AX201" s="225"/>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16" t="s">
        <v>327</v>
      </c>
      <c r="Z202" s="617"/>
      <c r="AA202" s="618"/>
      <c r="AB202" s="638"/>
      <c r="AC202" s="594"/>
      <c r="AD202" s="594"/>
      <c r="AE202" s="629"/>
      <c r="AF202" s="596"/>
      <c r="AG202" s="596"/>
      <c r="AH202" s="596"/>
      <c r="AI202" s="629"/>
      <c r="AJ202" s="596"/>
      <c r="AK202" s="596"/>
      <c r="AL202" s="596"/>
      <c r="AM202" s="629"/>
      <c r="AN202" s="596"/>
      <c r="AO202" s="596"/>
      <c r="AP202" s="596"/>
      <c r="AQ202" s="629"/>
      <c r="AR202" s="596"/>
      <c r="AS202" s="596"/>
      <c r="AT202" s="596"/>
      <c r="AU202" s="629"/>
      <c r="AV202" s="596"/>
      <c r="AW202" s="596"/>
      <c r="AX202" s="59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593" t="s">
        <v>93</v>
      </c>
      <c r="Z203" s="500"/>
      <c r="AA203" s="501"/>
      <c r="AB203" s="628"/>
      <c r="AC203" s="619"/>
      <c r="AD203" s="619"/>
      <c r="AE203" s="629"/>
      <c r="AF203" s="596"/>
      <c r="AG203" s="596"/>
      <c r="AH203" s="596"/>
      <c r="AI203" s="629"/>
      <c r="AJ203" s="596"/>
      <c r="AK203" s="596"/>
      <c r="AL203" s="596"/>
      <c r="AM203" s="629"/>
      <c r="AN203" s="596"/>
      <c r="AO203" s="596"/>
      <c r="AP203" s="596"/>
      <c r="AQ203" s="629"/>
      <c r="AR203" s="596"/>
      <c r="AS203" s="596"/>
      <c r="AT203" s="596"/>
      <c r="AU203" s="629"/>
      <c r="AV203" s="596"/>
      <c r="AW203" s="596"/>
      <c r="AX203" s="598"/>
      <c r="AY203">
        <f>$AY$200</f>
        <v>0</v>
      </c>
    </row>
    <row r="204" spans="1:51" ht="18.75" hidden="1" customHeight="1" x14ac:dyDescent="0.15">
      <c r="A204" s="145"/>
      <c r="B204" s="146"/>
      <c r="C204" s="150"/>
      <c r="D204" s="146"/>
      <c r="E204" s="150"/>
      <c r="F204" s="155"/>
      <c r="G204" s="217" t="s">
        <v>326</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42</v>
      </c>
      <c r="AC204" s="218"/>
      <c r="AD204" s="219"/>
      <c r="AE204" s="181" t="s">
        <v>425</v>
      </c>
      <c r="AF204" s="173"/>
      <c r="AG204" s="173"/>
      <c r="AH204" s="174"/>
      <c r="AI204" s="181" t="s">
        <v>78</v>
      </c>
      <c r="AJ204" s="173"/>
      <c r="AK204" s="173"/>
      <c r="AL204" s="174"/>
      <c r="AM204" s="181" t="s">
        <v>180</v>
      </c>
      <c r="AN204" s="173"/>
      <c r="AO204" s="173"/>
      <c r="AP204" s="174"/>
      <c r="AQ204" s="223" t="s">
        <v>309</v>
      </c>
      <c r="AR204" s="218"/>
      <c r="AS204" s="218"/>
      <c r="AT204" s="219"/>
      <c r="AU204" s="634" t="s">
        <v>330</v>
      </c>
      <c r="AV204" s="634"/>
      <c r="AW204" s="634"/>
      <c r="AX204" s="635"/>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36"/>
      <c r="AR205" s="637"/>
      <c r="AS205" s="176" t="s">
        <v>310</v>
      </c>
      <c r="AT205" s="177"/>
      <c r="AU205" s="614"/>
      <c r="AV205" s="614"/>
      <c r="AW205" s="176" t="s">
        <v>284</v>
      </c>
      <c r="AX205" s="225"/>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16" t="s">
        <v>327</v>
      </c>
      <c r="Z206" s="617"/>
      <c r="AA206" s="618"/>
      <c r="AB206" s="638"/>
      <c r="AC206" s="594"/>
      <c r="AD206" s="594"/>
      <c r="AE206" s="629"/>
      <c r="AF206" s="596"/>
      <c r="AG206" s="596"/>
      <c r="AH206" s="596"/>
      <c r="AI206" s="629"/>
      <c r="AJ206" s="596"/>
      <c r="AK206" s="596"/>
      <c r="AL206" s="596"/>
      <c r="AM206" s="629"/>
      <c r="AN206" s="596"/>
      <c r="AO206" s="596"/>
      <c r="AP206" s="596"/>
      <c r="AQ206" s="629"/>
      <c r="AR206" s="596"/>
      <c r="AS206" s="596"/>
      <c r="AT206" s="596"/>
      <c r="AU206" s="629"/>
      <c r="AV206" s="596"/>
      <c r="AW206" s="596"/>
      <c r="AX206" s="59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593" t="s">
        <v>93</v>
      </c>
      <c r="Z207" s="500"/>
      <c r="AA207" s="501"/>
      <c r="AB207" s="628"/>
      <c r="AC207" s="619"/>
      <c r="AD207" s="619"/>
      <c r="AE207" s="629"/>
      <c r="AF207" s="596"/>
      <c r="AG207" s="596"/>
      <c r="AH207" s="596"/>
      <c r="AI207" s="629"/>
      <c r="AJ207" s="596"/>
      <c r="AK207" s="596"/>
      <c r="AL207" s="596"/>
      <c r="AM207" s="629"/>
      <c r="AN207" s="596"/>
      <c r="AO207" s="596"/>
      <c r="AP207" s="596"/>
      <c r="AQ207" s="629"/>
      <c r="AR207" s="596"/>
      <c r="AS207" s="596"/>
      <c r="AT207" s="596"/>
      <c r="AU207" s="629"/>
      <c r="AV207" s="596"/>
      <c r="AW207" s="596"/>
      <c r="AX207" s="598"/>
      <c r="AY207">
        <f>$AY$204</f>
        <v>0</v>
      </c>
    </row>
    <row r="208" spans="1:51" ht="18.75" hidden="1" customHeight="1" x14ac:dyDescent="0.15">
      <c r="A208" s="145"/>
      <c r="B208" s="146"/>
      <c r="C208" s="150"/>
      <c r="D208" s="146"/>
      <c r="E208" s="150"/>
      <c r="F208" s="155"/>
      <c r="G208" s="217" t="s">
        <v>326</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42</v>
      </c>
      <c r="AC208" s="218"/>
      <c r="AD208" s="219"/>
      <c r="AE208" s="181" t="s">
        <v>425</v>
      </c>
      <c r="AF208" s="173"/>
      <c r="AG208" s="173"/>
      <c r="AH208" s="174"/>
      <c r="AI208" s="181" t="s">
        <v>78</v>
      </c>
      <c r="AJ208" s="173"/>
      <c r="AK208" s="173"/>
      <c r="AL208" s="174"/>
      <c r="AM208" s="181" t="s">
        <v>180</v>
      </c>
      <c r="AN208" s="173"/>
      <c r="AO208" s="173"/>
      <c r="AP208" s="174"/>
      <c r="AQ208" s="223" t="s">
        <v>309</v>
      </c>
      <c r="AR208" s="218"/>
      <c r="AS208" s="218"/>
      <c r="AT208" s="219"/>
      <c r="AU208" s="634" t="s">
        <v>330</v>
      </c>
      <c r="AV208" s="634"/>
      <c r="AW208" s="634"/>
      <c r="AX208" s="635"/>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36"/>
      <c r="AR209" s="637"/>
      <c r="AS209" s="176" t="s">
        <v>310</v>
      </c>
      <c r="AT209" s="177"/>
      <c r="AU209" s="614"/>
      <c r="AV209" s="614"/>
      <c r="AW209" s="176" t="s">
        <v>284</v>
      </c>
      <c r="AX209" s="225"/>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16" t="s">
        <v>327</v>
      </c>
      <c r="Z210" s="617"/>
      <c r="AA210" s="618"/>
      <c r="AB210" s="638"/>
      <c r="AC210" s="594"/>
      <c r="AD210" s="594"/>
      <c r="AE210" s="629"/>
      <c r="AF210" s="596"/>
      <c r="AG210" s="596"/>
      <c r="AH210" s="596"/>
      <c r="AI210" s="629"/>
      <c r="AJ210" s="596"/>
      <c r="AK210" s="596"/>
      <c r="AL210" s="596"/>
      <c r="AM210" s="629"/>
      <c r="AN210" s="596"/>
      <c r="AO210" s="596"/>
      <c r="AP210" s="596"/>
      <c r="AQ210" s="629"/>
      <c r="AR210" s="596"/>
      <c r="AS210" s="596"/>
      <c r="AT210" s="596"/>
      <c r="AU210" s="629"/>
      <c r="AV210" s="596"/>
      <c r="AW210" s="596"/>
      <c r="AX210" s="59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593" t="s">
        <v>93</v>
      </c>
      <c r="Z211" s="500"/>
      <c r="AA211" s="501"/>
      <c r="AB211" s="628"/>
      <c r="AC211" s="619"/>
      <c r="AD211" s="619"/>
      <c r="AE211" s="629"/>
      <c r="AF211" s="596"/>
      <c r="AG211" s="596"/>
      <c r="AH211" s="596"/>
      <c r="AI211" s="629"/>
      <c r="AJ211" s="596"/>
      <c r="AK211" s="596"/>
      <c r="AL211" s="596"/>
      <c r="AM211" s="629"/>
      <c r="AN211" s="596"/>
      <c r="AO211" s="596"/>
      <c r="AP211" s="596"/>
      <c r="AQ211" s="629"/>
      <c r="AR211" s="596"/>
      <c r="AS211" s="596"/>
      <c r="AT211" s="596"/>
      <c r="AU211" s="629"/>
      <c r="AV211" s="596"/>
      <c r="AW211" s="596"/>
      <c r="AX211" s="598"/>
      <c r="AY211">
        <f>$AY$208</f>
        <v>0</v>
      </c>
    </row>
    <row r="212" spans="1:51" ht="22.5" hidden="1" customHeight="1" x14ac:dyDescent="0.15">
      <c r="A212" s="145"/>
      <c r="B212" s="146"/>
      <c r="C212" s="150"/>
      <c r="D212" s="146"/>
      <c r="E212" s="150"/>
      <c r="F212" s="155"/>
      <c r="G212" s="199" t="s">
        <v>30</v>
      </c>
      <c r="H212" s="173"/>
      <c r="I212" s="173"/>
      <c r="J212" s="173"/>
      <c r="K212" s="173"/>
      <c r="L212" s="173"/>
      <c r="M212" s="173"/>
      <c r="N212" s="173"/>
      <c r="O212" s="173"/>
      <c r="P212" s="174"/>
      <c r="Q212" s="181" t="s">
        <v>407</v>
      </c>
      <c r="R212" s="173"/>
      <c r="S212" s="173"/>
      <c r="T212" s="173"/>
      <c r="U212" s="173"/>
      <c r="V212" s="173"/>
      <c r="W212" s="173"/>
      <c r="X212" s="173"/>
      <c r="Y212" s="173"/>
      <c r="Z212" s="173"/>
      <c r="AA212" s="173"/>
      <c r="AB212" s="200" t="s">
        <v>409</v>
      </c>
      <c r="AC212" s="173"/>
      <c r="AD212" s="174"/>
      <c r="AE212" s="181" t="s">
        <v>332</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333</v>
      </c>
      <c r="AF216" s="410"/>
      <c r="AG216" s="410"/>
      <c r="AH216" s="410"/>
      <c r="AI216" s="410"/>
      <c r="AJ216" s="410"/>
      <c r="AK216" s="410"/>
      <c r="AL216" s="410"/>
      <c r="AM216" s="410"/>
      <c r="AN216" s="410"/>
      <c r="AO216" s="410"/>
      <c r="AP216" s="410"/>
      <c r="AQ216" s="410"/>
      <c r="AR216" s="410"/>
      <c r="AS216" s="410"/>
      <c r="AT216" s="410"/>
      <c r="AU216" s="410"/>
      <c r="AV216" s="410"/>
      <c r="AW216" s="410"/>
      <c r="AX216" s="63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199" t="s">
        <v>30</v>
      </c>
      <c r="H219" s="173"/>
      <c r="I219" s="173"/>
      <c r="J219" s="173"/>
      <c r="K219" s="173"/>
      <c r="L219" s="173"/>
      <c r="M219" s="173"/>
      <c r="N219" s="173"/>
      <c r="O219" s="173"/>
      <c r="P219" s="174"/>
      <c r="Q219" s="181" t="s">
        <v>407</v>
      </c>
      <c r="R219" s="173"/>
      <c r="S219" s="173"/>
      <c r="T219" s="173"/>
      <c r="U219" s="173"/>
      <c r="V219" s="173"/>
      <c r="W219" s="173"/>
      <c r="X219" s="173"/>
      <c r="Y219" s="173"/>
      <c r="Z219" s="173"/>
      <c r="AA219" s="173"/>
      <c r="AB219" s="200" t="s">
        <v>409</v>
      </c>
      <c r="AC219" s="173"/>
      <c r="AD219" s="174"/>
      <c r="AE219" s="202" t="s">
        <v>332</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333</v>
      </c>
      <c r="AF223" s="410"/>
      <c r="AG223" s="410"/>
      <c r="AH223" s="410"/>
      <c r="AI223" s="410"/>
      <c r="AJ223" s="410"/>
      <c r="AK223" s="410"/>
      <c r="AL223" s="410"/>
      <c r="AM223" s="410"/>
      <c r="AN223" s="410"/>
      <c r="AO223" s="410"/>
      <c r="AP223" s="410"/>
      <c r="AQ223" s="410"/>
      <c r="AR223" s="410"/>
      <c r="AS223" s="410"/>
      <c r="AT223" s="410"/>
      <c r="AU223" s="410"/>
      <c r="AV223" s="410"/>
      <c r="AW223" s="410"/>
      <c r="AX223" s="63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199" t="s">
        <v>30</v>
      </c>
      <c r="H226" s="173"/>
      <c r="I226" s="173"/>
      <c r="J226" s="173"/>
      <c r="K226" s="173"/>
      <c r="L226" s="173"/>
      <c r="M226" s="173"/>
      <c r="N226" s="173"/>
      <c r="O226" s="173"/>
      <c r="P226" s="174"/>
      <c r="Q226" s="181" t="s">
        <v>407</v>
      </c>
      <c r="R226" s="173"/>
      <c r="S226" s="173"/>
      <c r="T226" s="173"/>
      <c r="U226" s="173"/>
      <c r="V226" s="173"/>
      <c r="W226" s="173"/>
      <c r="X226" s="173"/>
      <c r="Y226" s="173"/>
      <c r="Z226" s="173"/>
      <c r="AA226" s="173"/>
      <c r="AB226" s="200" t="s">
        <v>409</v>
      </c>
      <c r="AC226" s="173"/>
      <c r="AD226" s="174"/>
      <c r="AE226" s="202" t="s">
        <v>332</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333</v>
      </c>
      <c r="AF230" s="410"/>
      <c r="AG230" s="410"/>
      <c r="AH230" s="410"/>
      <c r="AI230" s="410"/>
      <c r="AJ230" s="410"/>
      <c r="AK230" s="410"/>
      <c r="AL230" s="410"/>
      <c r="AM230" s="410"/>
      <c r="AN230" s="410"/>
      <c r="AO230" s="410"/>
      <c r="AP230" s="410"/>
      <c r="AQ230" s="410"/>
      <c r="AR230" s="410"/>
      <c r="AS230" s="410"/>
      <c r="AT230" s="410"/>
      <c r="AU230" s="410"/>
      <c r="AV230" s="410"/>
      <c r="AW230" s="410"/>
      <c r="AX230" s="63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199" t="s">
        <v>30</v>
      </c>
      <c r="H233" s="173"/>
      <c r="I233" s="173"/>
      <c r="J233" s="173"/>
      <c r="K233" s="173"/>
      <c r="L233" s="173"/>
      <c r="M233" s="173"/>
      <c r="N233" s="173"/>
      <c r="O233" s="173"/>
      <c r="P233" s="174"/>
      <c r="Q233" s="181" t="s">
        <v>407</v>
      </c>
      <c r="R233" s="173"/>
      <c r="S233" s="173"/>
      <c r="T233" s="173"/>
      <c r="U233" s="173"/>
      <c r="V233" s="173"/>
      <c r="W233" s="173"/>
      <c r="X233" s="173"/>
      <c r="Y233" s="173"/>
      <c r="Z233" s="173"/>
      <c r="AA233" s="173"/>
      <c r="AB233" s="200" t="s">
        <v>409</v>
      </c>
      <c r="AC233" s="173"/>
      <c r="AD233" s="174"/>
      <c r="AE233" s="202" t="s">
        <v>332</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333</v>
      </c>
      <c r="AF237" s="410"/>
      <c r="AG237" s="410"/>
      <c r="AH237" s="410"/>
      <c r="AI237" s="410"/>
      <c r="AJ237" s="410"/>
      <c r="AK237" s="410"/>
      <c r="AL237" s="410"/>
      <c r="AM237" s="410"/>
      <c r="AN237" s="410"/>
      <c r="AO237" s="410"/>
      <c r="AP237" s="410"/>
      <c r="AQ237" s="410"/>
      <c r="AR237" s="410"/>
      <c r="AS237" s="410"/>
      <c r="AT237" s="410"/>
      <c r="AU237" s="410"/>
      <c r="AV237" s="410"/>
      <c r="AW237" s="410"/>
      <c r="AX237" s="63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199" t="s">
        <v>30</v>
      </c>
      <c r="H240" s="173"/>
      <c r="I240" s="173"/>
      <c r="J240" s="173"/>
      <c r="K240" s="173"/>
      <c r="L240" s="173"/>
      <c r="M240" s="173"/>
      <c r="N240" s="173"/>
      <c r="O240" s="173"/>
      <c r="P240" s="174"/>
      <c r="Q240" s="181" t="s">
        <v>407</v>
      </c>
      <c r="R240" s="173"/>
      <c r="S240" s="173"/>
      <c r="T240" s="173"/>
      <c r="U240" s="173"/>
      <c r="V240" s="173"/>
      <c r="W240" s="173"/>
      <c r="X240" s="173"/>
      <c r="Y240" s="173"/>
      <c r="Z240" s="173"/>
      <c r="AA240" s="173"/>
      <c r="AB240" s="200" t="s">
        <v>409</v>
      </c>
      <c r="AC240" s="173"/>
      <c r="AD240" s="174"/>
      <c r="AE240" s="202" t="s">
        <v>332</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31" t="s">
        <v>333</v>
      </c>
      <c r="AF244" s="631"/>
      <c r="AG244" s="631"/>
      <c r="AH244" s="631"/>
      <c r="AI244" s="631"/>
      <c r="AJ244" s="631"/>
      <c r="AK244" s="631"/>
      <c r="AL244" s="631"/>
      <c r="AM244" s="631"/>
      <c r="AN244" s="631"/>
      <c r="AO244" s="631"/>
      <c r="AP244" s="631"/>
      <c r="AQ244" s="631"/>
      <c r="AR244" s="631"/>
      <c r="AS244" s="631"/>
      <c r="AT244" s="631"/>
      <c r="AU244" s="631"/>
      <c r="AV244" s="631"/>
      <c r="AW244" s="631"/>
      <c r="AX244" s="632"/>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00" t="s">
        <v>371</v>
      </c>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1"/>
      <c r="AL247" s="601"/>
      <c r="AM247" s="601"/>
      <c r="AN247" s="601"/>
      <c r="AO247" s="601"/>
      <c r="AP247" s="601"/>
      <c r="AQ247" s="601"/>
      <c r="AR247" s="601"/>
      <c r="AS247" s="601"/>
      <c r="AT247" s="601"/>
      <c r="AU247" s="601"/>
      <c r="AV247" s="601"/>
      <c r="AW247" s="601"/>
      <c r="AX247" s="602"/>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39" t="s">
        <v>349</v>
      </c>
      <c r="F250" s="640"/>
      <c r="G250" s="641"/>
      <c r="H250" s="642"/>
      <c r="I250" s="642"/>
      <c r="J250" s="642"/>
      <c r="K250" s="642"/>
      <c r="L250" s="642"/>
      <c r="M250" s="642"/>
      <c r="N250" s="642"/>
      <c r="O250" s="642"/>
      <c r="P250" s="642"/>
      <c r="Q250" s="642"/>
      <c r="R250" s="642"/>
      <c r="S250" s="642"/>
      <c r="T250" s="642"/>
      <c r="U250" s="642"/>
      <c r="V250" s="642"/>
      <c r="W250" s="642"/>
      <c r="X250" s="642"/>
      <c r="Y250" s="642"/>
      <c r="Z250" s="642"/>
      <c r="AA250" s="642"/>
      <c r="AB250" s="642"/>
      <c r="AC250" s="642"/>
      <c r="AD250" s="642"/>
      <c r="AE250" s="642"/>
      <c r="AF250" s="642"/>
      <c r="AG250" s="642"/>
      <c r="AH250" s="642"/>
      <c r="AI250" s="642"/>
      <c r="AJ250" s="642"/>
      <c r="AK250" s="642"/>
      <c r="AL250" s="642"/>
      <c r="AM250" s="642"/>
      <c r="AN250" s="642"/>
      <c r="AO250" s="642"/>
      <c r="AP250" s="642"/>
      <c r="AQ250" s="642"/>
      <c r="AR250" s="642"/>
      <c r="AS250" s="642"/>
      <c r="AT250" s="642"/>
      <c r="AU250" s="642"/>
      <c r="AV250" s="642"/>
      <c r="AW250" s="642"/>
      <c r="AX250" s="643"/>
      <c r="AY250">
        <f>COUNTA($G$250)</f>
        <v>0</v>
      </c>
    </row>
    <row r="251" spans="1:51" ht="45" hidden="1" customHeight="1" x14ac:dyDescent="0.15">
      <c r="A251" s="145"/>
      <c r="B251" s="146"/>
      <c r="C251" s="150"/>
      <c r="D251" s="146"/>
      <c r="E251" s="620" t="s">
        <v>347</v>
      </c>
      <c r="F251" s="621"/>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44"/>
      <c r="AY251">
        <f>$AY$250</f>
        <v>0</v>
      </c>
    </row>
    <row r="252" spans="1:51" ht="18.75" hidden="1" customHeight="1" x14ac:dyDescent="0.15">
      <c r="A252" s="145"/>
      <c r="B252" s="146"/>
      <c r="C252" s="150"/>
      <c r="D252" s="146"/>
      <c r="E252" s="153" t="s">
        <v>303</v>
      </c>
      <c r="F252" s="154"/>
      <c r="G252" s="217" t="s">
        <v>326</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42</v>
      </c>
      <c r="AC252" s="218"/>
      <c r="AD252" s="219"/>
      <c r="AE252" s="181" t="s">
        <v>425</v>
      </c>
      <c r="AF252" s="173"/>
      <c r="AG252" s="173"/>
      <c r="AH252" s="174"/>
      <c r="AI252" s="181" t="s">
        <v>78</v>
      </c>
      <c r="AJ252" s="173"/>
      <c r="AK252" s="173"/>
      <c r="AL252" s="174"/>
      <c r="AM252" s="181" t="s">
        <v>180</v>
      </c>
      <c r="AN252" s="173"/>
      <c r="AO252" s="173"/>
      <c r="AP252" s="174"/>
      <c r="AQ252" s="223" t="s">
        <v>309</v>
      </c>
      <c r="AR252" s="218"/>
      <c r="AS252" s="218"/>
      <c r="AT252" s="219"/>
      <c r="AU252" s="634" t="s">
        <v>330</v>
      </c>
      <c r="AV252" s="634"/>
      <c r="AW252" s="634"/>
      <c r="AX252" s="635"/>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36"/>
      <c r="AR253" s="637"/>
      <c r="AS253" s="176" t="s">
        <v>310</v>
      </c>
      <c r="AT253" s="177"/>
      <c r="AU253" s="614"/>
      <c r="AV253" s="614"/>
      <c r="AW253" s="176" t="s">
        <v>284</v>
      </c>
      <c r="AX253" s="225"/>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16" t="s">
        <v>327</v>
      </c>
      <c r="Z254" s="617"/>
      <c r="AA254" s="618"/>
      <c r="AB254" s="638"/>
      <c r="AC254" s="594"/>
      <c r="AD254" s="594"/>
      <c r="AE254" s="629"/>
      <c r="AF254" s="596"/>
      <c r="AG254" s="596"/>
      <c r="AH254" s="596"/>
      <c r="AI254" s="629"/>
      <c r="AJ254" s="596"/>
      <c r="AK254" s="596"/>
      <c r="AL254" s="596"/>
      <c r="AM254" s="629"/>
      <c r="AN254" s="596"/>
      <c r="AO254" s="596"/>
      <c r="AP254" s="596"/>
      <c r="AQ254" s="629"/>
      <c r="AR254" s="596"/>
      <c r="AS254" s="596"/>
      <c r="AT254" s="596"/>
      <c r="AU254" s="629"/>
      <c r="AV254" s="596"/>
      <c r="AW254" s="596"/>
      <c r="AX254" s="59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593" t="s">
        <v>93</v>
      </c>
      <c r="Z255" s="500"/>
      <c r="AA255" s="501"/>
      <c r="AB255" s="628"/>
      <c r="AC255" s="619"/>
      <c r="AD255" s="619"/>
      <c r="AE255" s="629"/>
      <c r="AF255" s="596"/>
      <c r="AG255" s="596"/>
      <c r="AH255" s="596"/>
      <c r="AI255" s="629"/>
      <c r="AJ255" s="596"/>
      <c r="AK255" s="596"/>
      <c r="AL255" s="596"/>
      <c r="AM255" s="629"/>
      <c r="AN255" s="596"/>
      <c r="AO255" s="596"/>
      <c r="AP255" s="596"/>
      <c r="AQ255" s="629"/>
      <c r="AR255" s="596"/>
      <c r="AS255" s="596"/>
      <c r="AT255" s="596"/>
      <c r="AU255" s="629"/>
      <c r="AV255" s="596"/>
      <c r="AW255" s="596"/>
      <c r="AX255" s="598"/>
      <c r="AY255">
        <f>$AY$252</f>
        <v>0</v>
      </c>
    </row>
    <row r="256" spans="1:51" ht="18.75" hidden="1" customHeight="1" x14ac:dyDescent="0.15">
      <c r="A256" s="145"/>
      <c r="B256" s="146"/>
      <c r="C256" s="150"/>
      <c r="D256" s="146"/>
      <c r="E256" s="150"/>
      <c r="F256" s="155"/>
      <c r="G256" s="217" t="s">
        <v>326</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42</v>
      </c>
      <c r="AC256" s="218"/>
      <c r="AD256" s="219"/>
      <c r="AE256" s="181" t="s">
        <v>425</v>
      </c>
      <c r="AF256" s="173"/>
      <c r="AG256" s="173"/>
      <c r="AH256" s="174"/>
      <c r="AI256" s="181" t="s">
        <v>78</v>
      </c>
      <c r="AJ256" s="173"/>
      <c r="AK256" s="173"/>
      <c r="AL256" s="174"/>
      <c r="AM256" s="181" t="s">
        <v>180</v>
      </c>
      <c r="AN256" s="173"/>
      <c r="AO256" s="173"/>
      <c r="AP256" s="174"/>
      <c r="AQ256" s="223" t="s">
        <v>309</v>
      </c>
      <c r="AR256" s="218"/>
      <c r="AS256" s="218"/>
      <c r="AT256" s="219"/>
      <c r="AU256" s="634" t="s">
        <v>330</v>
      </c>
      <c r="AV256" s="634"/>
      <c r="AW256" s="634"/>
      <c r="AX256" s="635"/>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36"/>
      <c r="AR257" s="637"/>
      <c r="AS257" s="176" t="s">
        <v>310</v>
      </c>
      <c r="AT257" s="177"/>
      <c r="AU257" s="614"/>
      <c r="AV257" s="614"/>
      <c r="AW257" s="176" t="s">
        <v>284</v>
      </c>
      <c r="AX257" s="225"/>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16" t="s">
        <v>327</v>
      </c>
      <c r="Z258" s="617"/>
      <c r="AA258" s="618"/>
      <c r="AB258" s="638"/>
      <c r="AC258" s="594"/>
      <c r="AD258" s="594"/>
      <c r="AE258" s="629"/>
      <c r="AF258" s="596"/>
      <c r="AG258" s="596"/>
      <c r="AH258" s="596"/>
      <c r="AI258" s="629"/>
      <c r="AJ258" s="596"/>
      <c r="AK258" s="596"/>
      <c r="AL258" s="596"/>
      <c r="AM258" s="629"/>
      <c r="AN258" s="596"/>
      <c r="AO258" s="596"/>
      <c r="AP258" s="596"/>
      <c r="AQ258" s="629"/>
      <c r="AR258" s="596"/>
      <c r="AS258" s="596"/>
      <c r="AT258" s="596"/>
      <c r="AU258" s="629"/>
      <c r="AV258" s="596"/>
      <c r="AW258" s="596"/>
      <c r="AX258" s="59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593" t="s">
        <v>93</v>
      </c>
      <c r="Z259" s="500"/>
      <c r="AA259" s="501"/>
      <c r="AB259" s="628"/>
      <c r="AC259" s="619"/>
      <c r="AD259" s="619"/>
      <c r="AE259" s="629"/>
      <c r="AF259" s="596"/>
      <c r="AG259" s="596"/>
      <c r="AH259" s="596"/>
      <c r="AI259" s="629"/>
      <c r="AJ259" s="596"/>
      <c r="AK259" s="596"/>
      <c r="AL259" s="596"/>
      <c r="AM259" s="629"/>
      <c r="AN259" s="596"/>
      <c r="AO259" s="596"/>
      <c r="AP259" s="596"/>
      <c r="AQ259" s="629"/>
      <c r="AR259" s="596"/>
      <c r="AS259" s="596"/>
      <c r="AT259" s="596"/>
      <c r="AU259" s="629"/>
      <c r="AV259" s="596"/>
      <c r="AW259" s="596"/>
      <c r="AX259" s="598"/>
      <c r="AY259">
        <f>$AY$256</f>
        <v>0</v>
      </c>
    </row>
    <row r="260" spans="1:51" ht="18.75" hidden="1" customHeight="1" x14ac:dyDescent="0.15">
      <c r="A260" s="145"/>
      <c r="B260" s="146"/>
      <c r="C260" s="150"/>
      <c r="D260" s="146"/>
      <c r="E260" s="150"/>
      <c r="F260" s="155"/>
      <c r="G260" s="217" t="s">
        <v>326</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42</v>
      </c>
      <c r="AC260" s="218"/>
      <c r="AD260" s="219"/>
      <c r="AE260" s="181" t="s">
        <v>425</v>
      </c>
      <c r="AF260" s="173"/>
      <c r="AG260" s="173"/>
      <c r="AH260" s="174"/>
      <c r="AI260" s="181" t="s">
        <v>78</v>
      </c>
      <c r="AJ260" s="173"/>
      <c r="AK260" s="173"/>
      <c r="AL260" s="174"/>
      <c r="AM260" s="181" t="s">
        <v>180</v>
      </c>
      <c r="AN260" s="173"/>
      <c r="AO260" s="173"/>
      <c r="AP260" s="174"/>
      <c r="AQ260" s="223" t="s">
        <v>309</v>
      </c>
      <c r="AR260" s="218"/>
      <c r="AS260" s="218"/>
      <c r="AT260" s="219"/>
      <c r="AU260" s="634" t="s">
        <v>330</v>
      </c>
      <c r="AV260" s="634"/>
      <c r="AW260" s="634"/>
      <c r="AX260" s="635"/>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36"/>
      <c r="AR261" s="637"/>
      <c r="AS261" s="176" t="s">
        <v>310</v>
      </c>
      <c r="AT261" s="177"/>
      <c r="AU261" s="614"/>
      <c r="AV261" s="614"/>
      <c r="AW261" s="176" t="s">
        <v>284</v>
      </c>
      <c r="AX261" s="225"/>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16" t="s">
        <v>327</v>
      </c>
      <c r="Z262" s="617"/>
      <c r="AA262" s="618"/>
      <c r="AB262" s="638"/>
      <c r="AC262" s="594"/>
      <c r="AD262" s="594"/>
      <c r="AE262" s="629"/>
      <c r="AF262" s="596"/>
      <c r="AG262" s="596"/>
      <c r="AH262" s="596"/>
      <c r="AI262" s="629"/>
      <c r="AJ262" s="596"/>
      <c r="AK262" s="596"/>
      <c r="AL262" s="596"/>
      <c r="AM262" s="629"/>
      <c r="AN262" s="596"/>
      <c r="AO262" s="596"/>
      <c r="AP262" s="596"/>
      <c r="AQ262" s="629"/>
      <c r="AR262" s="596"/>
      <c r="AS262" s="596"/>
      <c r="AT262" s="596"/>
      <c r="AU262" s="629"/>
      <c r="AV262" s="596"/>
      <c r="AW262" s="596"/>
      <c r="AX262" s="59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593" t="s">
        <v>93</v>
      </c>
      <c r="Z263" s="500"/>
      <c r="AA263" s="501"/>
      <c r="AB263" s="628"/>
      <c r="AC263" s="619"/>
      <c r="AD263" s="619"/>
      <c r="AE263" s="629"/>
      <c r="AF263" s="596"/>
      <c r="AG263" s="596"/>
      <c r="AH263" s="596"/>
      <c r="AI263" s="629"/>
      <c r="AJ263" s="596"/>
      <c r="AK263" s="596"/>
      <c r="AL263" s="596"/>
      <c r="AM263" s="629"/>
      <c r="AN263" s="596"/>
      <c r="AO263" s="596"/>
      <c r="AP263" s="596"/>
      <c r="AQ263" s="629"/>
      <c r="AR263" s="596"/>
      <c r="AS263" s="596"/>
      <c r="AT263" s="596"/>
      <c r="AU263" s="629"/>
      <c r="AV263" s="596"/>
      <c r="AW263" s="596"/>
      <c r="AX263" s="598"/>
      <c r="AY263">
        <f>$AY$260</f>
        <v>0</v>
      </c>
    </row>
    <row r="264" spans="1:51" ht="18.75" hidden="1" customHeight="1" x14ac:dyDescent="0.15">
      <c r="A264" s="145"/>
      <c r="B264" s="146"/>
      <c r="C264" s="150"/>
      <c r="D264" s="146"/>
      <c r="E264" s="150"/>
      <c r="F264" s="155"/>
      <c r="G264" s="199" t="s">
        <v>326</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42</v>
      </c>
      <c r="AC264" s="173"/>
      <c r="AD264" s="174"/>
      <c r="AE264" s="181" t="s">
        <v>425</v>
      </c>
      <c r="AF264" s="173"/>
      <c r="AG264" s="173"/>
      <c r="AH264" s="174"/>
      <c r="AI264" s="181" t="s">
        <v>78</v>
      </c>
      <c r="AJ264" s="173"/>
      <c r="AK264" s="173"/>
      <c r="AL264" s="174"/>
      <c r="AM264" s="181" t="s">
        <v>180</v>
      </c>
      <c r="AN264" s="173"/>
      <c r="AO264" s="173"/>
      <c r="AP264" s="174"/>
      <c r="AQ264" s="181" t="s">
        <v>309</v>
      </c>
      <c r="AR264" s="173"/>
      <c r="AS264" s="173"/>
      <c r="AT264" s="174"/>
      <c r="AU264" s="203" t="s">
        <v>330</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36"/>
      <c r="AR265" s="637"/>
      <c r="AS265" s="176" t="s">
        <v>310</v>
      </c>
      <c r="AT265" s="177"/>
      <c r="AU265" s="614"/>
      <c r="AV265" s="614"/>
      <c r="AW265" s="176" t="s">
        <v>284</v>
      </c>
      <c r="AX265" s="225"/>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16" t="s">
        <v>327</v>
      </c>
      <c r="Z266" s="617"/>
      <c r="AA266" s="618"/>
      <c r="AB266" s="638"/>
      <c r="AC266" s="594"/>
      <c r="AD266" s="594"/>
      <c r="AE266" s="629"/>
      <c r="AF266" s="596"/>
      <c r="AG266" s="596"/>
      <c r="AH266" s="596"/>
      <c r="AI266" s="629"/>
      <c r="AJ266" s="596"/>
      <c r="AK266" s="596"/>
      <c r="AL266" s="596"/>
      <c r="AM266" s="629"/>
      <c r="AN266" s="596"/>
      <c r="AO266" s="596"/>
      <c r="AP266" s="596"/>
      <c r="AQ266" s="629"/>
      <c r="AR266" s="596"/>
      <c r="AS266" s="596"/>
      <c r="AT266" s="596"/>
      <c r="AU266" s="629"/>
      <c r="AV266" s="596"/>
      <c r="AW266" s="596"/>
      <c r="AX266" s="59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593" t="s">
        <v>93</v>
      </c>
      <c r="Z267" s="500"/>
      <c r="AA267" s="501"/>
      <c r="AB267" s="628"/>
      <c r="AC267" s="619"/>
      <c r="AD267" s="619"/>
      <c r="AE267" s="629"/>
      <c r="AF267" s="596"/>
      <c r="AG267" s="596"/>
      <c r="AH267" s="596"/>
      <c r="AI267" s="629"/>
      <c r="AJ267" s="596"/>
      <c r="AK267" s="596"/>
      <c r="AL267" s="596"/>
      <c r="AM267" s="629"/>
      <c r="AN267" s="596"/>
      <c r="AO267" s="596"/>
      <c r="AP267" s="596"/>
      <c r="AQ267" s="629"/>
      <c r="AR267" s="596"/>
      <c r="AS267" s="596"/>
      <c r="AT267" s="596"/>
      <c r="AU267" s="629"/>
      <c r="AV267" s="596"/>
      <c r="AW267" s="596"/>
      <c r="AX267" s="598"/>
      <c r="AY267">
        <f>$AY$264</f>
        <v>0</v>
      </c>
    </row>
    <row r="268" spans="1:51" ht="18.75" hidden="1" customHeight="1" x14ac:dyDescent="0.15">
      <c r="A268" s="145"/>
      <c r="B268" s="146"/>
      <c r="C268" s="150"/>
      <c r="D268" s="146"/>
      <c r="E268" s="150"/>
      <c r="F268" s="155"/>
      <c r="G268" s="217" t="s">
        <v>326</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42</v>
      </c>
      <c r="AC268" s="218"/>
      <c r="AD268" s="219"/>
      <c r="AE268" s="181" t="s">
        <v>425</v>
      </c>
      <c r="AF268" s="173"/>
      <c r="AG268" s="173"/>
      <c r="AH268" s="174"/>
      <c r="AI268" s="181" t="s">
        <v>78</v>
      </c>
      <c r="AJ268" s="173"/>
      <c r="AK268" s="173"/>
      <c r="AL268" s="174"/>
      <c r="AM268" s="181" t="s">
        <v>180</v>
      </c>
      <c r="AN268" s="173"/>
      <c r="AO268" s="173"/>
      <c r="AP268" s="174"/>
      <c r="AQ268" s="223" t="s">
        <v>309</v>
      </c>
      <c r="AR268" s="218"/>
      <c r="AS268" s="218"/>
      <c r="AT268" s="219"/>
      <c r="AU268" s="634" t="s">
        <v>330</v>
      </c>
      <c r="AV268" s="634"/>
      <c r="AW268" s="634"/>
      <c r="AX268" s="635"/>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36"/>
      <c r="AR269" s="637"/>
      <c r="AS269" s="176" t="s">
        <v>310</v>
      </c>
      <c r="AT269" s="177"/>
      <c r="AU269" s="614"/>
      <c r="AV269" s="614"/>
      <c r="AW269" s="176" t="s">
        <v>284</v>
      </c>
      <c r="AX269" s="225"/>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16" t="s">
        <v>327</v>
      </c>
      <c r="Z270" s="617"/>
      <c r="AA270" s="618"/>
      <c r="AB270" s="638"/>
      <c r="AC270" s="594"/>
      <c r="AD270" s="594"/>
      <c r="AE270" s="629"/>
      <c r="AF270" s="596"/>
      <c r="AG270" s="596"/>
      <c r="AH270" s="596"/>
      <c r="AI270" s="629"/>
      <c r="AJ270" s="596"/>
      <c r="AK270" s="596"/>
      <c r="AL270" s="596"/>
      <c r="AM270" s="629"/>
      <c r="AN270" s="596"/>
      <c r="AO270" s="596"/>
      <c r="AP270" s="596"/>
      <c r="AQ270" s="629"/>
      <c r="AR270" s="596"/>
      <c r="AS270" s="596"/>
      <c r="AT270" s="596"/>
      <c r="AU270" s="629"/>
      <c r="AV270" s="596"/>
      <c r="AW270" s="596"/>
      <c r="AX270" s="59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593" t="s">
        <v>93</v>
      </c>
      <c r="Z271" s="500"/>
      <c r="AA271" s="501"/>
      <c r="AB271" s="628"/>
      <c r="AC271" s="619"/>
      <c r="AD271" s="619"/>
      <c r="AE271" s="629"/>
      <c r="AF271" s="596"/>
      <c r="AG271" s="596"/>
      <c r="AH271" s="596"/>
      <c r="AI271" s="629"/>
      <c r="AJ271" s="596"/>
      <c r="AK271" s="596"/>
      <c r="AL271" s="596"/>
      <c r="AM271" s="629"/>
      <c r="AN271" s="596"/>
      <c r="AO271" s="596"/>
      <c r="AP271" s="596"/>
      <c r="AQ271" s="629"/>
      <c r="AR271" s="596"/>
      <c r="AS271" s="596"/>
      <c r="AT271" s="596"/>
      <c r="AU271" s="629"/>
      <c r="AV271" s="596"/>
      <c r="AW271" s="596"/>
      <c r="AX271" s="598"/>
      <c r="AY271">
        <f>$AY$268</f>
        <v>0</v>
      </c>
    </row>
    <row r="272" spans="1:51" ht="22.5" hidden="1" customHeight="1" x14ac:dyDescent="0.15">
      <c r="A272" s="145"/>
      <c r="B272" s="146"/>
      <c r="C272" s="150"/>
      <c r="D272" s="146"/>
      <c r="E272" s="150"/>
      <c r="F272" s="155"/>
      <c r="G272" s="199" t="s">
        <v>30</v>
      </c>
      <c r="H272" s="173"/>
      <c r="I272" s="173"/>
      <c r="J272" s="173"/>
      <c r="K272" s="173"/>
      <c r="L272" s="173"/>
      <c r="M272" s="173"/>
      <c r="N272" s="173"/>
      <c r="O272" s="173"/>
      <c r="P272" s="174"/>
      <c r="Q272" s="181" t="s">
        <v>407</v>
      </c>
      <c r="R272" s="173"/>
      <c r="S272" s="173"/>
      <c r="T272" s="173"/>
      <c r="U272" s="173"/>
      <c r="V272" s="173"/>
      <c r="W272" s="173"/>
      <c r="X272" s="173"/>
      <c r="Y272" s="173"/>
      <c r="Z272" s="173"/>
      <c r="AA272" s="173"/>
      <c r="AB272" s="200" t="s">
        <v>409</v>
      </c>
      <c r="AC272" s="173"/>
      <c r="AD272" s="174"/>
      <c r="AE272" s="181" t="s">
        <v>332</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333</v>
      </c>
      <c r="AF276" s="410"/>
      <c r="AG276" s="410"/>
      <c r="AH276" s="410"/>
      <c r="AI276" s="410"/>
      <c r="AJ276" s="410"/>
      <c r="AK276" s="410"/>
      <c r="AL276" s="410"/>
      <c r="AM276" s="410"/>
      <c r="AN276" s="410"/>
      <c r="AO276" s="410"/>
      <c r="AP276" s="410"/>
      <c r="AQ276" s="410"/>
      <c r="AR276" s="410"/>
      <c r="AS276" s="410"/>
      <c r="AT276" s="410"/>
      <c r="AU276" s="410"/>
      <c r="AV276" s="410"/>
      <c r="AW276" s="410"/>
      <c r="AX276" s="63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199" t="s">
        <v>30</v>
      </c>
      <c r="H279" s="173"/>
      <c r="I279" s="173"/>
      <c r="J279" s="173"/>
      <c r="K279" s="173"/>
      <c r="L279" s="173"/>
      <c r="M279" s="173"/>
      <c r="N279" s="173"/>
      <c r="O279" s="173"/>
      <c r="P279" s="174"/>
      <c r="Q279" s="181" t="s">
        <v>407</v>
      </c>
      <c r="R279" s="173"/>
      <c r="S279" s="173"/>
      <c r="T279" s="173"/>
      <c r="U279" s="173"/>
      <c r="V279" s="173"/>
      <c r="W279" s="173"/>
      <c r="X279" s="173"/>
      <c r="Y279" s="173"/>
      <c r="Z279" s="173"/>
      <c r="AA279" s="173"/>
      <c r="AB279" s="200" t="s">
        <v>409</v>
      </c>
      <c r="AC279" s="173"/>
      <c r="AD279" s="174"/>
      <c r="AE279" s="202" t="s">
        <v>332</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333</v>
      </c>
      <c r="AF283" s="410"/>
      <c r="AG283" s="410"/>
      <c r="AH283" s="410"/>
      <c r="AI283" s="410"/>
      <c r="AJ283" s="410"/>
      <c r="AK283" s="410"/>
      <c r="AL283" s="410"/>
      <c r="AM283" s="410"/>
      <c r="AN283" s="410"/>
      <c r="AO283" s="410"/>
      <c r="AP283" s="410"/>
      <c r="AQ283" s="410"/>
      <c r="AR283" s="410"/>
      <c r="AS283" s="410"/>
      <c r="AT283" s="410"/>
      <c r="AU283" s="410"/>
      <c r="AV283" s="410"/>
      <c r="AW283" s="410"/>
      <c r="AX283" s="63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199" t="s">
        <v>30</v>
      </c>
      <c r="H286" s="173"/>
      <c r="I286" s="173"/>
      <c r="J286" s="173"/>
      <c r="K286" s="173"/>
      <c r="L286" s="173"/>
      <c r="M286" s="173"/>
      <c r="N286" s="173"/>
      <c r="O286" s="173"/>
      <c r="P286" s="174"/>
      <c r="Q286" s="181" t="s">
        <v>407</v>
      </c>
      <c r="R286" s="173"/>
      <c r="S286" s="173"/>
      <c r="T286" s="173"/>
      <c r="U286" s="173"/>
      <c r="V286" s="173"/>
      <c r="W286" s="173"/>
      <c r="X286" s="173"/>
      <c r="Y286" s="173"/>
      <c r="Z286" s="173"/>
      <c r="AA286" s="173"/>
      <c r="AB286" s="200" t="s">
        <v>409</v>
      </c>
      <c r="AC286" s="173"/>
      <c r="AD286" s="174"/>
      <c r="AE286" s="202" t="s">
        <v>332</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333</v>
      </c>
      <c r="AF290" s="410"/>
      <c r="AG290" s="410"/>
      <c r="AH290" s="410"/>
      <c r="AI290" s="410"/>
      <c r="AJ290" s="410"/>
      <c r="AK290" s="410"/>
      <c r="AL290" s="410"/>
      <c r="AM290" s="410"/>
      <c r="AN290" s="410"/>
      <c r="AO290" s="410"/>
      <c r="AP290" s="410"/>
      <c r="AQ290" s="410"/>
      <c r="AR290" s="410"/>
      <c r="AS290" s="410"/>
      <c r="AT290" s="410"/>
      <c r="AU290" s="410"/>
      <c r="AV290" s="410"/>
      <c r="AW290" s="410"/>
      <c r="AX290" s="63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199" t="s">
        <v>30</v>
      </c>
      <c r="H293" s="173"/>
      <c r="I293" s="173"/>
      <c r="J293" s="173"/>
      <c r="K293" s="173"/>
      <c r="L293" s="173"/>
      <c r="M293" s="173"/>
      <c r="N293" s="173"/>
      <c r="O293" s="173"/>
      <c r="P293" s="174"/>
      <c r="Q293" s="181" t="s">
        <v>407</v>
      </c>
      <c r="R293" s="173"/>
      <c r="S293" s="173"/>
      <c r="T293" s="173"/>
      <c r="U293" s="173"/>
      <c r="V293" s="173"/>
      <c r="W293" s="173"/>
      <c r="X293" s="173"/>
      <c r="Y293" s="173"/>
      <c r="Z293" s="173"/>
      <c r="AA293" s="173"/>
      <c r="AB293" s="200" t="s">
        <v>409</v>
      </c>
      <c r="AC293" s="173"/>
      <c r="AD293" s="174"/>
      <c r="AE293" s="202" t="s">
        <v>332</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333</v>
      </c>
      <c r="AF297" s="410"/>
      <c r="AG297" s="410"/>
      <c r="AH297" s="410"/>
      <c r="AI297" s="410"/>
      <c r="AJ297" s="410"/>
      <c r="AK297" s="410"/>
      <c r="AL297" s="410"/>
      <c r="AM297" s="410"/>
      <c r="AN297" s="410"/>
      <c r="AO297" s="410"/>
      <c r="AP297" s="410"/>
      <c r="AQ297" s="410"/>
      <c r="AR297" s="410"/>
      <c r="AS297" s="410"/>
      <c r="AT297" s="410"/>
      <c r="AU297" s="410"/>
      <c r="AV297" s="410"/>
      <c r="AW297" s="410"/>
      <c r="AX297" s="63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199" t="s">
        <v>30</v>
      </c>
      <c r="H300" s="173"/>
      <c r="I300" s="173"/>
      <c r="J300" s="173"/>
      <c r="K300" s="173"/>
      <c r="L300" s="173"/>
      <c r="M300" s="173"/>
      <c r="N300" s="173"/>
      <c r="O300" s="173"/>
      <c r="P300" s="174"/>
      <c r="Q300" s="181" t="s">
        <v>407</v>
      </c>
      <c r="R300" s="173"/>
      <c r="S300" s="173"/>
      <c r="T300" s="173"/>
      <c r="U300" s="173"/>
      <c r="V300" s="173"/>
      <c r="W300" s="173"/>
      <c r="X300" s="173"/>
      <c r="Y300" s="173"/>
      <c r="Z300" s="173"/>
      <c r="AA300" s="173"/>
      <c r="AB300" s="200" t="s">
        <v>409</v>
      </c>
      <c r="AC300" s="173"/>
      <c r="AD300" s="174"/>
      <c r="AE300" s="202" t="s">
        <v>332</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31" t="s">
        <v>333</v>
      </c>
      <c r="AF304" s="631"/>
      <c r="AG304" s="631"/>
      <c r="AH304" s="631"/>
      <c r="AI304" s="631"/>
      <c r="AJ304" s="631"/>
      <c r="AK304" s="631"/>
      <c r="AL304" s="631"/>
      <c r="AM304" s="631"/>
      <c r="AN304" s="631"/>
      <c r="AO304" s="631"/>
      <c r="AP304" s="631"/>
      <c r="AQ304" s="631"/>
      <c r="AR304" s="631"/>
      <c r="AS304" s="631"/>
      <c r="AT304" s="631"/>
      <c r="AU304" s="631"/>
      <c r="AV304" s="631"/>
      <c r="AW304" s="631"/>
      <c r="AX304" s="632"/>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00" t="s">
        <v>371</v>
      </c>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1"/>
      <c r="AL307" s="601"/>
      <c r="AM307" s="601"/>
      <c r="AN307" s="601"/>
      <c r="AO307" s="601"/>
      <c r="AP307" s="601"/>
      <c r="AQ307" s="601"/>
      <c r="AR307" s="601"/>
      <c r="AS307" s="601"/>
      <c r="AT307" s="601"/>
      <c r="AU307" s="601"/>
      <c r="AV307" s="601"/>
      <c r="AW307" s="601"/>
      <c r="AX307" s="602"/>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5"/>
      <c r="B310" s="146"/>
      <c r="C310" s="150"/>
      <c r="D310" s="146"/>
      <c r="E310" s="639" t="s">
        <v>349</v>
      </c>
      <c r="F310" s="640"/>
      <c r="G310" s="641"/>
      <c r="H310" s="642"/>
      <c r="I310" s="642"/>
      <c r="J310" s="642"/>
      <c r="K310" s="642"/>
      <c r="L310" s="642"/>
      <c r="M310" s="642"/>
      <c r="N310" s="642"/>
      <c r="O310" s="642"/>
      <c r="P310" s="642"/>
      <c r="Q310" s="642"/>
      <c r="R310" s="642"/>
      <c r="S310" s="642"/>
      <c r="T310" s="642"/>
      <c r="U310" s="642"/>
      <c r="V310" s="642"/>
      <c r="W310" s="642"/>
      <c r="X310" s="642"/>
      <c r="Y310" s="642"/>
      <c r="Z310" s="642"/>
      <c r="AA310" s="642"/>
      <c r="AB310" s="642"/>
      <c r="AC310" s="642"/>
      <c r="AD310" s="642"/>
      <c r="AE310" s="642"/>
      <c r="AF310" s="642"/>
      <c r="AG310" s="642"/>
      <c r="AH310" s="642"/>
      <c r="AI310" s="642"/>
      <c r="AJ310" s="642"/>
      <c r="AK310" s="642"/>
      <c r="AL310" s="642"/>
      <c r="AM310" s="642"/>
      <c r="AN310" s="642"/>
      <c r="AO310" s="642"/>
      <c r="AP310" s="642"/>
      <c r="AQ310" s="642"/>
      <c r="AR310" s="642"/>
      <c r="AS310" s="642"/>
      <c r="AT310" s="642"/>
      <c r="AU310" s="642"/>
      <c r="AV310" s="642"/>
      <c r="AW310" s="642"/>
      <c r="AX310" s="643"/>
      <c r="AY310">
        <f>COUNTA($G$310)</f>
        <v>0</v>
      </c>
    </row>
    <row r="311" spans="1:51" ht="45" hidden="1" customHeight="1" x14ac:dyDescent="0.15">
      <c r="A311" s="145"/>
      <c r="B311" s="146"/>
      <c r="C311" s="150"/>
      <c r="D311" s="146"/>
      <c r="E311" s="620" t="s">
        <v>347</v>
      </c>
      <c r="F311" s="621"/>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44"/>
      <c r="AY311">
        <f>$AY$310</f>
        <v>0</v>
      </c>
    </row>
    <row r="312" spans="1:51" ht="18.75" hidden="1" customHeight="1" x14ac:dyDescent="0.15">
      <c r="A312" s="145"/>
      <c r="B312" s="146"/>
      <c r="C312" s="150"/>
      <c r="D312" s="146"/>
      <c r="E312" s="153" t="s">
        <v>303</v>
      </c>
      <c r="F312" s="154"/>
      <c r="G312" s="217" t="s">
        <v>326</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42</v>
      </c>
      <c r="AC312" s="218"/>
      <c r="AD312" s="219"/>
      <c r="AE312" s="181" t="s">
        <v>425</v>
      </c>
      <c r="AF312" s="173"/>
      <c r="AG312" s="173"/>
      <c r="AH312" s="174"/>
      <c r="AI312" s="181" t="s">
        <v>78</v>
      </c>
      <c r="AJ312" s="173"/>
      <c r="AK312" s="173"/>
      <c r="AL312" s="174"/>
      <c r="AM312" s="181" t="s">
        <v>180</v>
      </c>
      <c r="AN312" s="173"/>
      <c r="AO312" s="173"/>
      <c r="AP312" s="174"/>
      <c r="AQ312" s="223" t="s">
        <v>309</v>
      </c>
      <c r="AR312" s="218"/>
      <c r="AS312" s="218"/>
      <c r="AT312" s="219"/>
      <c r="AU312" s="634" t="s">
        <v>330</v>
      </c>
      <c r="AV312" s="634"/>
      <c r="AW312" s="634"/>
      <c r="AX312" s="635"/>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36"/>
      <c r="AR313" s="637"/>
      <c r="AS313" s="176" t="s">
        <v>310</v>
      </c>
      <c r="AT313" s="177"/>
      <c r="AU313" s="614"/>
      <c r="AV313" s="614"/>
      <c r="AW313" s="176" t="s">
        <v>284</v>
      </c>
      <c r="AX313" s="225"/>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16" t="s">
        <v>327</v>
      </c>
      <c r="Z314" s="617"/>
      <c r="AA314" s="618"/>
      <c r="AB314" s="638"/>
      <c r="AC314" s="594"/>
      <c r="AD314" s="594"/>
      <c r="AE314" s="629"/>
      <c r="AF314" s="596"/>
      <c r="AG314" s="596"/>
      <c r="AH314" s="596"/>
      <c r="AI314" s="629"/>
      <c r="AJ314" s="596"/>
      <c r="AK314" s="596"/>
      <c r="AL314" s="596"/>
      <c r="AM314" s="629"/>
      <c r="AN314" s="596"/>
      <c r="AO314" s="596"/>
      <c r="AP314" s="596"/>
      <c r="AQ314" s="629"/>
      <c r="AR314" s="596"/>
      <c r="AS314" s="596"/>
      <c r="AT314" s="596"/>
      <c r="AU314" s="629"/>
      <c r="AV314" s="596"/>
      <c r="AW314" s="596"/>
      <c r="AX314" s="59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593" t="s">
        <v>93</v>
      </c>
      <c r="Z315" s="500"/>
      <c r="AA315" s="501"/>
      <c r="AB315" s="628"/>
      <c r="AC315" s="619"/>
      <c r="AD315" s="619"/>
      <c r="AE315" s="629"/>
      <c r="AF315" s="596"/>
      <c r="AG315" s="596"/>
      <c r="AH315" s="596"/>
      <c r="AI315" s="629"/>
      <c r="AJ315" s="596"/>
      <c r="AK315" s="596"/>
      <c r="AL315" s="596"/>
      <c r="AM315" s="629"/>
      <c r="AN315" s="596"/>
      <c r="AO315" s="596"/>
      <c r="AP315" s="596"/>
      <c r="AQ315" s="629"/>
      <c r="AR315" s="596"/>
      <c r="AS315" s="596"/>
      <c r="AT315" s="596"/>
      <c r="AU315" s="629"/>
      <c r="AV315" s="596"/>
      <c r="AW315" s="596"/>
      <c r="AX315" s="598"/>
      <c r="AY315">
        <f>$AY$312</f>
        <v>0</v>
      </c>
    </row>
    <row r="316" spans="1:51" ht="18.75" hidden="1" customHeight="1" x14ac:dyDescent="0.15">
      <c r="A316" s="145"/>
      <c r="B316" s="146"/>
      <c r="C316" s="150"/>
      <c r="D316" s="146"/>
      <c r="E316" s="150"/>
      <c r="F316" s="155"/>
      <c r="G316" s="217" t="s">
        <v>326</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42</v>
      </c>
      <c r="AC316" s="218"/>
      <c r="AD316" s="219"/>
      <c r="AE316" s="181" t="s">
        <v>425</v>
      </c>
      <c r="AF316" s="173"/>
      <c r="AG316" s="173"/>
      <c r="AH316" s="174"/>
      <c r="AI316" s="181" t="s">
        <v>78</v>
      </c>
      <c r="AJ316" s="173"/>
      <c r="AK316" s="173"/>
      <c r="AL316" s="174"/>
      <c r="AM316" s="181" t="s">
        <v>180</v>
      </c>
      <c r="AN316" s="173"/>
      <c r="AO316" s="173"/>
      <c r="AP316" s="174"/>
      <c r="AQ316" s="223" t="s">
        <v>309</v>
      </c>
      <c r="AR316" s="218"/>
      <c r="AS316" s="218"/>
      <c r="AT316" s="219"/>
      <c r="AU316" s="634" t="s">
        <v>330</v>
      </c>
      <c r="AV316" s="634"/>
      <c r="AW316" s="634"/>
      <c r="AX316" s="635"/>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36"/>
      <c r="AR317" s="637"/>
      <c r="AS317" s="176" t="s">
        <v>310</v>
      </c>
      <c r="AT317" s="177"/>
      <c r="AU317" s="614"/>
      <c r="AV317" s="614"/>
      <c r="AW317" s="176" t="s">
        <v>284</v>
      </c>
      <c r="AX317" s="225"/>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16" t="s">
        <v>327</v>
      </c>
      <c r="Z318" s="617"/>
      <c r="AA318" s="618"/>
      <c r="AB318" s="638"/>
      <c r="AC318" s="594"/>
      <c r="AD318" s="594"/>
      <c r="AE318" s="629"/>
      <c r="AF318" s="596"/>
      <c r="AG318" s="596"/>
      <c r="AH318" s="596"/>
      <c r="AI318" s="629"/>
      <c r="AJ318" s="596"/>
      <c r="AK318" s="596"/>
      <c r="AL318" s="596"/>
      <c r="AM318" s="629"/>
      <c r="AN318" s="596"/>
      <c r="AO318" s="596"/>
      <c r="AP318" s="596"/>
      <c r="AQ318" s="629"/>
      <c r="AR318" s="596"/>
      <c r="AS318" s="596"/>
      <c r="AT318" s="596"/>
      <c r="AU318" s="629"/>
      <c r="AV318" s="596"/>
      <c r="AW318" s="596"/>
      <c r="AX318" s="59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593" t="s">
        <v>93</v>
      </c>
      <c r="Z319" s="500"/>
      <c r="AA319" s="501"/>
      <c r="AB319" s="628"/>
      <c r="AC319" s="619"/>
      <c r="AD319" s="619"/>
      <c r="AE319" s="629"/>
      <c r="AF319" s="596"/>
      <c r="AG319" s="596"/>
      <c r="AH319" s="596"/>
      <c r="AI319" s="629"/>
      <c r="AJ319" s="596"/>
      <c r="AK319" s="596"/>
      <c r="AL319" s="596"/>
      <c r="AM319" s="629"/>
      <c r="AN319" s="596"/>
      <c r="AO319" s="596"/>
      <c r="AP319" s="596"/>
      <c r="AQ319" s="629"/>
      <c r="AR319" s="596"/>
      <c r="AS319" s="596"/>
      <c r="AT319" s="596"/>
      <c r="AU319" s="629"/>
      <c r="AV319" s="596"/>
      <c r="AW319" s="596"/>
      <c r="AX319" s="598"/>
      <c r="AY319">
        <f>$AY$316</f>
        <v>0</v>
      </c>
    </row>
    <row r="320" spans="1:51" ht="18.75" hidden="1" customHeight="1" x14ac:dyDescent="0.15">
      <c r="A320" s="145"/>
      <c r="B320" s="146"/>
      <c r="C320" s="150"/>
      <c r="D320" s="146"/>
      <c r="E320" s="150"/>
      <c r="F320" s="155"/>
      <c r="G320" s="217" t="s">
        <v>326</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42</v>
      </c>
      <c r="AC320" s="218"/>
      <c r="AD320" s="219"/>
      <c r="AE320" s="181" t="s">
        <v>425</v>
      </c>
      <c r="AF320" s="173"/>
      <c r="AG320" s="173"/>
      <c r="AH320" s="174"/>
      <c r="AI320" s="181" t="s">
        <v>78</v>
      </c>
      <c r="AJ320" s="173"/>
      <c r="AK320" s="173"/>
      <c r="AL320" s="174"/>
      <c r="AM320" s="181" t="s">
        <v>180</v>
      </c>
      <c r="AN320" s="173"/>
      <c r="AO320" s="173"/>
      <c r="AP320" s="174"/>
      <c r="AQ320" s="223" t="s">
        <v>309</v>
      </c>
      <c r="AR320" s="218"/>
      <c r="AS320" s="218"/>
      <c r="AT320" s="219"/>
      <c r="AU320" s="634" t="s">
        <v>330</v>
      </c>
      <c r="AV320" s="634"/>
      <c r="AW320" s="634"/>
      <c r="AX320" s="635"/>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36"/>
      <c r="AR321" s="637"/>
      <c r="AS321" s="176" t="s">
        <v>310</v>
      </c>
      <c r="AT321" s="177"/>
      <c r="AU321" s="614"/>
      <c r="AV321" s="614"/>
      <c r="AW321" s="176" t="s">
        <v>284</v>
      </c>
      <c r="AX321" s="225"/>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16" t="s">
        <v>327</v>
      </c>
      <c r="Z322" s="617"/>
      <c r="AA322" s="618"/>
      <c r="AB322" s="638"/>
      <c r="AC322" s="594"/>
      <c r="AD322" s="594"/>
      <c r="AE322" s="629"/>
      <c r="AF322" s="596"/>
      <c r="AG322" s="596"/>
      <c r="AH322" s="596"/>
      <c r="AI322" s="629"/>
      <c r="AJ322" s="596"/>
      <c r="AK322" s="596"/>
      <c r="AL322" s="596"/>
      <c r="AM322" s="629"/>
      <c r="AN322" s="596"/>
      <c r="AO322" s="596"/>
      <c r="AP322" s="596"/>
      <c r="AQ322" s="629"/>
      <c r="AR322" s="596"/>
      <c r="AS322" s="596"/>
      <c r="AT322" s="596"/>
      <c r="AU322" s="629"/>
      <c r="AV322" s="596"/>
      <c r="AW322" s="596"/>
      <c r="AX322" s="59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593" t="s">
        <v>93</v>
      </c>
      <c r="Z323" s="500"/>
      <c r="AA323" s="501"/>
      <c r="AB323" s="628"/>
      <c r="AC323" s="619"/>
      <c r="AD323" s="619"/>
      <c r="AE323" s="629"/>
      <c r="AF323" s="596"/>
      <c r="AG323" s="596"/>
      <c r="AH323" s="596"/>
      <c r="AI323" s="629"/>
      <c r="AJ323" s="596"/>
      <c r="AK323" s="596"/>
      <c r="AL323" s="596"/>
      <c r="AM323" s="629"/>
      <c r="AN323" s="596"/>
      <c r="AO323" s="596"/>
      <c r="AP323" s="596"/>
      <c r="AQ323" s="629"/>
      <c r="AR323" s="596"/>
      <c r="AS323" s="596"/>
      <c r="AT323" s="596"/>
      <c r="AU323" s="629"/>
      <c r="AV323" s="596"/>
      <c r="AW323" s="596"/>
      <c r="AX323" s="598"/>
      <c r="AY323">
        <f>$AY$320</f>
        <v>0</v>
      </c>
    </row>
    <row r="324" spans="1:51" ht="18.75" hidden="1" customHeight="1" x14ac:dyDescent="0.15">
      <c r="A324" s="145"/>
      <c r="B324" s="146"/>
      <c r="C324" s="150"/>
      <c r="D324" s="146"/>
      <c r="E324" s="150"/>
      <c r="F324" s="155"/>
      <c r="G324" s="217" t="s">
        <v>326</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42</v>
      </c>
      <c r="AC324" s="218"/>
      <c r="AD324" s="219"/>
      <c r="AE324" s="181" t="s">
        <v>425</v>
      </c>
      <c r="AF324" s="173"/>
      <c r="AG324" s="173"/>
      <c r="AH324" s="174"/>
      <c r="AI324" s="181" t="s">
        <v>78</v>
      </c>
      <c r="AJ324" s="173"/>
      <c r="AK324" s="173"/>
      <c r="AL324" s="174"/>
      <c r="AM324" s="181" t="s">
        <v>180</v>
      </c>
      <c r="AN324" s="173"/>
      <c r="AO324" s="173"/>
      <c r="AP324" s="174"/>
      <c r="AQ324" s="223" t="s">
        <v>309</v>
      </c>
      <c r="AR324" s="218"/>
      <c r="AS324" s="218"/>
      <c r="AT324" s="219"/>
      <c r="AU324" s="634" t="s">
        <v>330</v>
      </c>
      <c r="AV324" s="634"/>
      <c r="AW324" s="634"/>
      <c r="AX324" s="635"/>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36"/>
      <c r="AR325" s="637"/>
      <c r="AS325" s="176" t="s">
        <v>310</v>
      </c>
      <c r="AT325" s="177"/>
      <c r="AU325" s="614"/>
      <c r="AV325" s="614"/>
      <c r="AW325" s="176" t="s">
        <v>284</v>
      </c>
      <c r="AX325" s="225"/>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16" t="s">
        <v>327</v>
      </c>
      <c r="Z326" s="617"/>
      <c r="AA326" s="618"/>
      <c r="AB326" s="638"/>
      <c r="AC326" s="594"/>
      <c r="AD326" s="594"/>
      <c r="AE326" s="629"/>
      <c r="AF326" s="596"/>
      <c r="AG326" s="596"/>
      <c r="AH326" s="596"/>
      <c r="AI326" s="629"/>
      <c r="AJ326" s="596"/>
      <c r="AK326" s="596"/>
      <c r="AL326" s="596"/>
      <c r="AM326" s="629"/>
      <c r="AN326" s="596"/>
      <c r="AO326" s="596"/>
      <c r="AP326" s="596"/>
      <c r="AQ326" s="629"/>
      <c r="AR326" s="596"/>
      <c r="AS326" s="596"/>
      <c r="AT326" s="596"/>
      <c r="AU326" s="629"/>
      <c r="AV326" s="596"/>
      <c r="AW326" s="596"/>
      <c r="AX326" s="59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593" t="s">
        <v>93</v>
      </c>
      <c r="Z327" s="500"/>
      <c r="AA327" s="501"/>
      <c r="AB327" s="628"/>
      <c r="AC327" s="619"/>
      <c r="AD327" s="619"/>
      <c r="AE327" s="629"/>
      <c r="AF327" s="596"/>
      <c r="AG327" s="596"/>
      <c r="AH327" s="596"/>
      <c r="AI327" s="629"/>
      <c r="AJ327" s="596"/>
      <c r="AK327" s="596"/>
      <c r="AL327" s="596"/>
      <c r="AM327" s="629"/>
      <c r="AN327" s="596"/>
      <c r="AO327" s="596"/>
      <c r="AP327" s="596"/>
      <c r="AQ327" s="629"/>
      <c r="AR327" s="596"/>
      <c r="AS327" s="596"/>
      <c r="AT327" s="596"/>
      <c r="AU327" s="629"/>
      <c r="AV327" s="596"/>
      <c r="AW327" s="596"/>
      <c r="AX327" s="598"/>
      <c r="AY327">
        <f>$AY$324</f>
        <v>0</v>
      </c>
    </row>
    <row r="328" spans="1:51" ht="18.75" hidden="1" customHeight="1" x14ac:dyDescent="0.15">
      <c r="A328" s="145"/>
      <c r="B328" s="146"/>
      <c r="C328" s="150"/>
      <c r="D328" s="146"/>
      <c r="E328" s="150"/>
      <c r="F328" s="155"/>
      <c r="G328" s="217" t="s">
        <v>326</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42</v>
      </c>
      <c r="AC328" s="218"/>
      <c r="AD328" s="219"/>
      <c r="AE328" s="181" t="s">
        <v>425</v>
      </c>
      <c r="AF328" s="173"/>
      <c r="AG328" s="173"/>
      <c r="AH328" s="174"/>
      <c r="AI328" s="181" t="s">
        <v>78</v>
      </c>
      <c r="AJ328" s="173"/>
      <c r="AK328" s="173"/>
      <c r="AL328" s="174"/>
      <c r="AM328" s="181" t="s">
        <v>180</v>
      </c>
      <c r="AN328" s="173"/>
      <c r="AO328" s="173"/>
      <c r="AP328" s="174"/>
      <c r="AQ328" s="223" t="s">
        <v>309</v>
      </c>
      <c r="AR328" s="218"/>
      <c r="AS328" s="218"/>
      <c r="AT328" s="219"/>
      <c r="AU328" s="634" t="s">
        <v>330</v>
      </c>
      <c r="AV328" s="634"/>
      <c r="AW328" s="634"/>
      <c r="AX328" s="635"/>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36"/>
      <c r="AR329" s="637"/>
      <c r="AS329" s="176" t="s">
        <v>310</v>
      </c>
      <c r="AT329" s="177"/>
      <c r="AU329" s="614"/>
      <c r="AV329" s="614"/>
      <c r="AW329" s="176" t="s">
        <v>284</v>
      </c>
      <c r="AX329" s="225"/>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16" t="s">
        <v>327</v>
      </c>
      <c r="Z330" s="617"/>
      <c r="AA330" s="618"/>
      <c r="AB330" s="638"/>
      <c r="AC330" s="594"/>
      <c r="AD330" s="594"/>
      <c r="AE330" s="629"/>
      <c r="AF330" s="596"/>
      <c r="AG330" s="596"/>
      <c r="AH330" s="596"/>
      <c r="AI330" s="629"/>
      <c r="AJ330" s="596"/>
      <c r="AK330" s="596"/>
      <c r="AL330" s="596"/>
      <c r="AM330" s="629"/>
      <c r="AN330" s="596"/>
      <c r="AO330" s="596"/>
      <c r="AP330" s="596"/>
      <c r="AQ330" s="629"/>
      <c r="AR330" s="596"/>
      <c r="AS330" s="596"/>
      <c r="AT330" s="596"/>
      <c r="AU330" s="629"/>
      <c r="AV330" s="596"/>
      <c r="AW330" s="596"/>
      <c r="AX330" s="59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593" t="s">
        <v>93</v>
      </c>
      <c r="Z331" s="500"/>
      <c r="AA331" s="501"/>
      <c r="AB331" s="628"/>
      <c r="AC331" s="619"/>
      <c r="AD331" s="619"/>
      <c r="AE331" s="629"/>
      <c r="AF331" s="596"/>
      <c r="AG331" s="596"/>
      <c r="AH331" s="596"/>
      <c r="AI331" s="629"/>
      <c r="AJ331" s="596"/>
      <c r="AK331" s="596"/>
      <c r="AL331" s="596"/>
      <c r="AM331" s="629"/>
      <c r="AN331" s="596"/>
      <c r="AO331" s="596"/>
      <c r="AP331" s="596"/>
      <c r="AQ331" s="629"/>
      <c r="AR331" s="596"/>
      <c r="AS331" s="596"/>
      <c r="AT331" s="596"/>
      <c r="AU331" s="629"/>
      <c r="AV331" s="596"/>
      <c r="AW331" s="596"/>
      <c r="AX331" s="598"/>
      <c r="AY331">
        <f>$AY$328</f>
        <v>0</v>
      </c>
    </row>
    <row r="332" spans="1:51" ht="22.5" hidden="1" customHeight="1" x14ac:dyDescent="0.15">
      <c r="A332" s="145"/>
      <c r="B332" s="146"/>
      <c r="C332" s="150"/>
      <c r="D332" s="146"/>
      <c r="E332" s="150"/>
      <c r="F332" s="155"/>
      <c r="G332" s="199" t="s">
        <v>30</v>
      </c>
      <c r="H332" s="173"/>
      <c r="I332" s="173"/>
      <c r="J332" s="173"/>
      <c r="K332" s="173"/>
      <c r="L332" s="173"/>
      <c r="M332" s="173"/>
      <c r="N332" s="173"/>
      <c r="O332" s="173"/>
      <c r="P332" s="174"/>
      <c r="Q332" s="181" t="s">
        <v>407</v>
      </c>
      <c r="R332" s="173"/>
      <c r="S332" s="173"/>
      <c r="T332" s="173"/>
      <c r="U332" s="173"/>
      <c r="V332" s="173"/>
      <c r="W332" s="173"/>
      <c r="X332" s="173"/>
      <c r="Y332" s="173"/>
      <c r="Z332" s="173"/>
      <c r="AA332" s="173"/>
      <c r="AB332" s="200" t="s">
        <v>409</v>
      </c>
      <c r="AC332" s="173"/>
      <c r="AD332" s="174"/>
      <c r="AE332" s="181" t="s">
        <v>332</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333</v>
      </c>
      <c r="AF336" s="410"/>
      <c r="AG336" s="410"/>
      <c r="AH336" s="410"/>
      <c r="AI336" s="410"/>
      <c r="AJ336" s="410"/>
      <c r="AK336" s="410"/>
      <c r="AL336" s="410"/>
      <c r="AM336" s="410"/>
      <c r="AN336" s="410"/>
      <c r="AO336" s="410"/>
      <c r="AP336" s="410"/>
      <c r="AQ336" s="410"/>
      <c r="AR336" s="410"/>
      <c r="AS336" s="410"/>
      <c r="AT336" s="410"/>
      <c r="AU336" s="410"/>
      <c r="AV336" s="410"/>
      <c r="AW336" s="410"/>
      <c r="AX336" s="63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199" t="s">
        <v>30</v>
      </c>
      <c r="H339" s="173"/>
      <c r="I339" s="173"/>
      <c r="J339" s="173"/>
      <c r="K339" s="173"/>
      <c r="L339" s="173"/>
      <c r="M339" s="173"/>
      <c r="N339" s="173"/>
      <c r="O339" s="173"/>
      <c r="P339" s="174"/>
      <c r="Q339" s="181" t="s">
        <v>407</v>
      </c>
      <c r="R339" s="173"/>
      <c r="S339" s="173"/>
      <c r="T339" s="173"/>
      <c r="U339" s="173"/>
      <c r="V339" s="173"/>
      <c r="W339" s="173"/>
      <c r="X339" s="173"/>
      <c r="Y339" s="173"/>
      <c r="Z339" s="173"/>
      <c r="AA339" s="173"/>
      <c r="AB339" s="200" t="s">
        <v>409</v>
      </c>
      <c r="AC339" s="173"/>
      <c r="AD339" s="174"/>
      <c r="AE339" s="202" t="s">
        <v>332</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333</v>
      </c>
      <c r="AF343" s="410"/>
      <c r="AG343" s="410"/>
      <c r="AH343" s="410"/>
      <c r="AI343" s="410"/>
      <c r="AJ343" s="410"/>
      <c r="AK343" s="410"/>
      <c r="AL343" s="410"/>
      <c r="AM343" s="410"/>
      <c r="AN343" s="410"/>
      <c r="AO343" s="410"/>
      <c r="AP343" s="410"/>
      <c r="AQ343" s="410"/>
      <c r="AR343" s="410"/>
      <c r="AS343" s="410"/>
      <c r="AT343" s="410"/>
      <c r="AU343" s="410"/>
      <c r="AV343" s="410"/>
      <c r="AW343" s="410"/>
      <c r="AX343" s="63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199" t="s">
        <v>30</v>
      </c>
      <c r="H346" s="173"/>
      <c r="I346" s="173"/>
      <c r="J346" s="173"/>
      <c r="K346" s="173"/>
      <c r="L346" s="173"/>
      <c r="M346" s="173"/>
      <c r="N346" s="173"/>
      <c r="O346" s="173"/>
      <c r="P346" s="174"/>
      <c r="Q346" s="181" t="s">
        <v>407</v>
      </c>
      <c r="R346" s="173"/>
      <c r="S346" s="173"/>
      <c r="T346" s="173"/>
      <c r="U346" s="173"/>
      <c r="V346" s="173"/>
      <c r="W346" s="173"/>
      <c r="X346" s="173"/>
      <c r="Y346" s="173"/>
      <c r="Z346" s="173"/>
      <c r="AA346" s="173"/>
      <c r="AB346" s="200" t="s">
        <v>409</v>
      </c>
      <c r="AC346" s="173"/>
      <c r="AD346" s="174"/>
      <c r="AE346" s="202" t="s">
        <v>332</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333</v>
      </c>
      <c r="AF350" s="410"/>
      <c r="AG350" s="410"/>
      <c r="AH350" s="410"/>
      <c r="AI350" s="410"/>
      <c r="AJ350" s="410"/>
      <c r="AK350" s="410"/>
      <c r="AL350" s="410"/>
      <c r="AM350" s="410"/>
      <c r="AN350" s="410"/>
      <c r="AO350" s="410"/>
      <c r="AP350" s="410"/>
      <c r="AQ350" s="410"/>
      <c r="AR350" s="410"/>
      <c r="AS350" s="410"/>
      <c r="AT350" s="410"/>
      <c r="AU350" s="410"/>
      <c r="AV350" s="410"/>
      <c r="AW350" s="410"/>
      <c r="AX350" s="63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199" t="s">
        <v>30</v>
      </c>
      <c r="H353" s="173"/>
      <c r="I353" s="173"/>
      <c r="J353" s="173"/>
      <c r="K353" s="173"/>
      <c r="L353" s="173"/>
      <c r="M353" s="173"/>
      <c r="N353" s="173"/>
      <c r="O353" s="173"/>
      <c r="P353" s="174"/>
      <c r="Q353" s="181" t="s">
        <v>407</v>
      </c>
      <c r="R353" s="173"/>
      <c r="S353" s="173"/>
      <c r="T353" s="173"/>
      <c r="U353" s="173"/>
      <c r="V353" s="173"/>
      <c r="W353" s="173"/>
      <c r="X353" s="173"/>
      <c r="Y353" s="173"/>
      <c r="Z353" s="173"/>
      <c r="AA353" s="173"/>
      <c r="AB353" s="200" t="s">
        <v>409</v>
      </c>
      <c r="AC353" s="173"/>
      <c r="AD353" s="174"/>
      <c r="AE353" s="202" t="s">
        <v>332</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333</v>
      </c>
      <c r="AF357" s="410"/>
      <c r="AG357" s="410"/>
      <c r="AH357" s="410"/>
      <c r="AI357" s="410"/>
      <c r="AJ357" s="410"/>
      <c r="AK357" s="410"/>
      <c r="AL357" s="410"/>
      <c r="AM357" s="410"/>
      <c r="AN357" s="410"/>
      <c r="AO357" s="410"/>
      <c r="AP357" s="410"/>
      <c r="AQ357" s="410"/>
      <c r="AR357" s="410"/>
      <c r="AS357" s="410"/>
      <c r="AT357" s="410"/>
      <c r="AU357" s="410"/>
      <c r="AV357" s="410"/>
      <c r="AW357" s="410"/>
      <c r="AX357" s="63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199" t="s">
        <v>30</v>
      </c>
      <c r="H360" s="173"/>
      <c r="I360" s="173"/>
      <c r="J360" s="173"/>
      <c r="K360" s="173"/>
      <c r="L360" s="173"/>
      <c r="M360" s="173"/>
      <c r="N360" s="173"/>
      <c r="O360" s="173"/>
      <c r="P360" s="174"/>
      <c r="Q360" s="181" t="s">
        <v>407</v>
      </c>
      <c r="R360" s="173"/>
      <c r="S360" s="173"/>
      <c r="T360" s="173"/>
      <c r="U360" s="173"/>
      <c r="V360" s="173"/>
      <c r="W360" s="173"/>
      <c r="X360" s="173"/>
      <c r="Y360" s="173"/>
      <c r="Z360" s="173"/>
      <c r="AA360" s="173"/>
      <c r="AB360" s="200" t="s">
        <v>409</v>
      </c>
      <c r="AC360" s="173"/>
      <c r="AD360" s="174"/>
      <c r="AE360" s="202" t="s">
        <v>332</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31" t="s">
        <v>333</v>
      </c>
      <c r="AF364" s="631"/>
      <c r="AG364" s="631"/>
      <c r="AH364" s="631"/>
      <c r="AI364" s="631"/>
      <c r="AJ364" s="631"/>
      <c r="AK364" s="631"/>
      <c r="AL364" s="631"/>
      <c r="AM364" s="631"/>
      <c r="AN364" s="631"/>
      <c r="AO364" s="631"/>
      <c r="AP364" s="631"/>
      <c r="AQ364" s="631"/>
      <c r="AR364" s="631"/>
      <c r="AS364" s="631"/>
      <c r="AT364" s="631"/>
      <c r="AU364" s="631"/>
      <c r="AV364" s="631"/>
      <c r="AW364" s="631"/>
      <c r="AX364" s="632"/>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00" t="s">
        <v>371</v>
      </c>
      <c r="F367" s="601"/>
      <c r="G367" s="601"/>
      <c r="H367" s="601"/>
      <c r="I367" s="601"/>
      <c r="J367" s="601"/>
      <c r="K367" s="601"/>
      <c r="L367" s="601"/>
      <c r="M367" s="601"/>
      <c r="N367" s="601"/>
      <c r="O367" s="601"/>
      <c r="P367" s="601"/>
      <c r="Q367" s="601"/>
      <c r="R367" s="601"/>
      <c r="S367" s="601"/>
      <c r="T367" s="601"/>
      <c r="U367" s="601"/>
      <c r="V367" s="601"/>
      <c r="W367" s="601"/>
      <c r="X367" s="601"/>
      <c r="Y367" s="601"/>
      <c r="Z367" s="601"/>
      <c r="AA367" s="601"/>
      <c r="AB367" s="601"/>
      <c r="AC367" s="601"/>
      <c r="AD367" s="601"/>
      <c r="AE367" s="601"/>
      <c r="AF367" s="601"/>
      <c r="AG367" s="601"/>
      <c r="AH367" s="601"/>
      <c r="AI367" s="601"/>
      <c r="AJ367" s="601"/>
      <c r="AK367" s="601"/>
      <c r="AL367" s="601"/>
      <c r="AM367" s="601"/>
      <c r="AN367" s="601"/>
      <c r="AO367" s="601"/>
      <c r="AP367" s="601"/>
      <c r="AQ367" s="601"/>
      <c r="AR367" s="601"/>
      <c r="AS367" s="601"/>
      <c r="AT367" s="601"/>
      <c r="AU367" s="601"/>
      <c r="AV367" s="601"/>
      <c r="AW367" s="601"/>
      <c r="AX367" s="602"/>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39" t="s">
        <v>349</v>
      </c>
      <c r="F370" s="640"/>
      <c r="G370" s="641"/>
      <c r="H370" s="642"/>
      <c r="I370" s="642"/>
      <c r="J370" s="642"/>
      <c r="K370" s="642"/>
      <c r="L370" s="642"/>
      <c r="M370" s="642"/>
      <c r="N370" s="642"/>
      <c r="O370" s="642"/>
      <c r="P370" s="642"/>
      <c r="Q370" s="642"/>
      <c r="R370" s="642"/>
      <c r="S370" s="642"/>
      <c r="T370" s="642"/>
      <c r="U370" s="642"/>
      <c r="V370" s="642"/>
      <c r="W370" s="642"/>
      <c r="X370" s="642"/>
      <c r="Y370" s="642"/>
      <c r="Z370" s="642"/>
      <c r="AA370" s="642"/>
      <c r="AB370" s="642"/>
      <c r="AC370" s="642"/>
      <c r="AD370" s="642"/>
      <c r="AE370" s="642"/>
      <c r="AF370" s="642"/>
      <c r="AG370" s="642"/>
      <c r="AH370" s="642"/>
      <c r="AI370" s="642"/>
      <c r="AJ370" s="642"/>
      <c r="AK370" s="642"/>
      <c r="AL370" s="642"/>
      <c r="AM370" s="642"/>
      <c r="AN370" s="642"/>
      <c r="AO370" s="642"/>
      <c r="AP370" s="642"/>
      <c r="AQ370" s="642"/>
      <c r="AR370" s="642"/>
      <c r="AS370" s="642"/>
      <c r="AT370" s="642"/>
      <c r="AU370" s="642"/>
      <c r="AV370" s="642"/>
      <c r="AW370" s="642"/>
      <c r="AX370" s="643"/>
      <c r="AY370">
        <f>COUNTA($G$370)</f>
        <v>0</v>
      </c>
    </row>
    <row r="371" spans="1:51" ht="45" hidden="1" customHeight="1" x14ac:dyDescent="0.15">
      <c r="A371" s="145"/>
      <c r="B371" s="146"/>
      <c r="C371" s="150"/>
      <c r="D371" s="146"/>
      <c r="E371" s="620" t="s">
        <v>347</v>
      </c>
      <c r="F371" s="621"/>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44"/>
      <c r="AY371">
        <f>$AY$370</f>
        <v>0</v>
      </c>
    </row>
    <row r="372" spans="1:51" ht="18.75" hidden="1" customHeight="1" x14ac:dyDescent="0.15">
      <c r="A372" s="145"/>
      <c r="B372" s="146"/>
      <c r="C372" s="150"/>
      <c r="D372" s="146"/>
      <c r="E372" s="153" t="s">
        <v>303</v>
      </c>
      <c r="F372" s="154"/>
      <c r="G372" s="217" t="s">
        <v>326</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42</v>
      </c>
      <c r="AC372" s="218"/>
      <c r="AD372" s="219"/>
      <c r="AE372" s="181" t="s">
        <v>425</v>
      </c>
      <c r="AF372" s="173"/>
      <c r="AG372" s="173"/>
      <c r="AH372" s="174"/>
      <c r="AI372" s="181" t="s">
        <v>78</v>
      </c>
      <c r="AJ372" s="173"/>
      <c r="AK372" s="173"/>
      <c r="AL372" s="174"/>
      <c r="AM372" s="181" t="s">
        <v>180</v>
      </c>
      <c r="AN372" s="173"/>
      <c r="AO372" s="173"/>
      <c r="AP372" s="174"/>
      <c r="AQ372" s="223" t="s">
        <v>309</v>
      </c>
      <c r="AR372" s="218"/>
      <c r="AS372" s="218"/>
      <c r="AT372" s="219"/>
      <c r="AU372" s="634" t="s">
        <v>330</v>
      </c>
      <c r="AV372" s="634"/>
      <c r="AW372" s="634"/>
      <c r="AX372" s="635"/>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36"/>
      <c r="AR373" s="637"/>
      <c r="AS373" s="176" t="s">
        <v>310</v>
      </c>
      <c r="AT373" s="177"/>
      <c r="AU373" s="614"/>
      <c r="AV373" s="614"/>
      <c r="AW373" s="176" t="s">
        <v>284</v>
      </c>
      <c r="AX373" s="225"/>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16" t="s">
        <v>327</v>
      </c>
      <c r="Z374" s="617"/>
      <c r="AA374" s="618"/>
      <c r="AB374" s="638"/>
      <c r="AC374" s="594"/>
      <c r="AD374" s="594"/>
      <c r="AE374" s="629"/>
      <c r="AF374" s="596"/>
      <c r="AG374" s="596"/>
      <c r="AH374" s="596"/>
      <c r="AI374" s="629"/>
      <c r="AJ374" s="596"/>
      <c r="AK374" s="596"/>
      <c r="AL374" s="596"/>
      <c r="AM374" s="629"/>
      <c r="AN374" s="596"/>
      <c r="AO374" s="596"/>
      <c r="AP374" s="596"/>
      <c r="AQ374" s="629"/>
      <c r="AR374" s="596"/>
      <c r="AS374" s="596"/>
      <c r="AT374" s="596"/>
      <c r="AU374" s="629"/>
      <c r="AV374" s="596"/>
      <c r="AW374" s="596"/>
      <c r="AX374" s="59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593" t="s">
        <v>93</v>
      </c>
      <c r="Z375" s="500"/>
      <c r="AA375" s="501"/>
      <c r="AB375" s="628"/>
      <c r="AC375" s="619"/>
      <c r="AD375" s="619"/>
      <c r="AE375" s="629"/>
      <c r="AF375" s="596"/>
      <c r="AG375" s="596"/>
      <c r="AH375" s="596"/>
      <c r="AI375" s="629"/>
      <c r="AJ375" s="596"/>
      <c r="AK375" s="596"/>
      <c r="AL375" s="596"/>
      <c r="AM375" s="629"/>
      <c r="AN375" s="596"/>
      <c r="AO375" s="596"/>
      <c r="AP375" s="596"/>
      <c r="AQ375" s="629"/>
      <c r="AR375" s="596"/>
      <c r="AS375" s="596"/>
      <c r="AT375" s="596"/>
      <c r="AU375" s="629"/>
      <c r="AV375" s="596"/>
      <c r="AW375" s="596"/>
      <c r="AX375" s="598"/>
      <c r="AY375">
        <f>$AY$372</f>
        <v>0</v>
      </c>
    </row>
    <row r="376" spans="1:51" ht="18.75" hidden="1" customHeight="1" x14ac:dyDescent="0.15">
      <c r="A376" s="145"/>
      <c r="B376" s="146"/>
      <c r="C376" s="150"/>
      <c r="D376" s="146"/>
      <c r="E376" s="150"/>
      <c r="F376" s="155"/>
      <c r="G376" s="217" t="s">
        <v>326</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42</v>
      </c>
      <c r="AC376" s="218"/>
      <c r="AD376" s="219"/>
      <c r="AE376" s="181" t="s">
        <v>425</v>
      </c>
      <c r="AF376" s="173"/>
      <c r="AG376" s="173"/>
      <c r="AH376" s="174"/>
      <c r="AI376" s="181" t="s">
        <v>78</v>
      </c>
      <c r="AJ376" s="173"/>
      <c r="AK376" s="173"/>
      <c r="AL376" s="174"/>
      <c r="AM376" s="181" t="s">
        <v>180</v>
      </c>
      <c r="AN376" s="173"/>
      <c r="AO376" s="173"/>
      <c r="AP376" s="174"/>
      <c r="AQ376" s="223" t="s">
        <v>309</v>
      </c>
      <c r="AR376" s="218"/>
      <c r="AS376" s="218"/>
      <c r="AT376" s="219"/>
      <c r="AU376" s="634" t="s">
        <v>330</v>
      </c>
      <c r="AV376" s="634"/>
      <c r="AW376" s="634"/>
      <c r="AX376" s="635"/>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36"/>
      <c r="AR377" s="637"/>
      <c r="AS377" s="176" t="s">
        <v>310</v>
      </c>
      <c r="AT377" s="177"/>
      <c r="AU377" s="614"/>
      <c r="AV377" s="614"/>
      <c r="AW377" s="176" t="s">
        <v>284</v>
      </c>
      <c r="AX377" s="225"/>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16" t="s">
        <v>327</v>
      </c>
      <c r="Z378" s="617"/>
      <c r="AA378" s="618"/>
      <c r="AB378" s="638"/>
      <c r="AC378" s="594"/>
      <c r="AD378" s="594"/>
      <c r="AE378" s="629"/>
      <c r="AF378" s="596"/>
      <c r="AG378" s="596"/>
      <c r="AH378" s="596"/>
      <c r="AI378" s="629"/>
      <c r="AJ378" s="596"/>
      <c r="AK378" s="596"/>
      <c r="AL378" s="596"/>
      <c r="AM378" s="629"/>
      <c r="AN378" s="596"/>
      <c r="AO378" s="596"/>
      <c r="AP378" s="596"/>
      <c r="AQ378" s="629"/>
      <c r="AR378" s="596"/>
      <c r="AS378" s="596"/>
      <c r="AT378" s="596"/>
      <c r="AU378" s="629"/>
      <c r="AV378" s="596"/>
      <c r="AW378" s="596"/>
      <c r="AX378" s="59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593" t="s">
        <v>93</v>
      </c>
      <c r="Z379" s="500"/>
      <c r="AA379" s="501"/>
      <c r="AB379" s="628"/>
      <c r="AC379" s="619"/>
      <c r="AD379" s="619"/>
      <c r="AE379" s="629"/>
      <c r="AF379" s="596"/>
      <c r="AG379" s="596"/>
      <c r="AH379" s="596"/>
      <c r="AI379" s="629"/>
      <c r="AJ379" s="596"/>
      <c r="AK379" s="596"/>
      <c r="AL379" s="596"/>
      <c r="AM379" s="629"/>
      <c r="AN379" s="596"/>
      <c r="AO379" s="596"/>
      <c r="AP379" s="596"/>
      <c r="AQ379" s="629"/>
      <c r="AR379" s="596"/>
      <c r="AS379" s="596"/>
      <c r="AT379" s="596"/>
      <c r="AU379" s="629"/>
      <c r="AV379" s="596"/>
      <c r="AW379" s="596"/>
      <c r="AX379" s="598"/>
      <c r="AY379">
        <f>$AY$376</f>
        <v>0</v>
      </c>
    </row>
    <row r="380" spans="1:51" ht="18.75" hidden="1" customHeight="1" x14ac:dyDescent="0.15">
      <c r="A380" s="145"/>
      <c r="B380" s="146"/>
      <c r="C380" s="150"/>
      <c r="D380" s="146"/>
      <c r="E380" s="150"/>
      <c r="F380" s="155"/>
      <c r="G380" s="217" t="s">
        <v>326</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42</v>
      </c>
      <c r="AC380" s="218"/>
      <c r="AD380" s="219"/>
      <c r="AE380" s="181" t="s">
        <v>425</v>
      </c>
      <c r="AF380" s="173"/>
      <c r="AG380" s="173"/>
      <c r="AH380" s="174"/>
      <c r="AI380" s="181" t="s">
        <v>78</v>
      </c>
      <c r="AJ380" s="173"/>
      <c r="AK380" s="173"/>
      <c r="AL380" s="174"/>
      <c r="AM380" s="181" t="s">
        <v>180</v>
      </c>
      <c r="AN380" s="173"/>
      <c r="AO380" s="173"/>
      <c r="AP380" s="174"/>
      <c r="AQ380" s="223" t="s">
        <v>309</v>
      </c>
      <c r="AR380" s="218"/>
      <c r="AS380" s="218"/>
      <c r="AT380" s="219"/>
      <c r="AU380" s="634" t="s">
        <v>330</v>
      </c>
      <c r="AV380" s="634"/>
      <c r="AW380" s="634"/>
      <c r="AX380" s="635"/>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36"/>
      <c r="AR381" s="637"/>
      <c r="AS381" s="176" t="s">
        <v>310</v>
      </c>
      <c r="AT381" s="177"/>
      <c r="AU381" s="614"/>
      <c r="AV381" s="614"/>
      <c r="AW381" s="176" t="s">
        <v>284</v>
      </c>
      <c r="AX381" s="225"/>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16" t="s">
        <v>327</v>
      </c>
      <c r="Z382" s="617"/>
      <c r="AA382" s="618"/>
      <c r="AB382" s="638"/>
      <c r="AC382" s="594"/>
      <c r="AD382" s="594"/>
      <c r="AE382" s="629"/>
      <c r="AF382" s="596"/>
      <c r="AG382" s="596"/>
      <c r="AH382" s="596"/>
      <c r="AI382" s="629"/>
      <c r="AJ382" s="596"/>
      <c r="AK382" s="596"/>
      <c r="AL382" s="596"/>
      <c r="AM382" s="629"/>
      <c r="AN382" s="596"/>
      <c r="AO382" s="596"/>
      <c r="AP382" s="596"/>
      <c r="AQ382" s="629"/>
      <c r="AR382" s="596"/>
      <c r="AS382" s="596"/>
      <c r="AT382" s="596"/>
      <c r="AU382" s="629"/>
      <c r="AV382" s="596"/>
      <c r="AW382" s="596"/>
      <c r="AX382" s="59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593" t="s">
        <v>93</v>
      </c>
      <c r="Z383" s="500"/>
      <c r="AA383" s="501"/>
      <c r="AB383" s="628"/>
      <c r="AC383" s="619"/>
      <c r="AD383" s="619"/>
      <c r="AE383" s="629"/>
      <c r="AF383" s="596"/>
      <c r="AG383" s="596"/>
      <c r="AH383" s="596"/>
      <c r="AI383" s="629"/>
      <c r="AJ383" s="596"/>
      <c r="AK383" s="596"/>
      <c r="AL383" s="596"/>
      <c r="AM383" s="629"/>
      <c r="AN383" s="596"/>
      <c r="AO383" s="596"/>
      <c r="AP383" s="596"/>
      <c r="AQ383" s="629"/>
      <c r="AR383" s="596"/>
      <c r="AS383" s="596"/>
      <c r="AT383" s="596"/>
      <c r="AU383" s="629"/>
      <c r="AV383" s="596"/>
      <c r="AW383" s="596"/>
      <c r="AX383" s="598"/>
      <c r="AY383">
        <f>$AY$380</f>
        <v>0</v>
      </c>
    </row>
    <row r="384" spans="1:51" ht="18.75" hidden="1" customHeight="1" x14ac:dyDescent="0.15">
      <c r="A384" s="145"/>
      <c r="B384" s="146"/>
      <c r="C384" s="150"/>
      <c r="D384" s="146"/>
      <c r="E384" s="150"/>
      <c r="F384" s="155"/>
      <c r="G384" s="217" t="s">
        <v>326</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42</v>
      </c>
      <c r="AC384" s="218"/>
      <c r="AD384" s="219"/>
      <c r="AE384" s="181" t="s">
        <v>425</v>
      </c>
      <c r="AF384" s="173"/>
      <c r="AG384" s="173"/>
      <c r="AH384" s="174"/>
      <c r="AI384" s="181" t="s">
        <v>78</v>
      </c>
      <c r="AJ384" s="173"/>
      <c r="AK384" s="173"/>
      <c r="AL384" s="174"/>
      <c r="AM384" s="181" t="s">
        <v>180</v>
      </c>
      <c r="AN384" s="173"/>
      <c r="AO384" s="173"/>
      <c r="AP384" s="174"/>
      <c r="AQ384" s="223" t="s">
        <v>309</v>
      </c>
      <c r="AR384" s="218"/>
      <c r="AS384" s="218"/>
      <c r="AT384" s="219"/>
      <c r="AU384" s="634" t="s">
        <v>330</v>
      </c>
      <c r="AV384" s="634"/>
      <c r="AW384" s="634"/>
      <c r="AX384" s="635"/>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36"/>
      <c r="AR385" s="637"/>
      <c r="AS385" s="176" t="s">
        <v>310</v>
      </c>
      <c r="AT385" s="177"/>
      <c r="AU385" s="614"/>
      <c r="AV385" s="614"/>
      <c r="AW385" s="176" t="s">
        <v>284</v>
      </c>
      <c r="AX385" s="225"/>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16" t="s">
        <v>327</v>
      </c>
      <c r="Z386" s="617"/>
      <c r="AA386" s="618"/>
      <c r="AB386" s="638"/>
      <c r="AC386" s="594"/>
      <c r="AD386" s="594"/>
      <c r="AE386" s="629"/>
      <c r="AF386" s="596"/>
      <c r="AG386" s="596"/>
      <c r="AH386" s="596"/>
      <c r="AI386" s="629"/>
      <c r="AJ386" s="596"/>
      <c r="AK386" s="596"/>
      <c r="AL386" s="596"/>
      <c r="AM386" s="629"/>
      <c r="AN386" s="596"/>
      <c r="AO386" s="596"/>
      <c r="AP386" s="596"/>
      <c r="AQ386" s="629"/>
      <c r="AR386" s="596"/>
      <c r="AS386" s="596"/>
      <c r="AT386" s="596"/>
      <c r="AU386" s="629"/>
      <c r="AV386" s="596"/>
      <c r="AW386" s="596"/>
      <c r="AX386" s="59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593" t="s">
        <v>93</v>
      </c>
      <c r="Z387" s="500"/>
      <c r="AA387" s="501"/>
      <c r="AB387" s="628"/>
      <c r="AC387" s="619"/>
      <c r="AD387" s="619"/>
      <c r="AE387" s="629"/>
      <c r="AF387" s="596"/>
      <c r="AG387" s="596"/>
      <c r="AH387" s="596"/>
      <c r="AI387" s="629"/>
      <c r="AJ387" s="596"/>
      <c r="AK387" s="596"/>
      <c r="AL387" s="596"/>
      <c r="AM387" s="629"/>
      <c r="AN387" s="596"/>
      <c r="AO387" s="596"/>
      <c r="AP387" s="596"/>
      <c r="AQ387" s="629"/>
      <c r="AR387" s="596"/>
      <c r="AS387" s="596"/>
      <c r="AT387" s="596"/>
      <c r="AU387" s="629"/>
      <c r="AV387" s="596"/>
      <c r="AW387" s="596"/>
      <c r="AX387" s="598"/>
      <c r="AY387">
        <f>$AY$384</f>
        <v>0</v>
      </c>
    </row>
    <row r="388" spans="1:51" ht="18.75" hidden="1" customHeight="1" x14ac:dyDescent="0.15">
      <c r="A388" s="145"/>
      <c r="B388" s="146"/>
      <c r="C388" s="150"/>
      <c r="D388" s="146"/>
      <c r="E388" s="150"/>
      <c r="F388" s="155"/>
      <c r="G388" s="217" t="s">
        <v>326</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42</v>
      </c>
      <c r="AC388" s="218"/>
      <c r="AD388" s="219"/>
      <c r="AE388" s="181" t="s">
        <v>425</v>
      </c>
      <c r="AF388" s="173"/>
      <c r="AG388" s="173"/>
      <c r="AH388" s="174"/>
      <c r="AI388" s="181" t="s">
        <v>78</v>
      </c>
      <c r="AJ388" s="173"/>
      <c r="AK388" s="173"/>
      <c r="AL388" s="174"/>
      <c r="AM388" s="181" t="s">
        <v>180</v>
      </c>
      <c r="AN388" s="173"/>
      <c r="AO388" s="173"/>
      <c r="AP388" s="174"/>
      <c r="AQ388" s="223" t="s">
        <v>309</v>
      </c>
      <c r="AR388" s="218"/>
      <c r="AS388" s="218"/>
      <c r="AT388" s="219"/>
      <c r="AU388" s="634" t="s">
        <v>330</v>
      </c>
      <c r="AV388" s="634"/>
      <c r="AW388" s="634"/>
      <c r="AX388" s="635"/>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36"/>
      <c r="AR389" s="637"/>
      <c r="AS389" s="176" t="s">
        <v>310</v>
      </c>
      <c r="AT389" s="177"/>
      <c r="AU389" s="614"/>
      <c r="AV389" s="614"/>
      <c r="AW389" s="176" t="s">
        <v>284</v>
      </c>
      <c r="AX389" s="225"/>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16" t="s">
        <v>327</v>
      </c>
      <c r="Z390" s="617"/>
      <c r="AA390" s="618"/>
      <c r="AB390" s="638"/>
      <c r="AC390" s="594"/>
      <c r="AD390" s="594"/>
      <c r="AE390" s="629"/>
      <c r="AF390" s="596"/>
      <c r="AG390" s="596"/>
      <c r="AH390" s="596"/>
      <c r="AI390" s="629"/>
      <c r="AJ390" s="596"/>
      <c r="AK390" s="596"/>
      <c r="AL390" s="596"/>
      <c r="AM390" s="629"/>
      <c r="AN390" s="596"/>
      <c r="AO390" s="596"/>
      <c r="AP390" s="596"/>
      <c r="AQ390" s="629"/>
      <c r="AR390" s="596"/>
      <c r="AS390" s="596"/>
      <c r="AT390" s="596"/>
      <c r="AU390" s="629"/>
      <c r="AV390" s="596"/>
      <c r="AW390" s="596"/>
      <c r="AX390" s="59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593" t="s">
        <v>93</v>
      </c>
      <c r="Z391" s="500"/>
      <c r="AA391" s="501"/>
      <c r="AB391" s="628"/>
      <c r="AC391" s="619"/>
      <c r="AD391" s="619"/>
      <c r="AE391" s="629"/>
      <c r="AF391" s="596"/>
      <c r="AG391" s="596"/>
      <c r="AH391" s="596"/>
      <c r="AI391" s="629"/>
      <c r="AJ391" s="596"/>
      <c r="AK391" s="596"/>
      <c r="AL391" s="596"/>
      <c r="AM391" s="629"/>
      <c r="AN391" s="596"/>
      <c r="AO391" s="596"/>
      <c r="AP391" s="596"/>
      <c r="AQ391" s="629"/>
      <c r="AR391" s="596"/>
      <c r="AS391" s="596"/>
      <c r="AT391" s="596"/>
      <c r="AU391" s="629"/>
      <c r="AV391" s="596"/>
      <c r="AW391" s="596"/>
      <c r="AX391" s="598"/>
      <c r="AY391">
        <f>$AY$388</f>
        <v>0</v>
      </c>
    </row>
    <row r="392" spans="1:51" ht="22.5" hidden="1" customHeight="1" x14ac:dyDescent="0.15">
      <c r="A392" s="145"/>
      <c r="B392" s="146"/>
      <c r="C392" s="150"/>
      <c r="D392" s="146"/>
      <c r="E392" s="150"/>
      <c r="F392" s="155"/>
      <c r="G392" s="199" t="s">
        <v>30</v>
      </c>
      <c r="H392" s="173"/>
      <c r="I392" s="173"/>
      <c r="J392" s="173"/>
      <c r="K392" s="173"/>
      <c r="L392" s="173"/>
      <c r="M392" s="173"/>
      <c r="N392" s="173"/>
      <c r="O392" s="173"/>
      <c r="P392" s="174"/>
      <c r="Q392" s="181" t="s">
        <v>407</v>
      </c>
      <c r="R392" s="173"/>
      <c r="S392" s="173"/>
      <c r="T392" s="173"/>
      <c r="U392" s="173"/>
      <c r="V392" s="173"/>
      <c r="W392" s="173"/>
      <c r="X392" s="173"/>
      <c r="Y392" s="173"/>
      <c r="Z392" s="173"/>
      <c r="AA392" s="173"/>
      <c r="AB392" s="200" t="s">
        <v>409</v>
      </c>
      <c r="AC392" s="173"/>
      <c r="AD392" s="174"/>
      <c r="AE392" s="181" t="s">
        <v>332</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333</v>
      </c>
      <c r="AF396" s="410"/>
      <c r="AG396" s="410"/>
      <c r="AH396" s="410"/>
      <c r="AI396" s="410"/>
      <c r="AJ396" s="410"/>
      <c r="AK396" s="410"/>
      <c r="AL396" s="410"/>
      <c r="AM396" s="410"/>
      <c r="AN396" s="410"/>
      <c r="AO396" s="410"/>
      <c r="AP396" s="410"/>
      <c r="AQ396" s="410"/>
      <c r="AR396" s="410"/>
      <c r="AS396" s="410"/>
      <c r="AT396" s="410"/>
      <c r="AU396" s="410"/>
      <c r="AV396" s="410"/>
      <c r="AW396" s="410"/>
      <c r="AX396" s="63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199" t="s">
        <v>30</v>
      </c>
      <c r="H399" s="173"/>
      <c r="I399" s="173"/>
      <c r="J399" s="173"/>
      <c r="K399" s="173"/>
      <c r="L399" s="173"/>
      <c r="M399" s="173"/>
      <c r="N399" s="173"/>
      <c r="O399" s="173"/>
      <c r="P399" s="174"/>
      <c r="Q399" s="181" t="s">
        <v>407</v>
      </c>
      <c r="R399" s="173"/>
      <c r="S399" s="173"/>
      <c r="T399" s="173"/>
      <c r="U399" s="173"/>
      <c r="V399" s="173"/>
      <c r="W399" s="173"/>
      <c r="X399" s="173"/>
      <c r="Y399" s="173"/>
      <c r="Z399" s="173"/>
      <c r="AA399" s="173"/>
      <c r="AB399" s="200" t="s">
        <v>409</v>
      </c>
      <c r="AC399" s="173"/>
      <c r="AD399" s="174"/>
      <c r="AE399" s="202" t="s">
        <v>332</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333</v>
      </c>
      <c r="AF403" s="410"/>
      <c r="AG403" s="410"/>
      <c r="AH403" s="410"/>
      <c r="AI403" s="410"/>
      <c r="AJ403" s="410"/>
      <c r="AK403" s="410"/>
      <c r="AL403" s="410"/>
      <c r="AM403" s="410"/>
      <c r="AN403" s="410"/>
      <c r="AO403" s="410"/>
      <c r="AP403" s="410"/>
      <c r="AQ403" s="410"/>
      <c r="AR403" s="410"/>
      <c r="AS403" s="410"/>
      <c r="AT403" s="410"/>
      <c r="AU403" s="410"/>
      <c r="AV403" s="410"/>
      <c r="AW403" s="410"/>
      <c r="AX403" s="63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199" t="s">
        <v>30</v>
      </c>
      <c r="H406" s="173"/>
      <c r="I406" s="173"/>
      <c r="J406" s="173"/>
      <c r="K406" s="173"/>
      <c r="L406" s="173"/>
      <c r="M406" s="173"/>
      <c r="N406" s="173"/>
      <c r="O406" s="173"/>
      <c r="P406" s="174"/>
      <c r="Q406" s="181" t="s">
        <v>407</v>
      </c>
      <c r="R406" s="173"/>
      <c r="S406" s="173"/>
      <c r="T406" s="173"/>
      <c r="U406" s="173"/>
      <c r="V406" s="173"/>
      <c r="W406" s="173"/>
      <c r="X406" s="173"/>
      <c r="Y406" s="173"/>
      <c r="Z406" s="173"/>
      <c r="AA406" s="173"/>
      <c r="AB406" s="200" t="s">
        <v>409</v>
      </c>
      <c r="AC406" s="173"/>
      <c r="AD406" s="174"/>
      <c r="AE406" s="202" t="s">
        <v>332</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333</v>
      </c>
      <c r="AF410" s="410"/>
      <c r="AG410" s="410"/>
      <c r="AH410" s="410"/>
      <c r="AI410" s="410"/>
      <c r="AJ410" s="410"/>
      <c r="AK410" s="410"/>
      <c r="AL410" s="410"/>
      <c r="AM410" s="410"/>
      <c r="AN410" s="410"/>
      <c r="AO410" s="410"/>
      <c r="AP410" s="410"/>
      <c r="AQ410" s="410"/>
      <c r="AR410" s="410"/>
      <c r="AS410" s="410"/>
      <c r="AT410" s="410"/>
      <c r="AU410" s="410"/>
      <c r="AV410" s="410"/>
      <c r="AW410" s="410"/>
      <c r="AX410" s="63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199" t="s">
        <v>30</v>
      </c>
      <c r="H413" s="173"/>
      <c r="I413" s="173"/>
      <c r="J413" s="173"/>
      <c r="K413" s="173"/>
      <c r="L413" s="173"/>
      <c r="M413" s="173"/>
      <c r="N413" s="173"/>
      <c r="O413" s="173"/>
      <c r="P413" s="174"/>
      <c r="Q413" s="181" t="s">
        <v>407</v>
      </c>
      <c r="R413" s="173"/>
      <c r="S413" s="173"/>
      <c r="T413" s="173"/>
      <c r="U413" s="173"/>
      <c r="V413" s="173"/>
      <c r="W413" s="173"/>
      <c r="X413" s="173"/>
      <c r="Y413" s="173"/>
      <c r="Z413" s="173"/>
      <c r="AA413" s="173"/>
      <c r="AB413" s="200" t="s">
        <v>409</v>
      </c>
      <c r="AC413" s="173"/>
      <c r="AD413" s="174"/>
      <c r="AE413" s="202" t="s">
        <v>332</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333</v>
      </c>
      <c r="AF417" s="410"/>
      <c r="AG417" s="410"/>
      <c r="AH417" s="410"/>
      <c r="AI417" s="410"/>
      <c r="AJ417" s="410"/>
      <c r="AK417" s="410"/>
      <c r="AL417" s="410"/>
      <c r="AM417" s="410"/>
      <c r="AN417" s="410"/>
      <c r="AO417" s="410"/>
      <c r="AP417" s="410"/>
      <c r="AQ417" s="410"/>
      <c r="AR417" s="410"/>
      <c r="AS417" s="410"/>
      <c r="AT417" s="410"/>
      <c r="AU417" s="410"/>
      <c r="AV417" s="410"/>
      <c r="AW417" s="410"/>
      <c r="AX417" s="63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199" t="s">
        <v>30</v>
      </c>
      <c r="H420" s="173"/>
      <c r="I420" s="173"/>
      <c r="J420" s="173"/>
      <c r="K420" s="173"/>
      <c r="L420" s="173"/>
      <c r="M420" s="173"/>
      <c r="N420" s="173"/>
      <c r="O420" s="173"/>
      <c r="P420" s="174"/>
      <c r="Q420" s="181" t="s">
        <v>407</v>
      </c>
      <c r="R420" s="173"/>
      <c r="S420" s="173"/>
      <c r="T420" s="173"/>
      <c r="U420" s="173"/>
      <c r="V420" s="173"/>
      <c r="W420" s="173"/>
      <c r="X420" s="173"/>
      <c r="Y420" s="173"/>
      <c r="Z420" s="173"/>
      <c r="AA420" s="173"/>
      <c r="AB420" s="200" t="s">
        <v>409</v>
      </c>
      <c r="AC420" s="173"/>
      <c r="AD420" s="174"/>
      <c r="AE420" s="202" t="s">
        <v>332</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31" t="s">
        <v>333</v>
      </c>
      <c r="AF424" s="631"/>
      <c r="AG424" s="631"/>
      <c r="AH424" s="631"/>
      <c r="AI424" s="631"/>
      <c r="AJ424" s="631"/>
      <c r="AK424" s="631"/>
      <c r="AL424" s="631"/>
      <c r="AM424" s="631"/>
      <c r="AN424" s="631"/>
      <c r="AO424" s="631"/>
      <c r="AP424" s="631"/>
      <c r="AQ424" s="631"/>
      <c r="AR424" s="631"/>
      <c r="AS424" s="631"/>
      <c r="AT424" s="631"/>
      <c r="AU424" s="631"/>
      <c r="AV424" s="631"/>
      <c r="AW424" s="631"/>
      <c r="AX424" s="632"/>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00" t="s">
        <v>371</v>
      </c>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01"/>
      <c r="AL427" s="601"/>
      <c r="AM427" s="601"/>
      <c r="AN427" s="601"/>
      <c r="AO427" s="601"/>
      <c r="AP427" s="601"/>
      <c r="AQ427" s="601"/>
      <c r="AR427" s="601"/>
      <c r="AS427" s="601"/>
      <c r="AT427" s="601"/>
      <c r="AU427" s="601"/>
      <c r="AV427" s="601"/>
      <c r="AW427" s="601"/>
      <c r="AX427" s="602"/>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3" customHeight="1" x14ac:dyDescent="0.15">
      <c r="A430" s="145"/>
      <c r="B430" s="146"/>
      <c r="C430" s="153" t="s">
        <v>536</v>
      </c>
      <c r="D430" s="157"/>
      <c r="E430" s="620" t="s">
        <v>443</v>
      </c>
      <c r="F430" s="633"/>
      <c r="G430" s="622" t="s">
        <v>334</v>
      </c>
      <c r="H430" s="601"/>
      <c r="I430" s="601"/>
      <c r="J430" s="623" t="s">
        <v>446</v>
      </c>
      <c r="K430" s="624"/>
      <c r="L430" s="624"/>
      <c r="M430" s="624"/>
      <c r="N430" s="624"/>
      <c r="O430" s="624"/>
      <c r="P430" s="624"/>
      <c r="Q430" s="624"/>
      <c r="R430" s="624"/>
      <c r="S430" s="624"/>
      <c r="T430" s="625"/>
      <c r="U430" s="626"/>
      <c r="V430" s="626"/>
      <c r="W430" s="626"/>
      <c r="X430" s="626"/>
      <c r="Y430" s="626"/>
      <c r="Z430" s="626"/>
      <c r="AA430" s="626"/>
      <c r="AB430" s="626"/>
      <c r="AC430" s="626"/>
      <c r="AD430" s="626"/>
      <c r="AE430" s="626"/>
      <c r="AF430" s="626"/>
      <c r="AG430" s="626"/>
      <c r="AH430" s="626"/>
      <c r="AI430" s="626"/>
      <c r="AJ430" s="626"/>
      <c r="AK430" s="626"/>
      <c r="AL430" s="626"/>
      <c r="AM430" s="626"/>
      <c r="AN430" s="626"/>
      <c r="AO430" s="626"/>
      <c r="AP430" s="626"/>
      <c r="AQ430" s="626"/>
      <c r="AR430" s="626"/>
      <c r="AS430" s="626"/>
      <c r="AT430" s="626"/>
      <c r="AU430" s="626"/>
      <c r="AV430" s="626"/>
      <c r="AW430" s="626"/>
      <c r="AX430" s="627"/>
      <c r="AY430" s="49" t="str">
        <f>IF(SUBSTITUTE($J$430,"-","")="","0","1")</f>
        <v>0</v>
      </c>
    </row>
    <row r="431" spans="1:51" ht="18.75" customHeight="1" x14ac:dyDescent="0.15">
      <c r="A431" s="145"/>
      <c r="B431" s="146"/>
      <c r="C431" s="150"/>
      <c r="D431" s="146"/>
      <c r="E431" s="170" t="s">
        <v>318</v>
      </c>
      <c r="F431" s="171"/>
      <c r="G431" s="172" t="s">
        <v>315</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42</v>
      </c>
      <c r="AC431" s="173"/>
      <c r="AD431" s="174"/>
      <c r="AE431" s="611" t="s">
        <v>52</v>
      </c>
      <c r="AF431" s="612"/>
      <c r="AG431" s="612"/>
      <c r="AH431" s="613"/>
      <c r="AI431" s="183" t="s">
        <v>532</v>
      </c>
      <c r="AJ431" s="183"/>
      <c r="AK431" s="183"/>
      <c r="AL431" s="181"/>
      <c r="AM431" s="183" t="s">
        <v>54</v>
      </c>
      <c r="AN431" s="183"/>
      <c r="AO431" s="183"/>
      <c r="AP431" s="181"/>
      <c r="AQ431" s="181" t="s">
        <v>309</v>
      </c>
      <c r="AR431" s="173"/>
      <c r="AS431" s="173"/>
      <c r="AT431" s="174"/>
      <c r="AU431" s="203" t="s">
        <v>233</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14" t="s">
        <v>446</v>
      </c>
      <c r="AF432" s="614"/>
      <c r="AG432" s="176" t="s">
        <v>310</v>
      </c>
      <c r="AH432" s="177"/>
      <c r="AI432" s="184"/>
      <c r="AJ432" s="184"/>
      <c r="AK432" s="184"/>
      <c r="AL432" s="182"/>
      <c r="AM432" s="184"/>
      <c r="AN432" s="184"/>
      <c r="AO432" s="184"/>
      <c r="AP432" s="182"/>
      <c r="AQ432" s="615" t="s">
        <v>446</v>
      </c>
      <c r="AR432" s="614"/>
      <c r="AS432" s="176" t="s">
        <v>310</v>
      </c>
      <c r="AT432" s="177"/>
      <c r="AU432" s="614" t="s">
        <v>446</v>
      </c>
      <c r="AV432" s="614"/>
      <c r="AW432" s="176" t="s">
        <v>284</v>
      </c>
      <c r="AX432" s="225"/>
      <c r="AY432">
        <f>$AY$431</f>
        <v>1</v>
      </c>
    </row>
    <row r="433" spans="1:51" ht="22.5" customHeight="1" x14ac:dyDescent="0.15">
      <c r="A433" s="145"/>
      <c r="B433" s="146"/>
      <c r="C433" s="150"/>
      <c r="D433" s="146"/>
      <c r="E433" s="170"/>
      <c r="F433" s="171"/>
      <c r="G433" s="185" t="s">
        <v>446</v>
      </c>
      <c r="H433" s="99"/>
      <c r="I433" s="99"/>
      <c r="J433" s="99"/>
      <c r="K433" s="99"/>
      <c r="L433" s="99"/>
      <c r="M433" s="99"/>
      <c r="N433" s="99"/>
      <c r="O433" s="99"/>
      <c r="P433" s="99"/>
      <c r="Q433" s="99"/>
      <c r="R433" s="99"/>
      <c r="S433" s="99"/>
      <c r="T433" s="99"/>
      <c r="U433" s="99"/>
      <c r="V433" s="99"/>
      <c r="W433" s="99"/>
      <c r="X433" s="186"/>
      <c r="Y433" s="616" t="s">
        <v>48</v>
      </c>
      <c r="Z433" s="617"/>
      <c r="AA433" s="618"/>
      <c r="AB433" s="619" t="s">
        <v>446</v>
      </c>
      <c r="AC433" s="619"/>
      <c r="AD433" s="619"/>
      <c r="AE433" s="595" t="s">
        <v>446</v>
      </c>
      <c r="AF433" s="596"/>
      <c r="AG433" s="596"/>
      <c r="AH433" s="596"/>
      <c r="AI433" s="595" t="s">
        <v>446</v>
      </c>
      <c r="AJ433" s="596"/>
      <c r="AK433" s="596"/>
      <c r="AL433" s="596"/>
      <c r="AM433" s="595" t="s">
        <v>446</v>
      </c>
      <c r="AN433" s="596"/>
      <c r="AO433" s="596"/>
      <c r="AP433" s="597"/>
      <c r="AQ433" s="595" t="s">
        <v>446</v>
      </c>
      <c r="AR433" s="596"/>
      <c r="AS433" s="596"/>
      <c r="AT433" s="597"/>
      <c r="AU433" s="596" t="s">
        <v>446</v>
      </c>
      <c r="AV433" s="596"/>
      <c r="AW433" s="596"/>
      <c r="AX433" s="598"/>
      <c r="AY433">
        <f>$AY$431</f>
        <v>1</v>
      </c>
    </row>
    <row r="434" spans="1:51" ht="2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593" t="s">
        <v>93</v>
      </c>
      <c r="Z434" s="500"/>
      <c r="AA434" s="501"/>
      <c r="AB434" s="594" t="s">
        <v>446</v>
      </c>
      <c r="AC434" s="594"/>
      <c r="AD434" s="594"/>
      <c r="AE434" s="595" t="s">
        <v>446</v>
      </c>
      <c r="AF434" s="596"/>
      <c r="AG434" s="596"/>
      <c r="AH434" s="597"/>
      <c r="AI434" s="595" t="s">
        <v>446</v>
      </c>
      <c r="AJ434" s="596"/>
      <c r="AK434" s="596"/>
      <c r="AL434" s="596"/>
      <c r="AM434" s="595" t="s">
        <v>446</v>
      </c>
      <c r="AN434" s="596"/>
      <c r="AO434" s="596"/>
      <c r="AP434" s="597"/>
      <c r="AQ434" s="595" t="s">
        <v>446</v>
      </c>
      <c r="AR434" s="596"/>
      <c r="AS434" s="596"/>
      <c r="AT434" s="597"/>
      <c r="AU434" s="596" t="s">
        <v>446</v>
      </c>
      <c r="AV434" s="596"/>
      <c r="AW434" s="596"/>
      <c r="AX434" s="598"/>
      <c r="AY434">
        <f>$AY$431</f>
        <v>1</v>
      </c>
    </row>
    <row r="435" spans="1:51" ht="2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593" t="s">
        <v>55</v>
      </c>
      <c r="Z435" s="500"/>
      <c r="AA435" s="501"/>
      <c r="AB435" s="599" t="s">
        <v>49</v>
      </c>
      <c r="AC435" s="599"/>
      <c r="AD435" s="599"/>
      <c r="AE435" s="595" t="s">
        <v>446</v>
      </c>
      <c r="AF435" s="596"/>
      <c r="AG435" s="596"/>
      <c r="AH435" s="597"/>
      <c r="AI435" s="595" t="s">
        <v>446</v>
      </c>
      <c r="AJ435" s="596"/>
      <c r="AK435" s="596"/>
      <c r="AL435" s="596"/>
      <c r="AM435" s="595" t="s">
        <v>446</v>
      </c>
      <c r="AN435" s="596"/>
      <c r="AO435" s="596"/>
      <c r="AP435" s="597"/>
      <c r="AQ435" s="595" t="s">
        <v>446</v>
      </c>
      <c r="AR435" s="596"/>
      <c r="AS435" s="596"/>
      <c r="AT435" s="597"/>
      <c r="AU435" s="596" t="s">
        <v>446</v>
      </c>
      <c r="AV435" s="596"/>
      <c r="AW435" s="596"/>
      <c r="AX435" s="598"/>
      <c r="AY435">
        <f>$AY$431</f>
        <v>1</v>
      </c>
    </row>
    <row r="436" spans="1:51" ht="18.75" hidden="1" customHeight="1" x14ac:dyDescent="0.15">
      <c r="A436" s="145"/>
      <c r="B436" s="146"/>
      <c r="C436" s="150"/>
      <c r="D436" s="146"/>
      <c r="E436" s="170" t="s">
        <v>318</v>
      </c>
      <c r="F436" s="171"/>
      <c r="G436" s="172" t="s">
        <v>315</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42</v>
      </c>
      <c r="AC436" s="173"/>
      <c r="AD436" s="174"/>
      <c r="AE436" s="611" t="s">
        <v>52</v>
      </c>
      <c r="AF436" s="612"/>
      <c r="AG436" s="612"/>
      <c r="AH436" s="613"/>
      <c r="AI436" s="183" t="s">
        <v>532</v>
      </c>
      <c r="AJ436" s="183"/>
      <c r="AK436" s="183"/>
      <c r="AL436" s="181"/>
      <c r="AM436" s="183" t="s">
        <v>54</v>
      </c>
      <c r="AN436" s="183"/>
      <c r="AO436" s="183"/>
      <c r="AP436" s="181"/>
      <c r="AQ436" s="181" t="s">
        <v>309</v>
      </c>
      <c r="AR436" s="173"/>
      <c r="AS436" s="173"/>
      <c r="AT436" s="174"/>
      <c r="AU436" s="203" t="s">
        <v>233</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14"/>
      <c r="AF437" s="614"/>
      <c r="AG437" s="176" t="s">
        <v>310</v>
      </c>
      <c r="AH437" s="177"/>
      <c r="AI437" s="184"/>
      <c r="AJ437" s="184"/>
      <c r="AK437" s="184"/>
      <c r="AL437" s="182"/>
      <c r="AM437" s="184"/>
      <c r="AN437" s="184"/>
      <c r="AO437" s="184"/>
      <c r="AP437" s="182"/>
      <c r="AQ437" s="615"/>
      <c r="AR437" s="614"/>
      <c r="AS437" s="176" t="s">
        <v>310</v>
      </c>
      <c r="AT437" s="177"/>
      <c r="AU437" s="614"/>
      <c r="AV437" s="614"/>
      <c r="AW437" s="176" t="s">
        <v>284</v>
      </c>
      <c r="AX437" s="225"/>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16" t="s">
        <v>48</v>
      </c>
      <c r="Z438" s="617"/>
      <c r="AA438" s="618"/>
      <c r="AB438" s="619"/>
      <c r="AC438" s="619"/>
      <c r="AD438" s="619"/>
      <c r="AE438" s="595"/>
      <c r="AF438" s="596"/>
      <c r="AG438" s="596"/>
      <c r="AH438" s="596"/>
      <c r="AI438" s="595"/>
      <c r="AJ438" s="596"/>
      <c r="AK438" s="596"/>
      <c r="AL438" s="596"/>
      <c r="AM438" s="595"/>
      <c r="AN438" s="596"/>
      <c r="AO438" s="596"/>
      <c r="AP438" s="597"/>
      <c r="AQ438" s="595"/>
      <c r="AR438" s="596"/>
      <c r="AS438" s="596"/>
      <c r="AT438" s="597"/>
      <c r="AU438" s="596"/>
      <c r="AV438" s="596"/>
      <c r="AW438" s="596"/>
      <c r="AX438" s="59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593" t="s">
        <v>93</v>
      </c>
      <c r="Z439" s="500"/>
      <c r="AA439" s="501"/>
      <c r="AB439" s="594"/>
      <c r="AC439" s="594"/>
      <c r="AD439" s="594"/>
      <c r="AE439" s="595"/>
      <c r="AF439" s="596"/>
      <c r="AG439" s="596"/>
      <c r="AH439" s="597"/>
      <c r="AI439" s="595"/>
      <c r="AJ439" s="596"/>
      <c r="AK439" s="596"/>
      <c r="AL439" s="596"/>
      <c r="AM439" s="595"/>
      <c r="AN439" s="596"/>
      <c r="AO439" s="596"/>
      <c r="AP439" s="597"/>
      <c r="AQ439" s="595"/>
      <c r="AR439" s="596"/>
      <c r="AS439" s="596"/>
      <c r="AT439" s="597"/>
      <c r="AU439" s="596"/>
      <c r="AV439" s="596"/>
      <c r="AW439" s="596"/>
      <c r="AX439" s="59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593" t="s">
        <v>55</v>
      </c>
      <c r="Z440" s="500"/>
      <c r="AA440" s="501"/>
      <c r="AB440" s="599" t="s">
        <v>49</v>
      </c>
      <c r="AC440" s="599"/>
      <c r="AD440" s="599"/>
      <c r="AE440" s="595"/>
      <c r="AF440" s="596"/>
      <c r="AG440" s="596"/>
      <c r="AH440" s="597"/>
      <c r="AI440" s="595"/>
      <c r="AJ440" s="596"/>
      <c r="AK440" s="596"/>
      <c r="AL440" s="596"/>
      <c r="AM440" s="595"/>
      <c r="AN440" s="596"/>
      <c r="AO440" s="596"/>
      <c r="AP440" s="597"/>
      <c r="AQ440" s="595"/>
      <c r="AR440" s="596"/>
      <c r="AS440" s="596"/>
      <c r="AT440" s="597"/>
      <c r="AU440" s="596"/>
      <c r="AV440" s="596"/>
      <c r="AW440" s="596"/>
      <c r="AX440" s="598"/>
      <c r="AY440">
        <f>$AY$436</f>
        <v>0</v>
      </c>
    </row>
    <row r="441" spans="1:51" ht="18.75" hidden="1" customHeight="1" x14ac:dyDescent="0.15">
      <c r="A441" s="145"/>
      <c r="B441" s="146"/>
      <c r="C441" s="150"/>
      <c r="D441" s="146"/>
      <c r="E441" s="170" t="s">
        <v>318</v>
      </c>
      <c r="F441" s="171"/>
      <c r="G441" s="172" t="s">
        <v>315</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42</v>
      </c>
      <c r="AC441" s="173"/>
      <c r="AD441" s="174"/>
      <c r="AE441" s="611" t="s">
        <v>52</v>
      </c>
      <c r="AF441" s="612"/>
      <c r="AG441" s="612"/>
      <c r="AH441" s="613"/>
      <c r="AI441" s="183" t="s">
        <v>532</v>
      </c>
      <c r="AJ441" s="183"/>
      <c r="AK441" s="183"/>
      <c r="AL441" s="181"/>
      <c r="AM441" s="183" t="s">
        <v>54</v>
      </c>
      <c r="AN441" s="183"/>
      <c r="AO441" s="183"/>
      <c r="AP441" s="181"/>
      <c r="AQ441" s="181" t="s">
        <v>309</v>
      </c>
      <c r="AR441" s="173"/>
      <c r="AS441" s="173"/>
      <c r="AT441" s="174"/>
      <c r="AU441" s="203" t="s">
        <v>233</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14"/>
      <c r="AF442" s="614"/>
      <c r="AG442" s="176" t="s">
        <v>310</v>
      </c>
      <c r="AH442" s="177"/>
      <c r="AI442" s="184"/>
      <c r="AJ442" s="184"/>
      <c r="AK442" s="184"/>
      <c r="AL442" s="182"/>
      <c r="AM442" s="184"/>
      <c r="AN442" s="184"/>
      <c r="AO442" s="184"/>
      <c r="AP442" s="182"/>
      <c r="AQ442" s="615"/>
      <c r="AR442" s="614"/>
      <c r="AS442" s="176" t="s">
        <v>310</v>
      </c>
      <c r="AT442" s="177"/>
      <c r="AU442" s="614"/>
      <c r="AV442" s="614"/>
      <c r="AW442" s="176" t="s">
        <v>284</v>
      </c>
      <c r="AX442" s="225"/>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16" t="s">
        <v>48</v>
      </c>
      <c r="Z443" s="617"/>
      <c r="AA443" s="618"/>
      <c r="AB443" s="619"/>
      <c r="AC443" s="619"/>
      <c r="AD443" s="619"/>
      <c r="AE443" s="595"/>
      <c r="AF443" s="596"/>
      <c r="AG443" s="596"/>
      <c r="AH443" s="596"/>
      <c r="AI443" s="595"/>
      <c r="AJ443" s="596"/>
      <c r="AK443" s="596"/>
      <c r="AL443" s="596"/>
      <c r="AM443" s="595"/>
      <c r="AN443" s="596"/>
      <c r="AO443" s="596"/>
      <c r="AP443" s="597"/>
      <c r="AQ443" s="595"/>
      <c r="AR443" s="596"/>
      <c r="AS443" s="596"/>
      <c r="AT443" s="597"/>
      <c r="AU443" s="596"/>
      <c r="AV443" s="596"/>
      <c r="AW443" s="596"/>
      <c r="AX443" s="59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593" t="s">
        <v>93</v>
      </c>
      <c r="Z444" s="500"/>
      <c r="AA444" s="501"/>
      <c r="AB444" s="594"/>
      <c r="AC444" s="594"/>
      <c r="AD444" s="594"/>
      <c r="AE444" s="595"/>
      <c r="AF444" s="596"/>
      <c r="AG444" s="596"/>
      <c r="AH444" s="597"/>
      <c r="AI444" s="595"/>
      <c r="AJ444" s="596"/>
      <c r="AK444" s="596"/>
      <c r="AL444" s="596"/>
      <c r="AM444" s="595"/>
      <c r="AN444" s="596"/>
      <c r="AO444" s="596"/>
      <c r="AP444" s="597"/>
      <c r="AQ444" s="595"/>
      <c r="AR444" s="596"/>
      <c r="AS444" s="596"/>
      <c r="AT444" s="597"/>
      <c r="AU444" s="596"/>
      <c r="AV444" s="596"/>
      <c r="AW444" s="596"/>
      <c r="AX444" s="59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593" t="s">
        <v>55</v>
      </c>
      <c r="Z445" s="500"/>
      <c r="AA445" s="501"/>
      <c r="AB445" s="599" t="s">
        <v>49</v>
      </c>
      <c r="AC445" s="599"/>
      <c r="AD445" s="599"/>
      <c r="AE445" s="595"/>
      <c r="AF445" s="596"/>
      <c r="AG445" s="596"/>
      <c r="AH445" s="597"/>
      <c r="AI445" s="595"/>
      <c r="AJ445" s="596"/>
      <c r="AK445" s="596"/>
      <c r="AL445" s="596"/>
      <c r="AM445" s="595"/>
      <c r="AN445" s="596"/>
      <c r="AO445" s="596"/>
      <c r="AP445" s="597"/>
      <c r="AQ445" s="595"/>
      <c r="AR445" s="596"/>
      <c r="AS445" s="596"/>
      <c r="AT445" s="597"/>
      <c r="AU445" s="596"/>
      <c r="AV445" s="596"/>
      <c r="AW445" s="596"/>
      <c r="AX445" s="598"/>
      <c r="AY445">
        <f>$AY$441</f>
        <v>0</v>
      </c>
    </row>
    <row r="446" spans="1:51" ht="18.75" hidden="1" customHeight="1" x14ac:dyDescent="0.15">
      <c r="A446" s="145"/>
      <c r="B446" s="146"/>
      <c r="C446" s="150"/>
      <c r="D446" s="146"/>
      <c r="E446" s="170" t="s">
        <v>318</v>
      </c>
      <c r="F446" s="171"/>
      <c r="G446" s="172" t="s">
        <v>315</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42</v>
      </c>
      <c r="AC446" s="173"/>
      <c r="AD446" s="174"/>
      <c r="AE446" s="611" t="s">
        <v>52</v>
      </c>
      <c r="AF446" s="612"/>
      <c r="AG446" s="612"/>
      <c r="AH446" s="613"/>
      <c r="AI446" s="183" t="s">
        <v>532</v>
      </c>
      <c r="AJ446" s="183"/>
      <c r="AK446" s="183"/>
      <c r="AL446" s="181"/>
      <c r="AM446" s="183" t="s">
        <v>54</v>
      </c>
      <c r="AN446" s="183"/>
      <c r="AO446" s="183"/>
      <c r="AP446" s="181"/>
      <c r="AQ446" s="181" t="s">
        <v>309</v>
      </c>
      <c r="AR446" s="173"/>
      <c r="AS446" s="173"/>
      <c r="AT446" s="174"/>
      <c r="AU446" s="203" t="s">
        <v>233</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14"/>
      <c r="AF447" s="614"/>
      <c r="AG447" s="176" t="s">
        <v>310</v>
      </c>
      <c r="AH447" s="177"/>
      <c r="AI447" s="184"/>
      <c r="AJ447" s="184"/>
      <c r="AK447" s="184"/>
      <c r="AL447" s="182"/>
      <c r="AM447" s="184"/>
      <c r="AN447" s="184"/>
      <c r="AO447" s="184"/>
      <c r="AP447" s="182"/>
      <c r="AQ447" s="615"/>
      <c r="AR447" s="614"/>
      <c r="AS447" s="176" t="s">
        <v>310</v>
      </c>
      <c r="AT447" s="177"/>
      <c r="AU447" s="614"/>
      <c r="AV447" s="614"/>
      <c r="AW447" s="176" t="s">
        <v>284</v>
      </c>
      <c r="AX447" s="225"/>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16" t="s">
        <v>48</v>
      </c>
      <c r="Z448" s="617"/>
      <c r="AA448" s="618"/>
      <c r="AB448" s="619"/>
      <c r="AC448" s="619"/>
      <c r="AD448" s="619"/>
      <c r="AE448" s="595"/>
      <c r="AF448" s="596"/>
      <c r="AG448" s="596"/>
      <c r="AH448" s="596"/>
      <c r="AI448" s="595"/>
      <c r="AJ448" s="596"/>
      <c r="AK448" s="596"/>
      <c r="AL448" s="596"/>
      <c r="AM448" s="595"/>
      <c r="AN448" s="596"/>
      <c r="AO448" s="596"/>
      <c r="AP448" s="597"/>
      <c r="AQ448" s="595"/>
      <c r="AR448" s="596"/>
      <c r="AS448" s="596"/>
      <c r="AT448" s="597"/>
      <c r="AU448" s="596"/>
      <c r="AV448" s="596"/>
      <c r="AW448" s="596"/>
      <c r="AX448" s="59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593" t="s">
        <v>93</v>
      </c>
      <c r="Z449" s="500"/>
      <c r="AA449" s="501"/>
      <c r="AB449" s="594"/>
      <c r="AC449" s="594"/>
      <c r="AD449" s="594"/>
      <c r="AE449" s="595"/>
      <c r="AF449" s="596"/>
      <c r="AG449" s="596"/>
      <c r="AH449" s="597"/>
      <c r="AI449" s="595"/>
      <c r="AJ449" s="596"/>
      <c r="AK449" s="596"/>
      <c r="AL449" s="596"/>
      <c r="AM449" s="595"/>
      <c r="AN449" s="596"/>
      <c r="AO449" s="596"/>
      <c r="AP449" s="597"/>
      <c r="AQ449" s="595"/>
      <c r="AR449" s="596"/>
      <c r="AS449" s="596"/>
      <c r="AT449" s="597"/>
      <c r="AU449" s="596"/>
      <c r="AV449" s="596"/>
      <c r="AW449" s="596"/>
      <c r="AX449" s="59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593" t="s">
        <v>55</v>
      </c>
      <c r="Z450" s="500"/>
      <c r="AA450" s="501"/>
      <c r="AB450" s="599" t="s">
        <v>49</v>
      </c>
      <c r="AC450" s="599"/>
      <c r="AD450" s="599"/>
      <c r="AE450" s="595"/>
      <c r="AF450" s="596"/>
      <c r="AG450" s="596"/>
      <c r="AH450" s="597"/>
      <c r="AI450" s="595"/>
      <c r="AJ450" s="596"/>
      <c r="AK450" s="596"/>
      <c r="AL450" s="596"/>
      <c r="AM450" s="595"/>
      <c r="AN450" s="596"/>
      <c r="AO450" s="596"/>
      <c r="AP450" s="597"/>
      <c r="AQ450" s="595"/>
      <c r="AR450" s="596"/>
      <c r="AS450" s="596"/>
      <c r="AT450" s="597"/>
      <c r="AU450" s="596"/>
      <c r="AV450" s="596"/>
      <c r="AW450" s="596"/>
      <c r="AX450" s="598"/>
      <c r="AY450">
        <f>$AY$446</f>
        <v>0</v>
      </c>
    </row>
    <row r="451" spans="1:51" ht="18.75" hidden="1" customHeight="1" x14ac:dyDescent="0.15">
      <c r="A451" s="145"/>
      <c r="B451" s="146"/>
      <c r="C451" s="150"/>
      <c r="D451" s="146"/>
      <c r="E451" s="170" t="s">
        <v>318</v>
      </c>
      <c r="F451" s="171"/>
      <c r="G451" s="172" t="s">
        <v>315</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42</v>
      </c>
      <c r="AC451" s="173"/>
      <c r="AD451" s="174"/>
      <c r="AE451" s="611" t="s">
        <v>52</v>
      </c>
      <c r="AF451" s="612"/>
      <c r="AG451" s="612"/>
      <c r="AH451" s="613"/>
      <c r="AI451" s="183" t="s">
        <v>532</v>
      </c>
      <c r="AJ451" s="183"/>
      <c r="AK451" s="183"/>
      <c r="AL451" s="181"/>
      <c r="AM451" s="183" t="s">
        <v>54</v>
      </c>
      <c r="AN451" s="183"/>
      <c r="AO451" s="183"/>
      <c r="AP451" s="181"/>
      <c r="AQ451" s="181" t="s">
        <v>309</v>
      </c>
      <c r="AR451" s="173"/>
      <c r="AS451" s="173"/>
      <c r="AT451" s="174"/>
      <c r="AU451" s="203" t="s">
        <v>233</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14"/>
      <c r="AF452" s="614"/>
      <c r="AG452" s="176" t="s">
        <v>310</v>
      </c>
      <c r="AH452" s="177"/>
      <c r="AI452" s="184"/>
      <c r="AJ452" s="184"/>
      <c r="AK452" s="184"/>
      <c r="AL452" s="182"/>
      <c r="AM452" s="184"/>
      <c r="AN452" s="184"/>
      <c r="AO452" s="184"/>
      <c r="AP452" s="182"/>
      <c r="AQ452" s="615"/>
      <c r="AR452" s="614"/>
      <c r="AS452" s="176" t="s">
        <v>310</v>
      </c>
      <c r="AT452" s="177"/>
      <c r="AU452" s="614"/>
      <c r="AV452" s="614"/>
      <c r="AW452" s="176" t="s">
        <v>284</v>
      </c>
      <c r="AX452" s="225"/>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16" t="s">
        <v>48</v>
      </c>
      <c r="Z453" s="617"/>
      <c r="AA453" s="618"/>
      <c r="AB453" s="619"/>
      <c r="AC453" s="619"/>
      <c r="AD453" s="619"/>
      <c r="AE453" s="595"/>
      <c r="AF453" s="596"/>
      <c r="AG453" s="596"/>
      <c r="AH453" s="596"/>
      <c r="AI453" s="595"/>
      <c r="AJ453" s="596"/>
      <c r="AK453" s="596"/>
      <c r="AL453" s="596"/>
      <c r="AM453" s="595"/>
      <c r="AN453" s="596"/>
      <c r="AO453" s="596"/>
      <c r="AP453" s="597"/>
      <c r="AQ453" s="595"/>
      <c r="AR453" s="596"/>
      <c r="AS453" s="596"/>
      <c r="AT453" s="597"/>
      <c r="AU453" s="596"/>
      <c r="AV453" s="596"/>
      <c r="AW453" s="596"/>
      <c r="AX453" s="59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593" t="s">
        <v>93</v>
      </c>
      <c r="Z454" s="500"/>
      <c r="AA454" s="501"/>
      <c r="AB454" s="594"/>
      <c r="AC454" s="594"/>
      <c r="AD454" s="594"/>
      <c r="AE454" s="595"/>
      <c r="AF454" s="596"/>
      <c r="AG454" s="596"/>
      <c r="AH454" s="597"/>
      <c r="AI454" s="595"/>
      <c r="AJ454" s="596"/>
      <c r="AK454" s="596"/>
      <c r="AL454" s="596"/>
      <c r="AM454" s="595"/>
      <c r="AN454" s="596"/>
      <c r="AO454" s="596"/>
      <c r="AP454" s="597"/>
      <c r="AQ454" s="595"/>
      <c r="AR454" s="596"/>
      <c r="AS454" s="596"/>
      <c r="AT454" s="597"/>
      <c r="AU454" s="596"/>
      <c r="AV454" s="596"/>
      <c r="AW454" s="596"/>
      <c r="AX454" s="59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593" t="s">
        <v>55</v>
      </c>
      <c r="Z455" s="500"/>
      <c r="AA455" s="501"/>
      <c r="AB455" s="599" t="s">
        <v>49</v>
      </c>
      <c r="AC455" s="599"/>
      <c r="AD455" s="599"/>
      <c r="AE455" s="595"/>
      <c r="AF455" s="596"/>
      <c r="AG455" s="596"/>
      <c r="AH455" s="597"/>
      <c r="AI455" s="595"/>
      <c r="AJ455" s="596"/>
      <c r="AK455" s="596"/>
      <c r="AL455" s="596"/>
      <c r="AM455" s="595"/>
      <c r="AN455" s="596"/>
      <c r="AO455" s="596"/>
      <c r="AP455" s="597"/>
      <c r="AQ455" s="595"/>
      <c r="AR455" s="596"/>
      <c r="AS455" s="596"/>
      <c r="AT455" s="597"/>
      <c r="AU455" s="596"/>
      <c r="AV455" s="596"/>
      <c r="AW455" s="596"/>
      <c r="AX455" s="598"/>
      <c r="AY455">
        <f>$AY$451</f>
        <v>0</v>
      </c>
    </row>
    <row r="456" spans="1:51" ht="18.75" customHeight="1" x14ac:dyDescent="0.15">
      <c r="A456" s="145"/>
      <c r="B456" s="146"/>
      <c r="C456" s="150"/>
      <c r="D456" s="146"/>
      <c r="E456" s="170" t="s">
        <v>319</v>
      </c>
      <c r="F456" s="171"/>
      <c r="G456" s="172" t="s">
        <v>317</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42</v>
      </c>
      <c r="AC456" s="173"/>
      <c r="AD456" s="174"/>
      <c r="AE456" s="611" t="s">
        <v>52</v>
      </c>
      <c r="AF456" s="612"/>
      <c r="AG456" s="612"/>
      <c r="AH456" s="613"/>
      <c r="AI456" s="183" t="s">
        <v>532</v>
      </c>
      <c r="AJ456" s="183"/>
      <c r="AK456" s="183"/>
      <c r="AL456" s="181"/>
      <c r="AM456" s="183" t="s">
        <v>54</v>
      </c>
      <c r="AN456" s="183"/>
      <c r="AO456" s="183"/>
      <c r="AP456" s="181"/>
      <c r="AQ456" s="181" t="s">
        <v>309</v>
      </c>
      <c r="AR456" s="173"/>
      <c r="AS456" s="173"/>
      <c r="AT456" s="174"/>
      <c r="AU456" s="203" t="s">
        <v>233</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14" t="s">
        <v>446</v>
      </c>
      <c r="AF457" s="614"/>
      <c r="AG457" s="176" t="s">
        <v>310</v>
      </c>
      <c r="AH457" s="177"/>
      <c r="AI457" s="184"/>
      <c r="AJ457" s="184"/>
      <c r="AK457" s="184"/>
      <c r="AL457" s="182"/>
      <c r="AM457" s="184"/>
      <c r="AN457" s="184"/>
      <c r="AO457" s="184"/>
      <c r="AP457" s="182"/>
      <c r="AQ457" s="615" t="s">
        <v>446</v>
      </c>
      <c r="AR457" s="614"/>
      <c r="AS457" s="176" t="s">
        <v>310</v>
      </c>
      <c r="AT457" s="177"/>
      <c r="AU457" s="614" t="s">
        <v>446</v>
      </c>
      <c r="AV457" s="614"/>
      <c r="AW457" s="176" t="s">
        <v>284</v>
      </c>
      <c r="AX457" s="225"/>
      <c r="AY457">
        <f>$AY$456</f>
        <v>1</v>
      </c>
    </row>
    <row r="458" spans="1:51" ht="22.5" customHeight="1" x14ac:dyDescent="0.15">
      <c r="A458" s="145"/>
      <c r="B458" s="146"/>
      <c r="C458" s="150"/>
      <c r="D458" s="146"/>
      <c r="E458" s="170"/>
      <c r="F458" s="171"/>
      <c r="G458" s="185" t="s">
        <v>446</v>
      </c>
      <c r="H458" s="99"/>
      <c r="I458" s="99"/>
      <c r="J458" s="99"/>
      <c r="K458" s="99"/>
      <c r="L458" s="99"/>
      <c r="M458" s="99"/>
      <c r="N458" s="99"/>
      <c r="O458" s="99"/>
      <c r="P458" s="99"/>
      <c r="Q458" s="99"/>
      <c r="R458" s="99"/>
      <c r="S458" s="99"/>
      <c r="T458" s="99"/>
      <c r="U458" s="99"/>
      <c r="V458" s="99"/>
      <c r="W458" s="99"/>
      <c r="X458" s="186"/>
      <c r="Y458" s="616" t="s">
        <v>48</v>
      </c>
      <c r="Z458" s="617"/>
      <c r="AA458" s="618"/>
      <c r="AB458" s="619" t="s">
        <v>446</v>
      </c>
      <c r="AC458" s="619"/>
      <c r="AD458" s="619"/>
      <c r="AE458" s="595" t="s">
        <v>446</v>
      </c>
      <c r="AF458" s="596"/>
      <c r="AG458" s="596"/>
      <c r="AH458" s="596"/>
      <c r="AI458" s="595" t="s">
        <v>446</v>
      </c>
      <c r="AJ458" s="596"/>
      <c r="AK458" s="596"/>
      <c r="AL458" s="596"/>
      <c r="AM458" s="595" t="s">
        <v>446</v>
      </c>
      <c r="AN458" s="596"/>
      <c r="AO458" s="596"/>
      <c r="AP458" s="597"/>
      <c r="AQ458" s="595" t="s">
        <v>446</v>
      </c>
      <c r="AR458" s="596"/>
      <c r="AS458" s="596"/>
      <c r="AT458" s="597"/>
      <c r="AU458" s="596" t="s">
        <v>446</v>
      </c>
      <c r="AV458" s="596"/>
      <c r="AW458" s="596"/>
      <c r="AX458" s="598"/>
      <c r="AY458">
        <f>$AY$456</f>
        <v>1</v>
      </c>
    </row>
    <row r="459" spans="1:51" ht="2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593" t="s">
        <v>93</v>
      </c>
      <c r="Z459" s="500"/>
      <c r="AA459" s="501"/>
      <c r="AB459" s="594" t="s">
        <v>446</v>
      </c>
      <c r="AC459" s="594"/>
      <c r="AD459" s="594"/>
      <c r="AE459" s="595" t="s">
        <v>446</v>
      </c>
      <c r="AF459" s="596"/>
      <c r="AG459" s="596"/>
      <c r="AH459" s="597"/>
      <c r="AI459" s="595" t="s">
        <v>446</v>
      </c>
      <c r="AJ459" s="596"/>
      <c r="AK459" s="596"/>
      <c r="AL459" s="596"/>
      <c r="AM459" s="595" t="s">
        <v>446</v>
      </c>
      <c r="AN459" s="596"/>
      <c r="AO459" s="596"/>
      <c r="AP459" s="597"/>
      <c r="AQ459" s="595" t="s">
        <v>446</v>
      </c>
      <c r="AR459" s="596"/>
      <c r="AS459" s="596"/>
      <c r="AT459" s="597"/>
      <c r="AU459" s="596" t="s">
        <v>446</v>
      </c>
      <c r="AV459" s="596"/>
      <c r="AW459" s="596"/>
      <c r="AX459" s="598"/>
      <c r="AY459">
        <f>$AY$456</f>
        <v>1</v>
      </c>
    </row>
    <row r="460" spans="1:51" ht="2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593" t="s">
        <v>55</v>
      </c>
      <c r="Z460" s="500"/>
      <c r="AA460" s="501"/>
      <c r="AB460" s="599" t="s">
        <v>49</v>
      </c>
      <c r="AC460" s="599"/>
      <c r="AD460" s="599"/>
      <c r="AE460" s="595" t="s">
        <v>446</v>
      </c>
      <c r="AF460" s="596"/>
      <c r="AG460" s="596"/>
      <c r="AH460" s="597"/>
      <c r="AI460" s="595" t="s">
        <v>446</v>
      </c>
      <c r="AJ460" s="596"/>
      <c r="AK460" s="596"/>
      <c r="AL460" s="596"/>
      <c r="AM460" s="595" t="s">
        <v>446</v>
      </c>
      <c r="AN460" s="596"/>
      <c r="AO460" s="596"/>
      <c r="AP460" s="597"/>
      <c r="AQ460" s="595" t="s">
        <v>446</v>
      </c>
      <c r="AR460" s="596"/>
      <c r="AS460" s="596"/>
      <c r="AT460" s="597"/>
      <c r="AU460" s="596" t="s">
        <v>446</v>
      </c>
      <c r="AV460" s="596"/>
      <c r="AW460" s="596"/>
      <c r="AX460" s="598"/>
      <c r="AY460">
        <f>$AY$456</f>
        <v>1</v>
      </c>
    </row>
    <row r="461" spans="1:51" ht="18.75" hidden="1" customHeight="1" x14ac:dyDescent="0.15">
      <c r="A461" s="145"/>
      <c r="B461" s="146"/>
      <c r="C461" s="150"/>
      <c r="D461" s="146"/>
      <c r="E461" s="170" t="s">
        <v>319</v>
      </c>
      <c r="F461" s="171"/>
      <c r="G461" s="172" t="s">
        <v>317</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42</v>
      </c>
      <c r="AC461" s="173"/>
      <c r="AD461" s="174"/>
      <c r="AE461" s="611" t="s">
        <v>52</v>
      </c>
      <c r="AF461" s="612"/>
      <c r="AG461" s="612"/>
      <c r="AH461" s="613"/>
      <c r="AI461" s="183" t="s">
        <v>532</v>
      </c>
      <c r="AJ461" s="183"/>
      <c r="AK461" s="183"/>
      <c r="AL461" s="181"/>
      <c r="AM461" s="183" t="s">
        <v>54</v>
      </c>
      <c r="AN461" s="183"/>
      <c r="AO461" s="183"/>
      <c r="AP461" s="181"/>
      <c r="AQ461" s="181" t="s">
        <v>309</v>
      </c>
      <c r="AR461" s="173"/>
      <c r="AS461" s="173"/>
      <c r="AT461" s="174"/>
      <c r="AU461" s="203" t="s">
        <v>233</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14"/>
      <c r="AF462" s="614"/>
      <c r="AG462" s="176" t="s">
        <v>310</v>
      </c>
      <c r="AH462" s="177"/>
      <c r="AI462" s="184"/>
      <c r="AJ462" s="184"/>
      <c r="AK462" s="184"/>
      <c r="AL462" s="182"/>
      <c r="AM462" s="184"/>
      <c r="AN462" s="184"/>
      <c r="AO462" s="184"/>
      <c r="AP462" s="182"/>
      <c r="AQ462" s="615"/>
      <c r="AR462" s="614"/>
      <c r="AS462" s="176" t="s">
        <v>310</v>
      </c>
      <c r="AT462" s="177"/>
      <c r="AU462" s="614"/>
      <c r="AV462" s="614"/>
      <c r="AW462" s="176" t="s">
        <v>284</v>
      </c>
      <c r="AX462" s="225"/>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16" t="s">
        <v>48</v>
      </c>
      <c r="Z463" s="617"/>
      <c r="AA463" s="618"/>
      <c r="AB463" s="619"/>
      <c r="AC463" s="619"/>
      <c r="AD463" s="619"/>
      <c r="AE463" s="595"/>
      <c r="AF463" s="596"/>
      <c r="AG463" s="596"/>
      <c r="AH463" s="596"/>
      <c r="AI463" s="595"/>
      <c r="AJ463" s="596"/>
      <c r="AK463" s="596"/>
      <c r="AL463" s="596"/>
      <c r="AM463" s="595"/>
      <c r="AN463" s="596"/>
      <c r="AO463" s="596"/>
      <c r="AP463" s="597"/>
      <c r="AQ463" s="595"/>
      <c r="AR463" s="596"/>
      <c r="AS463" s="596"/>
      <c r="AT463" s="597"/>
      <c r="AU463" s="596"/>
      <c r="AV463" s="596"/>
      <c r="AW463" s="596"/>
      <c r="AX463" s="59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593" t="s">
        <v>93</v>
      </c>
      <c r="Z464" s="500"/>
      <c r="AA464" s="501"/>
      <c r="AB464" s="594"/>
      <c r="AC464" s="594"/>
      <c r="AD464" s="594"/>
      <c r="AE464" s="595"/>
      <c r="AF464" s="596"/>
      <c r="AG464" s="596"/>
      <c r="AH464" s="597"/>
      <c r="AI464" s="595"/>
      <c r="AJ464" s="596"/>
      <c r="AK464" s="596"/>
      <c r="AL464" s="596"/>
      <c r="AM464" s="595"/>
      <c r="AN464" s="596"/>
      <c r="AO464" s="596"/>
      <c r="AP464" s="597"/>
      <c r="AQ464" s="595"/>
      <c r="AR464" s="596"/>
      <c r="AS464" s="596"/>
      <c r="AT464" s="597"/>
      <c r="AU464" s="596"/>
      <c r="AV464" s="596"/>
      <c r="AW464" s="596"/>
      <c r="AX464" s="59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593" t="s">
        <v>55</v>
      </c>
      <c r="Z465" s="500"/>
      <c r="AA465" s="501"/>
      <c r="AB465" s="599" t="s">
        <v>49</v>
      </c>
      <c r="AC465" s="599"/>
      <c r="AD465" s="599"/>
      <c r="AE465" s="595"/>
      <c r="AF465" s="596"/>
      <c r="AG465" s="596"/>
      <c r="AH465" s="597"/>
      <c r="AI465" s="595"/>
      <c r="AJ465" s="596"/>
      <c r="AK465" s="596"/>
      <c r="AL465" s="596"/>
      <c r="AM465" s="595"/>
      <c r="AN465" s="596"/>
      <c r="AO465" s="596"/>
      <c r="AP465" s="597"/>
      <c r="AQ465" s="595"/>
      <c r="AR465" s="596"/>
      <c r="AS465" s="596"/>
      <c r="AT465" s="597"/>
      <c r="AU465" s="596"/>
      <c r="AV465" s="596"/>
      <c r="AW465" s="596"/>
      <c r="AX465" s="598"/>
      <c r="AY465">
        <f>$AY$461</f>
        <v>0</v>
      </c>
    </row>
    <row r="466" spans="1:51" ht="18.75" hidden="1" customHeight="1" x14ac:dyDescent="0.15">
      <c r="A466" s="145"/>
      <c r="B466" s="146"/>
      <c r="C466" s="150"/>
      <c r="D466" s="146"/>
      <c r="E466" s="170" t="s">
        <v>319</v>
      </c>
      <c r="F466" s="171"/>
      <c r="G466" s="172" t="s">
        <v>317</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42</v>
      </c>
      <c r="AC466" s="173"/>
      <c r="AD466" s="174"/>
      <c r="AE466" s="611" t="s">
        <v>52</v>
      </c>
      <c r="AF466" s="612"/>
      <c r="AG466" s="612"/>
      <c r="AH466" s="613"/>
      <c r="AI466" s="183" t="s">
        <v>532</v>
      </c>
      <c r="AJ466" s="183"/>
      <c r="AK466" s="183"/>
      <c r="AL466" s="181"/>
      <c r="AM466" s="183" t="s">
        <v>54</v>
      </c>
      <c r="AN466" s="183"/>
      <c r="AO466" s="183"/>
      <c r="AP466" s="181"/>
      <c r="AQ466" s="181" t="s">
        <v>309</v>
      </c>
      <c r="AR466" s="173"/>
      <c r="AS466" s="173"/>
      <c r="AT466" s="174"/>
      <c r="AU466" s="203" t="s">
        <v>233</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14"/>
      <c r="AF467" s="614"/>
      <c r="AG467" s="176" t="s">
        <v>310</v>
      </c>
      <c r="AH467" s="177"/>
      <c r="AI467" s="184"/>
      <c r="AJ467" s="184"/>
      <c r="AK467" s="184"/>
      <c r="AL467" s="182"/>
      <c r="AM467" s="184"/>
      <c r="AN467" s="184"/>
      <c r="AO467" s="184"/>
      <c r="AP467" s="182"/>
      <c r="AQ467" s="615"/>
      <c r="AR467" s="614"/>
      <c r="AS467" s="176" t="s">
        <v>310</v>
      </c>
      <c r="AT467" s="177"/>
      <c r="AU467" s="614"/>
      <c r="AV467" s="614"/>
      <c r="AW467" s="176" t="s">
        <v>284</v>
      </c>
      <c r="AX467" s="225"/>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16" t="s">
        <v>48</v>
      </c>
      <c r="Z468" s="617"/>
      <c r="AA468" s="618"/>
      <c r="AB468" s="619"/>
      <c r="AC468" s="619"/>
      <c r="AD468" s="619"/>
      <c r="AE468" s="595"/>
      <c r="AF468" s="596"/>
      <c r="AG468" s="596"/>
      <c r="AH468" s="596"/>
      <c r="AI468" s="595"/>
      <c r="AJ468" s="596"/>
      <c r="AK468" s="596"/>
      <c r="AL468" s="596"/>
      <c r="AM468" s="595"/>
      <c r="AN468" s="596"/>
      <c r="AO468" s="596"/>
      <c r="AP468" s="597"/>
      <c r="AQ468" s="595"/>
      <c r="AR468" s="596"/>
      <c r="AS468" s="596"/>
      <c r="AT468" s="597"/>
      <c r="AU468" s="596"/>
      <c r="AV468" s="596"/>
      <c r="AW468" s="596"/>
      <c r="AX468" s="59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593" t="s">
        <v>93</v>
      </c>
      <c r="Z469" s="500"/>
      <c r="AA469" s="501"/>
      <c r="AB469" s="594"/>
      <c r="AC469" s="594"/>
      <c r="AD469" s="594"/>
      <c r="AE469" s="595"/>
      <c r="AF469" s="596"/>
      <c r="AG469" s="596"/>
      <c r="AH469" s="597"/>
      <c r="AI469" s="595"/>
      <c r="AJ469" s="596"/>
      <c r="AK469" s="596"/>
      <c r="AL469" s="596"/>
      <c r="AM469" s="595"/>
      <c r="AN469" s="596"/>
      <c r="AO469" s="596"/>
      <c r="AP469" s="597"/>
      <c r="AQ469" s="595"/>
      <c r="AR469" s="596"/>
      <c r="AS469" s="596"/>
      <c r="AT469" s="597"/>
      <c r="AU469" s="596"/>
      <c r="AV469" s="596"/>
      <c r="AW469" s="596"/>
      <c r="AX469" s="59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593" t="s">
        <v>55</v>
      </c>
      <c r="Z470" s="500"/>
      <c r="AA470" s="501"/>
      <c r="AB470" s="599" t="s">
        <v>49</v>
      </c>
      <c r="AC470" s="599"/>
      <c r="AD470" s="599"/>
      <c r="AE470" s="595"/>
      <c r="AF470" s="596"/>
      <c r="AG470" s="596"/>
      <c r="AH470" s="597"/>
      <c r="AI470" s="595"/>
      <c r="AJ470" s="596"/>
      <c r="AK470" s="596"/>
      <c r="AL470" s="596"/>
      <c r="AM470" s="595"/>
      <c r="AN470" s="596"/>
      <c r="AO470" s="596"/>
      <c r="AP470" s="597"/>
      <c r="AQ470" s="595"/>
      <c r="AR470" s="596"/>
      <c r="AS470" s="596"/>
      <c r="AT470" s="597"/>
      <c r="AU470" s="596"/>
      <c r="AV470" s="596"/>
      <c r="AW470" s="596"/>
      <c r="AX470" s="598"/>
      <c r="AY470">
        <f>$AY$466</f>
        <v>0</v>
      </c>
    </row>
    <row r="471" spans="1:51" ht="18.75" hidden="1" customHeight="1" x14ac:dyDescent="0.15">
      <c r="A471" s="145"/>
      <c r="B471" s="146"/>
      <c r="C471" s="150"/>
      <c r="D471" s="146"/>
      <c r="E471" s="170" t="s">
        <v>319</v>
      </c>
      <c r="F471" s="171"/>
      <c r="G471" s="172" t="s">
        <v>317</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42</v>
      </c>
      <c r="AC471" s="173"/>
      <c r="AD471" s="174"/>
      <c r="AE471" s="611" t="s">
        <v>52</v>
      </c>
      <c r="AF471" s="612"/>
      <c r="AG471" s="612"/>
      <c r="AH471" s="613"/>
      <c r="AI471" s="183" t="s">
        <v>532</v>
      </c>
      <c r="AJ471" s="183"/>
      <c r="AK471" s="183"/>
      <c r="AL471" s="181"/>
      <c r="AM471" s="183" t="s">
        <v>54</v>
      </c>
      <c r="AN471" s="183"/>
      <c r="AO471" s="183"/>
      <c r="AP471" s="181"/>
      <c r="AQ471" s="181" t="s">
        <v>309</v>
      </c>
      <c r="AR471" s="173"/>
      <c r="AS471" s="173"/>
      <c r="AT471" s="174"/>
      <c r="AU471" s="203" t="s">
        <v>233</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14"/>
      <c r="AF472" s="614"/>
      <c r="AG472" s="176" t="s">
        <v>310</v>
      </c>
      <c r="AH472" s="177"/>
      <c r="AI472" s="184"/>
      <c r="AJ472" s="184"/>
      <c r="AK472" s="184"/>
      <c r="AL472" s="182"/>
      <c r="AM472" s="184"/>
      <c r="AN472" s="184"/>
      <c r="AO472" s="184"/>
      <c r="AP472" s="182"/>
      <c r="AQ472" s="615"/>
      <c r="AR472" s="614"/>
      <c r="AS472" s="176" t="s">
        <v>310</v>
      </c>
      <c r="AT472" s="177"/>
      <c r="AU472" s="614"/>
      <c r="AV472" s="614"/>
      <c r="AW472" s="176" t="s">
        <v>284</v>
      </c>
      <c r="AX472" s="225"/>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16" t="s">
        <v>48</v>
      </c>
      <c r="Z473" s="617"/>
      <c r="AA473" s="618"/>
      <c r="AB473" s="619"/>
      <c r="AC473" s="619"/>
      <c r="AD473" s="619"/>
      <c r="AE473" s="595"/>
      <c r="AF473" s="596"/>
      <c r="AG473" s="596"/>
      <c r="AH473" s="596"/>
      <c r="AI473" s="595"/>
      <c r="AJ473" s="596"/>
      <c r="AK473" s="596"/>
      <c r="AL473" s="596"/>
      <c r="AM473" s="595"/>
      <c r="AN473" s="596"/>
      <c r="AO473" s="596"/>
      <c r="AP473" s="597"/>
      <c r="AQ473" s="595"/>
      <c r="AR473" s="596"/>
      <c r="AS473" s="596"/>
      <c r="AT473" s="597"/>
      <c r="AU473" s="596"/>
      <c r="AV473" s="596"/>
      <c r="AW473" s="596"/>
      <c r="AX473" s="59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593" t="s">
        <v>93</v>
      </c>
      <c r="Z474" s="500"/>
      <c r="AA474" s="501"/>
      <c r="AB474" s="594"/>
      <c r="AC474" s="594"/>
      <c r="AD474" s="594"/>
      <c r="AE474" s="595"/>
      <c r="AF474" s="596"/>
      <c r="AG474" s="596"/>
      <c r="AH474" s="597"/>
      <c r="AI474" s="595"/>
      <c r="AJ474" s="596"/>
      <c r="AK474" s="596"/>
      <c r="AL474" s="596"/>
      <c r="AM474" s="595"/>
      <c r="AN474" s="596"/>
      <c r="AO474" s="596"/>
      <c r="AP474" s="597"/>
      <c r="AQ474" s="595"/>
      <c r="AR474" s="596"/>
      <c r="AS474" s="596"/>
      <c r="AT474" s="597"/>
      <c r="AU474" s="596"/>
      <c r="AV474" s="596"/>
      <c r="AW474" s="596"/>
      <c r="AX474" s="59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593" t="s">
        <v>55</v>
      </c>
      <c r="Z475" s="500"/>
      <c r="AA475" s="501"/>
      <c r="AB475" s="599" t="s">
        <v>49</v>
      </c>
      <c r="AC475" s="599"/>
      <c r="AD475" s="599"/>
      <c r="AE475" s="595"/>
      <c r="AF475" s="596"/>
      <c r="AG475" s="596"/>
      <c r="AH475" s="597"/>
      <c r="AI475" s="595"/>
      <c r="AJ475" s="596"/>
      <c r="AK475" s="596"/>
      <c r="AL475" s="596"/>
      <c r="AM475" s="595"/>
      <c r="AN475" s="596"/>
      <c r="AO475" s="596"/>
      <c r="AP475" s="597"/>
      <c r="AQ475" s="595"/>
      <c r="AR475" s="596"/>
      <c r="AS475" s="596"/>
      <c r="AT475" s="597"/>
      <c r="AU475" s="596"/>
      <c r="AV475" s="596"/>
      <c r="AW475" s="596"/>
      <c r="AX475" s="598"/>
      <c r="AY475">
        <f>$AY$471</f>
        <v>0</v>
      </c>
    </row>
    <row r="476" spans="1:51" ht="18.75" hidden="1" customHeight="1" x14ac:dyDescent="0.15">
      <c r="A476" s="145"/>
      <c r="B476" s="146"/>
      <c r="C476" s="150"/>
      <c r="D476" s="146"/>
      <c r="E476" s="170" t="s">
        <v>319</v>
      </c>
      <c r="F476" s="171"/>
      <c r="G476" s="172" t="s">
        <v>317</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42</v>
      </c>
      <c r="AC476" s="173"/>
      <c r="AD476" s="174"/>
      <c r="AE476" s="611" t="s">
        <v>52</v>
      </c>
      <c r="AF476" s="612"/>
      <c r="AG476" s="612"/>
      <c r="AH476" s="613"/>
      <c r="AI476" s="183" t="s">
        <v>532</v>
      </c>
      <c r="AJ476" s="183"/>
      <c r="AK476" s="183"/>
      <c r="AL476" s="181"/>
      <c r="AM476" s="183" t="s">
        <v>54</v>
      </c>
      <c r="AN476" s="183"/>
      <c r="AO476" s="183"/>
      <c r="AP476" s="181"/>
      <c r="AQ476" s="181" t="s">
        <v>309</v>
      </c>
      <c r="AR476" s="173"/>
      <c r="AS476" s="173"/>
      <c r="AT476" s="174"/>
      <c r="AU476" s="203" t="s">
        <v>233</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14"/>
      <c r="AF477" s="614"/>
      <c r="AG477" s="176" t="s">
        <v>310</v>
      </c>
      <c r="AH477" s="177"/>
      <c r="AI477" s="184"/>
      <c r="AJ477" s="184"/>
      <c r="AK477" s="184"/>
      <c r="AL477" s="182"/>
      <c r="AM477" s="184"/>
      <c r="AN477" s="184"/>
      <c r="AO477" s="184"/>
      <c r="AP477" s="182"/>
      <c r="AQ477" s="615"/>
      <c r="AR477" s="614"/>
      <c r="AS477" s="176" t="s">
        <v>310</v>
      </c>
      <c r="AT477" s="177"/>
      <c r="AU477" s="614"/>
      <c r="AV477" s="614"/>
      <c r="AW477" s="176" t="s">
        <v>284</v>
      </c>
      <c r="AX477" s="225"/>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16" t="s">
        <v>48</v>
      </c>
      <c r="Z478" s="617"/>
      <c r="AA478" s="618"/>
      <c r="AB478" s="619"/>
      <c r="AC478" s="619"/>
      <c r="AD478" s="619"/>
      <c r="AE478" s="595"/>
      <c r="AF478" s="596"/>
      <c r="AG478" s="596"/>
      <c r="AH478" s="596"/>
      <c r="AI478" s="595"/>
      <c r="AJ478" s="596"/>
      <c r="AK478" s="596"/>
      <c r="AL478" s="596"/>
      <c r="AM478" s="595"/>
      <c r="AN478" s="596"/>
      <c r="AO478" s="596"/>
      <c r="AP478" s="597"/>
      <c r="AQ478" s="595"/>
      <c r="AR478" s="596"/>
      <c r="AS478" s="596"/>
      <c r="AT478" s="597"/>
      <c r="AU478" s="596"/>
      <c r="AV478" s="596"/>
      <c r="AW478" s="596"/>
      <c r="AX478" s="59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593" t="s">
        <v>93</v>
      </c>
      <c r="Z479" s="500"/>
      <c r="AA479" s="501"/>
      <c r="AB479" s="594"/>
      <c r="AC479" s="594"/>
      <c r="AD479" s="594"/>
      <c r="AE479" s="595"/>
      <c r="AF479" s="596"/>
      <c r="AG479" s="596"/>
      <c r="AH479" s="597"/>
      <c r="AI479" s="595"/>
      <c r="AJ479" s="596"/>
      <c r="AK479" s="596"/>
      <c r="AL479" s="596"/>
      <c r="AM479" s="595"/>
      <c r="AN479" s="596"/>
      <c r="AO479" s="596"/>
      <c r="AP479" s="597"/>
      <c r="AQ479" s="595"/>
      <c r="AR479" s="596"/>
      <c r="AS479" s="596"/>
      <c r="AT479" s="597"/>
      <c r="AU479" s="596"/>
      <c r="AV479" s="596"/>
      <c r="AW479" s="596"/>
      <c r="AX479" s="59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593" t="s">
        <v>55</v>
      </c>
      <c r="Z480" s="500"/>
      <c r="AA480" s="501"/>
      <c r="AB480" s="599" t="s">
        <v>49</v>
      </c>
      <c r="AC480" s="599"/>
      <c r="AD480" s="599"/>
      <c r="AE480" s="595"/>
      <c r="AF480" s="596"/>
      <c r="AG480" s="596"/>
      <c r="AH480" s="597"/>
      <c r="AI480" s="595"/>
      <c r="AJ480" s="596"/>
      <c r="AK480" s="596"/>
      <c r="AL480" s="596"/>
      <c r="AM480" s="595"/>
      <c r="AN480" s="596"/>
      <c r="AO480" s="596"/>
      <c r="AP480" s="597"/>
      <c r="AQ480" s="595"/>
      <c r="AR480" s="596"/>
      <c r="AS480" s="596"/>
      <c r="AT480" s="597"/>
      <c r="AU480" s="596"/>
      <c r="AV480" s="596"/>
      <c r="AW480" s="596"/>
      <c r="AX480" s="598"/>
      <c r="AY480">
        <f>$AY$476</f>
        <v>0</v>
      </c>
    </row>
    <row r="481" spans="1:51" ht="22.5" customHeight="1" x14ac:dyDescent="0.15">
      <c r="A481" s="145"/>
      <c r="B481" s="146"/>
      <c r="C481" s="150"/>
      <c r="D481" s="146"/>
      <c r="E481" s="600" t="s">
        <v>183</v>
      </c>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01"/>
      <c r="AL481" s="601"/>
      <c r="AM481" s="601"/>
      <c r="AN481" s="601"/>
      <c r="AO481" s="601"/>
      <c r="AP481" s="601"/>
      <c r="AQ481" s="601"/>
      <c r="AR481" s="601"/>
      <c r="AS481" s="601"/>
      <c r="AT481" s="601"/>
      <c r="AU481" s="601"/>
      <c r="AV481" s="601"/>
      <c r="AW481" s="601"/>
      <c r="AX481" s="602"/>
      <c r="AY481">
        <f>COUNTA($E$482)</f>
        <v>1</v>
      </c>
    </row>
    <row r="482" spans="1:51" ht="22.5" customHeight="1" x14ac:dyDescent="0.15">
      <c r="A482" s="145"/>
      <c r="B482" s="146"/>
      <c r="C482" s="150"/>
      <c r="D482" s="146"/>
      <c r="E482" s="98" t="s">
        <v>446</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2.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20" t="s">
        <v>444</v>
      </c>
      <c r="F484" s="621"/>
      <c r="G484" s="622" t="s">
        <v>334</v>
      </c>
      <c r="H484" s="601"/>
      <c r="I484" s="601"/>
      <c r="J484" s="623"/>
      <c r="K484" s="624"/>
      <c r="L484" s="624"/>
      <c r="M484" s="624"/>
      <c r="N484" s="624"/>
      <c r="O484" s="624"/>
      <c r="P484" s="624"/>
      <c r="Q484" s="624"/>
      <c r="R484" s="624"/>
      <c r="S484" s="624"/>
      <c r="T484" s="625"/>
      <c r="U484" s="626"/>
      <c r="V484" s="626"/>
      <c r="W484" s="626"/>
      <c r="X484" s="626"/>
      <c r="Y484" s="626"/>
      <c r="Z484" s="626"/>
      <c r="AA484" s="626"/>
      <c r="AB484" s="626"/>
      <c r="AC484" s="626"/>
      <c r="AD484" s="626"/>
      <c r="AE484" s="626"/>
      <c r="AF484" s="626"/>
      <c r="AG484" s="626"/>
      <c r="AH484" s="626"/>
      <c r="AI484" s="626"/>
      <c r="AJ484" s="626"/>
      <c r="AK484" s="626"/>
      <c r="AL484" s="626"/>
      <c r="AM484" s="626"/>
      <c r="AN484" s="626"/>
      <c r="AO484" s="626"/>
      <c r="AP484" s="626"/>
      <c r="AQ484" s="626"/>
      <c r="AR484" s="626"/>
      <c r="AS484" s="626"/>
      <c r="AT484" s="626"/>
      <c r="AU484" s="626"/>
      <c r="AV484" s="626"/>
      <c r="AW484" s="626"/>
      <c r="AX484" s="627"/>
      <c r="AY484" s="49" t="str">
        <f>IF(SUBSTITUTE($J$484,"-","")="","0","1")</f>
        <v>0</v>
      </c>
    </row>
    <row r="485" spans="1:51" ht="18.75" hidden="1" customHeight="1" x14ac:dyDescent="0.15">
      <c r="A485" s="145"/>
      <c r="B485" s="146"/>
      <c r="C485" s="150"/>
      <c r="D485" s="146"/>
      <c r="E485" s="170" t="s">
        <v>318</v>
      </c>
      <c r="F485" s="171"/>
      <c r="G485" s="172" t="s">
        <v>315</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42</v>
      </c>
      <c r="AC485" s="173"/>
      <c r="AD485" s="174"/>
      <c r="AE485" s="611" t="s">
        <v>52</v>
      </c>
      <c r="AF485" s="612"/>
      <c r="AG485" s="612"/>
      <c r="AH485" s="613"/>
      <c r="AI485" s="183" t="s">
        <v>532</v>
      </c>
      <c r="AJ485" s="183"/>
      <c r="AK485" s="183"/>
      <c r="AL485" s="181"/>
      <c r="AM485" s="183" t="s">
        <v>54</v>
      </c>
      <c r="AN485" s="183"/>
      <c r="AO485" s="183"/>
      <c r="AP485" s="181"/>
      <c r="AQ485" s="181" t="s">
        <v>309</v>
      </c>
      <c r="AR485" s="173"/>
      <c r="AS485" s="173"/>
      <c r="AT485" s="174"/>
      <c r="AU485" s="203" t="s">
        <v>233</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14"/>
      <c r="AF486" s="614"/>
      <c r="AG486" s="176" t="s">
        <v>310</v>
      </c>
      <c r="AH486" s="177"/>
      <c r="AI486" s="184"/>
      <c r="AJ486" s="184"/>
      <c r="AK486" s="184"/>
      <c r="AL486" s="182"/>
      <c r="AM486" s="184"/>
      <c r="AN486" s="184"/>
      <c r="AO486" s="184"/>
      <c r="AP486" s="182"/>
      <c r="AQ486" s="615"/>
      <c r="AR486" s="614"/>
      <c r="AS486" s="176" t="s">
        <v>310</v>
      </c>
      <c r="AT486" s="177"/>
      <c r="AU486" s="614"/>
      <c r="AV486" s="614"/>
      <c r="AW486" s="176" t="s">
        <v>284</v>
      </c>
      <c r="AX486" s="225"/>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16" t="s">
        <v>48</v>
      </c>
      <c r="Z487" s="617"/>
      <c r="AA487" s="618"/>
      <c r="AB487" s="619"/>
      <c r="AC487" s="619"/>
      <c r="AD487" s="619"/>
      <c r="AE487" s="595"/>
      <c r="AF487" s="596"/>
      <c r="AG487" s="596"/>
      <c r="AH487" s="596"/>
      <c r="AI487" s="595"/>
      <c r="AJ487" s="596"/>
      <c r="AK487" s="596"/>
      <c r="AL487" s="596"/>
      <c r="AM487" s="595"/>
      <c r="AN487" s="596"/>
      <c r="AO487" s="596"/>
      <c r="AP487" s="597"/>
      <c r="AQ487" s="595"/>
      <c r="AR487" s="596"/>
      <c r="AS487" s="596"/>
      <c r="AT487" s="597"/>
      <c r="AU487" s="596"/>
      <c r="AV487" s="596"/>
      <c r="AW487" s="596"/>
      <c r="AX487" s="59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593" t="s">
        <v>93</v>
      </c>
      <c r="Z488" s="500"/>
      <c r="AA488" s="501"/>
      <c r="AB488" s="594"/>
      <c r="AC488" s="594"/>
      <c r="AD488" s="594"/>
      <c r="AE488" s="595"/>
      <c r="AF488" s="596"/>
      <c r="AG488" s="596"/>
      <c r="AH488" s="597"/>
      <c r="AI488" s="595"/>
      <c r="AJ488" s="596"/>
      <c r="AK488" s="596"/>
      <c r="AL488" s="596"/>
      <c r="AM488" s="595"/>
      <c r="AN488" s="596"/>
      <c r="AO488" s="596"/>
      <c r="AP488" s="597"/>
      <c r="AQ488" s="595"/>
      <c r="AR488" s="596"/>
      <c r="AS488" s="596"/>
      <c r="AT488" s="597"/>
      <c r="AU488" s="596"/>
      <c r="AV488" s="596"/>
      <c r="AW488" s="596"/>
      <c r="AX488" s="59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593" t="s">
        <v>55</v>
      </c>
      <c r="Z489" s="500"/>
      <c r="AA489" s="501"/>
      <c r="AB489" s="599" t="s">
        <v>49</v>
      </c>
      <c r="AC489" s="599"/>
      <c r="AD489" s="599"/>
      <c r="AE489" s="595"/>
      <c r="AF489" s="596"/>
      <c r="AG489" s="596"/>
      <c r="AH489" s="597"/>
      <c r="AI489" s="595"/>
      <c r="AJ489" s="596"/>
      <c r="AK489" s="596"/>
      <c r="AL489" s="596"/>
      <c r="AM489" s="595"/>
      <c r="AN489" s="596"/>
      <c r="AO489" s="596"/>
      <c r="AP489" s="597"/>
      <c r="AQ489" s="595"/>
      <c r="AR489" s="596"/>
      <c r="AS489" s="596"/>
      <c r="AT489" s="597"/>
      <c r="AU489" s="596"/>
      <c r="AV489" s="596"/>
      <c r="AW489" s="596"/>
      <c r="AX489" s="598"/>
      <c r="AY489">
        <f>$AY$485</f>
        <v>0</v>
      </c>
    </row>
    <row r="490" spans="1:51" ht="18.75" hidden="1" customHeight="1" x14ac:dyDescent="0.15">
      <c r="A490" s="145"/>
      <c r="B490" s="146"/>
      <c r="C490" s="150"/>
      <c r="D490" s="146"/>
      <c r="E490" s="170" t="s">
        <v>318</v>
      </c>
      <c r="F490" s="171"/>
      <c r="G490" s="172" t="s">
        <v>315</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42</v>
      </c>
      <c r="AC490" s="173"/>
      <c r="AD490" s="174"/>
      <c r="AE490" s="611" t="s">
        <v>52</v>
      </c>
      <c r="AF490" s="612"/>
      <c r="AG490" s="612"/>
      <c r="AH490" s="613"/>
      <c r="AI490" s="183" t="s">
        <v>532</v>
      </c>
      <c r="AJ490" s="183"/>
      <c r="AK490" s="183"/>
      <c r="AL490" s="181"/>
      <c r="AM490" s="183" t="s">
        <v>54</v>
      </c>
      <c r="AN490" s="183"/>
      <c r="AO490" s="183"/>
      <c r="AP490" s="181"/>
      <c r="AQ490" s="181" t="s">
        <v>309</v>
      </c>
      <c r="AR490" s="173"/>
      <c r="AS490" s="173"/>
      <c r="AT490" s="174"/>
      <c r="AU490" s="203" t="s">
        <v>233</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14"/>
      <c r="AF491" s="614"/>
      <c r="AG491" s="176" t="s">
        <v>310</v>
      </c>
      <c r="AH491" s="177"/>
      <c r="AI491" s="184"/>
      <c r="AJ491" s="184"/>
      <c r="AK491" s="184"/>
      <c r="AL491" s="182"/>
      <c r="AM491" s="184"/>
      <c r="AN491" s="184"/>
      <c r="AO491" s="184"/>
      <c r="AP491" s="182"/>
      <c r="AQ491" s="615"/>
      <c r="AR491" s="614"/>
      <c r="AS491" s="176" t="s">
        <v>310</v>
      </c>
      <c r="AT491" s="177"/>
      <c r="AU491" s="614"/>
      <c r="AV491" s="614"/>
      <c r="AW491" s="176" t="s">
        <v>284</v>
      </c>
      <c r="AX491" s="225"/>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16" t="s">
        <v>48</v>
      </c>
      <c r="Z492" s="617"/>
      <c r="AA492" s="618"/>
      <c r="AB492" s="619"/>
      <c r="AC492" s="619"/>
      <c r="AD492" s="619"/>
      <c r="AE492" s="595"/>
      <c r="AF492" s="596"/>
      <c r="AG492" s="596"/>
      <c r="AH492" s="596"/>
      <c r="AI492" s="595"/>
      <c r="AJ492" s="596"/>
      <c r="AK492" s="596"/>
      <c r="AL492" s="596"/>
      <c r="AM492" s="595"/>
      <c r="AN492" s="596"/>
      <c r="AO492" s="596"/>
      <c r="AP492" s="597"/>
      <c r="AQ492" s="595"/>
      <c r="AR492" s="596"/>
      <c r="AS492" s="596"/>
      <c r="AT492" s="597"/>
      <c r="AU492" s="596"/>
      <c r="AV492" s="596"/>
      <c r="AW492" s="596"/>
      <c r="AX492" s="59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593" t="s">
        <v>93</v>
      </c>
      <c r="Z493" s="500"/>
      <c r="AA493" s="501"/>
      <c r="AB493" s="594"/>
      <c r="AC493" s="594"/>
      <c r="AD493" s="594"/>
      <c r="AE493" s="595"/>
      <c r="AF493" s="596"/>
      <c r="AG493" s="596"/>
      <c r="AH493" s="597"/>
      <c r="AI493" s="595"/>
      <c r="AJ493" s="596"/>
      <c r="AK493" s="596"/>
      <c r="AL493" s="596"/>
      <c r="AM493" s="595"/>
      <c r="AN493" s="596"/>
      <c r="AO493" s="596"/>
      <c r="AP493" s="597"/>
      <c r="AQ493" s="595"/>
      <c r="AR493" s="596"/>
      <c r="AS493" s="596"/>
      <c r="AT493" s="597"/>
      <c r="AU493" s="596"/>
      <c r="AV493" s="596"/>
      <c r="AW493" s="596"/>
      <c r="AX493" s="59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593" t="s">
        <v>55</v>
      </c>
      <c r="Z494" s="500"/>
      <c r="AA494" s="501"/>
      <c r="AB494" s="599" t="s">
        <v>49</v>
      </c>
      <c r="AC494" s="599"/>
      <c r="AD494" s="599"/>
      <c r="AE494" s="595"/>
      <c r="AF494" s="596"/>
      <c r="AG494" s="596"/>
      <c r="AH494" s="597"/>
      <c r="AI494" s="595"/>
      <c r="AJ494" s="596"/>
      <c r="AK494" s="596"/>
      <c r="AL494" s="596"/>
      <c r="AM494" s="595"/>
      <c r="AN494" s="596"/>
      <c r="AO494" s="596"/>
      <c r="AP494" s="597"/>
      <c r="AQ494" s="595"/>
      <c r="AR494" s="596"/>
      <c r="AS494" s="596"/>
      <c r="AT494" s="597"/>
      <c r="AU494" s="596"/>
      <c r="AV494" s="596"/>
      <c r="AW494" s="596"/>
      <c r="AX494" s="598"/>
      <c r="AY494">
        <f>$AY$490</f>
        <v>0</v>
      </c>
    </row>
    <row r="495" spans="1:51" ht="18.75" hidden="1" customHeight="1" x14ac:dyDescent="0.15">
      <c r="A495" s="145"/>
      <c r="B495" s="146"/>
      <c r="C495" s="150"/>
      <c r="D495" s="146"/>
      <c r="E495" s="170" t="s">
        <v>318</v>
      </c>
      <c r="F495" s="171"/>
      <c r="G495" s="172" t="s">
        <v>315</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42</v>
      </c>
      <c r="AC495" s="173"/>
      <c r="AD495" s="174"/>
      <c r="AE495" s="611" t="s">
        <v>52</v>
      </c>
      <c r="AF495" s="612"/>
      <c r="AG495" s="612"/>
      <c r="AH495" s="613"/>
      <c r="AI495" s="183" t="s">
        <v>532</v>
      </c>
      <c r="AJ495" s="183"/>
      <c r="AK495" s="183"/>
      <c r="AL495" s="181"/>
      <c r="AM495" s="183" t="s">
        <v>54</v>
      </c>
      <c r="AN495" s="183"/>
      <c r="AO495" s="183"/>
      <c r="AP495" s="181"/>
      <c r="AQ495" s="181" t="s">
        <v>309</v>
      </c>
      <c r="AR495" s="173"/>
      <c r="AS495" s="173"/>
      <c r="AT495" s="174"/>
      <c r="AU495" s="203" t="s">
        <v>233</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14"/>
      <c r="AF496" s="614"/>
      <c r="AG496" s="176" t="s">
        <v>310</v>
      </c>
      <c r="AH496" s="177"/>
      <c r="AI496" s="184"/>
      <c r="AJ496" s="184"/>
      <c r="AK496" s="184"/>
      <c r="AL496" s="182"/>
      <c r="AM496" s="184"/>
      <c r="AN496" s="184"/>
      <c r="AO496" s="184"/>
      <c r="AP496" s="182"/>
      <c r="AQ496" s="615"/>
      <c r="AR496" s="614"/>
      <c r="AS496" s="176" t="s">
        <v>310</v>
      </c>
      <c r="AT496" s="177"/>
      <c r="AU496" s="614"/>
      <c r="AV496" s="614"/>
      <c r="AW496" s="176" t="s">
        <v>284</v>
      </c>
      <c r="AX496" s="225"/>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16" t="s">
        <v>48</v>
      </c>
      <c r="Z497" s="617"/>
      <c r="AA497" s="618"/>
      <c r="AB497" s="619"/>
      <c r="AC497" s="619"/>
      <c r="AD497" s="619"/>
      <c r="AE497" s="595"/>
      <c r="AF497" s="596"/>
      <c r="AG497" s="596"/>
      <c r="AH497" s="596"/>
      <c r="AI497" s="595"/>
      <c r="AJ497" s="596"/>
      <c r="AK497" s="596"/>
      <c r="AL497" s="596"/>
      <c r="AM497" s="595"/>
      <c r="AN497" s="596"/>
      <c r="AO497" s="596"/>
      <c r="AP497" s="597"/>
      <c r="AQ497" s="595"/>
      <c r="AR497" s="596"/>
      <c r="AS497" s="596"/>
      <c r="AT497" s="597"/>
      <c r="AU497" s="596"/>
      <c r="AV497" s="596"/>
      <c r="AW497" s="596"/>
      <c r="AX497" s="59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593" t="s">
        <v>93</v>
      </c>
      <c r="Z498" s="500"/>
      <c r="AA498" s="501"/>
      <c r="AB498" s="594"/>
      <c r="AC498" s="594"/>
      <c r="AD498" s="594"/>
      <c r="AE498" s="595"/>
      <c r="AF498" s="596"/>
      <c r="AG498" s="596"/>
      <c r="AH498" s="597"/>
      <c r="AI498" s="595"/>
      <c r="AJ498" s="596"/>
      <c r="AK498" s="596"/>
      <c r="AL498" s="596"/>
      <c r="AM498" s="595"/>
      <c r="AN498" s="596"/>
      <c r="AO498" s="596"/>
      <c r="AP498" s="597"/>
      <c r="AQ498" s="595"/>
      <c r="AR498" s="596"/>
      <c r="AS498" s="596"/>
      <c r="AT498" s="597"/>
      <c r="AU498" s="596"/>
      <c r="AV498" s="596"/>
      <c r="AW498" s="596"/>
      <c r="AX498" s="59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593" t="s">
        <v>55</v>
      </c>
      <c r="Z499" s="500"/>
      <c r="AA499" s="501"/>
      <c r="AB499" s="599" t="s">
        <v>49</v>
      </c>
      <c r="AC499" s="599"/>
      <c r="AD499" s="599"/>
      <c r="AE499" s="595"/>
      <c r="AF499" s="596"/>
      <c r="AG499" s="596"/>
      <c r="AH499" s="597"/>
      <c r="AI499" s="595"/>
      <c r="AJ499" s="596"/>
      <c r="AK499" s="596"/>
      <c r="AL499" s="596"/>
      <c r="AM499" s="595"/>
      <c r="AN499" s="596"/>
      <c r="AO499" s="596"/>
      <c r="AP499" s="597"/>
      <c r="AQ499" s="595"/>
      <c r="AR499" s="596"/>
      <c r="AS499" s="596"/>
      <c r="AT499" s="597"/>
      <c r="AU499" s="596"/>
      <c r="AV499" s="596"/>
      <c r="AW499" s="596"/>
      <c r="AX499" s="598"/>
      <c r="AY499">
        <f>$AY$495</f>
        <v>0</v>
      </c>
    </row>
    <row r="500" spans="1:51" ht="18.75" hidden="1" customHeight="1" x14ac:dyDescent="0.15">
      <c r="A500" s="145"/>
      <c r="B500" s="146"/>
      <c r="C500" s="150"/>
      <c r="D500" s="146"/>
      <c r="E500" s="170" t="s">
        <v>318</v>
      </c>
      <c r="F500" s="171"/>
      <c r="G500" s="172" t="s">
        <v>315</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42</v>
      </c>
      <c r="AC500" s="173"/>
      <c r="AD500" s="174"/>
      <c r="AE500" s="611" t="s">
        <v>52</v>
      </c>
      <c r="AF500" s="612"/>
      <c r="AG500" s="612"/>
      <c r="AH500" s="613"/>
      <c r="AI500" s="183" t="s">
        <v>532</v>
      </c>
      <c r="AJ500" s="183"/>
      <c r="AK500" s="183"/>
      <c r="AL500" s="181"/>
      <c r="AM500" s="183" t="s">
        <v>54</v>
      </c>
      <c r="AN500" s="183"/>
      <c r="AO500" s="183"/>
      <c r="AP500" s="181"/>
      <c r="AQ500" s="181" t="s">
        <v>309</v>
      </c>
      <c r="AR500" s="173"/>
      <c r="AS500" s="173"/>
      <c r="AT500" s="174"/>
      <c r="AU500" s="203" t="s">
        <v>233</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14"/>
      <c r="AF501" s="614"/>
      <c r="AG501" s="176" t="s">
        <v>310</v>
      </c>
      <c r="AH501" s="177"/>
      <c r="AI501" s="184"/>
      <c r="AJ501" s="184"/>
      <c r="AK501" s="184"/>
      <c r="AL501" s="182"/>
      <c r="AM501" s="184"/>
      <c r="AN501" s="184"/>
      <c r="AO501" s="184"/>
      <c r="AP501" s="182"/>
      <c r="AQ501" s="615"/>
      <c r="AR501" s="614"/>
      <c r="AS501" s="176" t="s">
        <v>310</v>
      </c>
      <c r="AT501" s="177"/>
      <c r="AU501" s="614"/>
      <c r="AV501" s="614"/>
      <c r="AW501" s="176" t="s">
        <v>284</v>
      </c>
      <c r="AX501" s="225"/>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16" t="s">
        <v>48</v>
      </c>
      <c r="Z502" s="617"/>
      <c r="AA502" s="618"/>
      <c r="AB502" s="619"/>
      <c r="AC502" s="619"/>
      <c r="AD502" s="619"/>
      <c r="AE502" s="595"/>
      <c r="AF502" s="596"/>
      <c r="AG502" s="596"/>
      <c r="AH502" s="596"/>
      <c r="AI502" s="595"/>
      <c r="AJ502" s="596"/>
      <c r="AK502" s="596"/>
      <c r="AL502" s="596"/>
      <c r="AM502" s="595"/>
      <c r="AN502" s="596"/>
      <c r="AO502" s="596"/>
      <c r="AP502" s="597"/>
      <c r="AQ502" s="595"/>
      <c r="AR502" s="596"/>
      <c r="AS502" s="596"/>
      <c r="AT502" s="597"/>
      <c r="AU502" s="596"/>
      <c r="AV502" s="596"/>
      <c r="AW502" s="596"/>
      <c r="AX502" s="59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593" t="s">
        <v>93</v>
      </c>
      <c r="Z503" s="500"/>
      <c r="AA503" s="501"/>
      <c r="AB503" s="594"/>
      <c r="AC503" s="594"/>
      <c r="AD503" s="594"/>
      <c r="AE503" s="595"/>
      <c r="AF503" s="596"/>
      <c r="AG503" s="596"/>
      <c r="AH503" s="597"/>
      <c r="AI503" s="595"/>
      <c r="AJ503" s="596"/>
      <c r="AK503" s="596"/>
      <c r="AL503" s="596"/>
      <c r="AM503" s="595"/>
      <c r="AN503" s="596"/>
      <c r="AO503" s="596"/>
      <c r="AP503" s="597"/>
      <c r="AQ503" s="595"/>
      <c r="AR503" s="596"/>
      <c r="AS503" s="596"/>
      <c r="AT503" s="597"/>
      <c r="AU503" s="596"/>
      <c r="AV503" s="596"/>
      <c r="AW503" s="596"/>
      <c r="AX503" s="59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593" t="s">
        <v>55</v>
      </c>
      <c r="Z504" s="500"/>
      <c r="AA504" s="501"/>
      <c r="AB504" s="599" t="s">
        <v>49</v>
      </c>
      <c r="AC504" s="599"/>
      <c r="AD504" s="599"/>
      <c r="AE504" s="595"/>
      <c r="AF504" s="596"/>
      <c r="AG504" s="596"/>
      <c r="AH504" s="597"/>
      <c r="AI504" s="595"/>
      <c r="AJ504" s="596"/>
      <c r="AK504" s="596"/>
      <c r="AL504" s="596"/>
      <c r="AM504" s="595"/>
      <c r="AN504" s="596"/>
      <c r="AO504" s="596"/>
      <c r="AP504" s="597"/>
      <c r="AQ504" s="595"/>
      <c r="AR504" s="596"/>
      <c r="AS504" s="596"/>
      <c r="AT504" s="597"/>
      <c r="AU504" s="596"/>
      <c r="AV504" s="596"/>
      <c r="AW504" s="596"/>
      <c r="AX504" s="598"/>
      <c r="AY504">
        <f>$AY$500</f>
        <v>0</v>
      </c>
    </row>
    <row r="505" spans="1:51" ht="18.75" hidden="1" customHeight="1" x14ac:dyDescent="0.15">
      <c r="A505" s="145"/>
      <c r="B505" s="146"/>
      <c r="C505" s="150"/>
      <c r="D505" s="146"/>
      <c r="E505" s="170" t="s">
        <v>318</v>
      </c>
      <c r="F505" s="171"/>
      <c r="G505" s="172" t="s">
        <v>315</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42</v>
      </c>
      <c r="AC505" s="173"/>
      <c r="AD505" s="174"/>
      <c r="AE505" s="611" t="s">
        <v>52</v>
      </c>
      <c r="AF505" s="612"/>
      <c r="AG505" s="612"/>
      <c r="AH505" s="613"/>
      <c r="AI505" s="183" t="s">
        <v>532</v>
      </c>
      <c r="AJ505" s="183"/>
      <c r="AK505" s="183"/>
      <c r="AL505" s="181"/>
      <c r="AM505" s="183" t="s">
        <v>54</v>
      </c>
      <c r="AN505" s="183"/>
      <c r="AO505" s="183"/>
      <c r="AP505" s="181"/>
      <c r="AQ505" s="181" t="s">
        <v>309</v>
      </c>
      <c r="AR505" s="173"/>
      <c r="AS505" s="173"/>
      <c r="AT505" s="174"/>
      <c r="AU505" s="203" t="s">
        <v>233</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14"/>
      <c r="AF506" s="614"/>
      <c r="AG506" s="176" t="s">
        <v>310</v>
      </c>
      <c r="AH506" s="177"/>
      <c r="AI506" s="184"/>
      <c r="AJ506" s="184"/>
      <c r="AK506" s="184"/>
      <c r="AL506" s="182"/>
      <c r="AM506" s="184"/>
      <c r="AN506" s="184"/>
      <c r="AO506" s="184"/>
      <c r="AP506" s="182"/>
      <c r="AQ506" s="615"/>
      <c r="AR506" s="614"/>
      <c r="AS506" s="176" t="s">
        <v>310</v>
      </c>
      <c r="AT506" s="177"/>
      <c r="AU506" s="614"/>
      <c r="AV506" s="614"/>
      <c r="AW506" s="176" t="s">
        <v>284</v>
      </c>
      <c r="AX506" s="225"/>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16" t="s">
        <v>48</v>
      </c>
      <c r="Z507" s="617"/>
      <c r="AA507" s="618"/>
      <c r="AB507" s="619"/>
      <c r="AC507" s="619"/>
      <c r="AD507" s="619"/>
      <c r="AE507" s="595"/>
      <c r="AF507" s="596"/>
      <c r="AG507" s="596"/>
      <c r="AH507" s="596"/>
      <c r="AI507" s="595"/>
      <c r="AJ507" s="596"/>
      <c r="AK507" s="596"/>
      <c r="AL507" s="596"/>
      <c r="AM507" s="595"/>
      <c r="AN507" s="596"/>
      <c r="AO507" s="596"/>
      <c r="AP507" s="597"/>
      <c r="AQ507" s="595"/>
      <c r="AR507" s="596"/>
      <c r="AS507" s="596"/>
      <c r="AT507" s="597"/>
      <c r="AU507" s="596"/>
      <c r="AV507" s="596"/>
      <c r="AW507" s="596"/>
      <c r="AX507" s="59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593" t="s">
        <v>93</v>
      </c>
      <c r="Z508" s="500"/>
      <c r="AA508" s="501"/>
      <c r="AB508" s="594"/>
      <c r="AC508" s="594"/>
      <c r="AD508" s="594"/>
      <c r="AE508" s="595"/>
      <c r="AF508" s="596"/>
      <c r="AG508" s="596"/>
      <c r="AH508" s="597"/>
      <c r="AI508" s="595"/>
      <c r="AJ508" s="596"/>
      <c r="AK508" s="596"/>
      <c r="AL508" s="596"/>
      <c r="AM508" s="595"/>
      <c r="AN508" s="596"/>
      <c r="AO508" s="596"/>
      <c r="AP508" s="597"/>
      <c r="AQ508" s="595"/>
      <c r="AR508" s="596"/>
      <c r="AS508" s="596"/>
      <c r="AT508" s="597"/>
      <c r="AU508" s="596"/>
      <c r="AV508" s="596"/>
      <c r="AW508" s="596"/>
      <c r="AX508" s="59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593" t="s">
        <v>55</v>
      </c>
      <c r="Z509" s="500"/>
      <c r="AA509" s="501"/>
      <c r="AB509" s="599" t="s">
        <v>49</v>
      </c>
      <c r="AC509" s="599"/>
      <c r="AD509" s="599"/>
      <c r="AE509" s="595"/>
      <c r="AF509" s="596"/>
      <c r="AG509" s="596"/>
      <c r="AH509" s="597"/>
      <c r="AI509" s="595"/>
      <c r="AJ509" s="596"/>
      <c r="AK509" s="596"/>
      <c r="AL509" s="596"/>
      <c r="AM509" s="595"/>
      <c r="AN509" s="596"/>
      <c r="AO509" s="596"/>
      <c r="AP509" s="597"/>
      <c r="AQ509" s="595"/>
      <c r="AR509" s="596"/>
      <c r="AS509" s="596"/>
      <c r="AT509" s="597"/>
      <c r="AU509" s="596"/>
      <c r="AV509" s="596"/>
      <c r="AW509" s="596"/>
      <c r="AX509" s="598"/>
      <c r="AY509">
        <f>$AY$505</f>
        <v>0</v>
      </c>
    </row>
    <row r="510" spans="1:51" ht="18.75" hidden="1" customHeight="1" x14ac:dyDescent="0.15">
      <c r="A510" s="145"/>
      <c r="B510" s="146"/>
      <c r="C510" s="150"/>
      <c r="D510" s="146"/>
      <c r="E510" s="170" t="s">
        <v>319</v>
      </c>
      <c r="F510" s="171"/>
      <c r="G510" s="172" t="s">
        <v>317</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42</v>
      </c>
      <c r="AC510" s="173"/>
      <c r="AD510" s="174"/>
      <c r="AE510" s="611" t="s">
        <v>52</v>
      </c>
      <c r="AF510" s="612"/>
      <c r="AG510" s="612"/>
      <c r="AH510" s="613"/>
      <c r="AI510" s="183" t="s">
        <v>532</v>
      </c>
      <c r="AJ510" s="183"/>
      <c r="AK510" s="183"/>
      <c r="AL510" s="181"/>
      <c r="AM510" s="183" t="s">
        <v>54</v>
      </c>
      <c r="AN510" s="183"/>
      <c r="AO510" s="183"/>
      <c r="AP510" s="181"/>
      <c r="AQ510" s="181" t="s">
        <v>309</v>
      </c>
      <c r="AR510" s="173"/>
      <c r="AS510" s="173"/>
      <c r="AT510" s="174"/>
      <c r="AU510" s="203" t="s">
        <v>233</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14"/>
      <c r="AF511" s="614"/>
      <c r="AG511" s="176" t="s">
        <v>310</v>
      </c>
      <c r="AH511" s="177"/>
      <c r="AI511" s="184"/>
      <c r="AJ511" s="184"/>
      <c r="AK511" s="184"/>
      <c r="AL511" s="182"/>
      <c r="AM511" s="184"/>
      <c r="AN511" s="184"/>
      <c r="AO511" s="184"/>
      <c r="AP511" s="182"/>
      <c r="AQ511" s="615"/>
      <c r="AR511" s="614"/>
      <c r="AS511" s="176" t="s">
        <v>310</v>
      </c>
      <c r="AT511" s="177"/>
      <c r="AU511" s="614"/>
      <c r="AV511" s="614"/>
      <c r="AW511" s="176" t="s">
        <v>284</v>
      </c>
      <c r="AX511" s="225"/>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16" t="s">
        <v>48</v>
      </c>
      <c r="Z512" s="617"/>
      <c r="AA512" s="618"/>
      <c r="AB512" s="619"/>
      <c r="AC512" s="619"/>
      <c r="AD512" s="619"/>
      <c r="AE512" s="595"/>
      <c r="AF512" s="596"/>
      <c r="AG512" s="596"/>
      <c r="AH512" s="596"/>
      <c r="AI512" s="595"/>
      <c r="AJ512" s="596"/>
      <c r="AK512" s="596"/>
      <c r="AL512" s="596"/>
      <c r="AM512" s="595"/>
      <c r="AN512" s="596"/>
      <c r="AO512" s="596"/>
      <c r="AP512" s="597"/>
      <c r="AQ512" s="595"/>
      <c r="AR512" s="596"/>
      <c r="AS512" s="596"/>
      <c r="AT512" s="597"/>
      <c r="AU512" s="596"/>
      <c r="AV512" s="596"/>
      <c r="AW512" s="596"/>
      <c r="AX512" s="59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593" t="s">
        <v>93</v>
      </c>
      <c r="Z513" s="500"/>
      <c r="AA513" s="501"/>
      <c r="AB513" s="594"/>
      <c r="AC513" s="594"/>
      <c r="AD513" s="594"/>
      <c r="AE513" s="595"/>
      <c r="AF513" s="596"/>
      <c r="AG513" s="596"/>
      <c r="AH513" s="597"/>
      <c r="AI513" s="595"/>
      <c r="AJ513" s="596"/>
      <c r="AK513" s="596"/>
      <c r="AL513" s="596"/>
      <c r="AM513" s="595"/>
      <c r="AN513" s="596"/>
      <c r="AO513" s="596"/>
      <c r="AP513" s="597"/>
      <c r="AQ513" s="595"/>
      <c r="AR513" s="596"/>
      <c r="AS513" s="596"/>
      <c r="AT513" s="597"/>
      <c r="AU513" s="596"/>
      <c r="AV513" s="596"/>
      <c r="AW513" s="596"/>
      <c r="AX513" s="59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593" t="s">
        <v>55</v>
      </c>
      <c r="Z514" s="500"/>
      <c r="AA514" s="501"/>
      <c r="AB514" s="599" t="s">
        <v>49</v>
      </c>
      <c r="AC514" s="599"/>
      <c r="AD514" s="599"/>
      <c r="AE514" s="595"/>
      <c r="AF514" s="596"/>
      <c r="AG514" s="596"/>
      <c r="AH514" s="597"/>
      <c r="AI514" s="595"/>
      <c r="AJ514" s="596"/>
      <c r="AK514" s="596"/>
      <c r="AL514" s="596"/>
      <c r="AM514" s="595"/>
      <c r="AN514" s="596"/>
      <c r="AO514" s="596"/>
      <c r="AP514" s="597"/>
      <c r="AQ514" s="595"/>
      <c r="AR514" s="596"/>
      <c r="AS514" s="596"/>
      <c r="AT514" s="597"/>
      <c r="AU514" s="596"/>
      <c r="AV514" s="596"/>
      <c r="AW514" s="596"/>
      <c r="AX514" s="598"/>
      <c r="AY514">
        <f>$AY$510</f>
        <v>0</v>
      </c>
    </row>
    <row r="515" spans="1:51" ht="18.75" hidden="1" customHeight="1" x14ac:dyDescent="0.15">
      <c r="A515" s="145"/>
      <c r="B515" s="146"/>
      <c r="C515" s="150"/>
      <c r="D515" s="146"/>
      <c r="E515" s="170" t="s">
        <v>319</v>
      </c>
      <c r="F515" s="171"/>
      <c r="G515" s="172" t="s">
        <v>317</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42</v>
      </c>
      <c r="AC515" s="173"/>
      <c r="AD515" s="174"/>
      <c r="AE515" s="611" t="s">
        <v>52</v>
      </c>
      <c r="AF515" s="612"/>
      <c r="AG515" s="612"/>
      <c r="AH515" s="613"/>
      <c r="AI515" s="183" t="s">
        <v>532</v>
      </c>
      <c r="AJ515" s="183"/>
      <c r="AK515" s="183"/>
      <c r="AL515" s="181"/>
      <c r="AM515" s="183" t="s">
        <v>54</v>
      </c>
      <c r="AN515" s="183"/>
      <c r="AO515" s="183"/>
      <c r="AP515" s="181"/>
      <c r="AQ515" s="181" t="s">
        <v>309</v>
      </c>
      <c r="AR515" s="173"/>
      <c r="AS515" s="173"/>
      <c r="AT515" s="174"/>
      <c r="AU515" s="203" t="s">
        <v>233</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14"/>
      <c r="AF516" s="614"/>
      <c r="AG516" s="176" t="s">
        <v>310</v>
      </c>
      <c r="AH516" s="177"/>
      <c r="AI516" s="184"/>
      <c r="AJ516" s="184"/>
      <c r="AK516" s="184"/>
      <c r="AL516" s="182"/>
      <c r="AM516" s="184"/>
      <c r="AN516" s="184"/>
      <c r="AO516" s="184"/>
      <c r="AP516" s="182"/>
      <c r="AQ516" s="615"/>
      <c r="AR516" s="614"/>
      <c r="AS516" s="176" t="s">
        <v>310</v>
      </c>
      <c r="AT516" s="177"/>
      <c r="AU516" s="614"/>
      <c r="AV516" s="614"/>
      <c r="AW516" s="176" t="s">
        <v>284</v>
      </c>
      <c r="AX516" s="225"/>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16" t="s">
        <v>48</v>
      </c>
      <c r="Z517" s="617"/>
      <c r="AA517" s="618"/>
      <c r="AB517" s="619"/>
      <c r="AC517" s="619"/>
      <c r="AD517" s="619"/>
      <c r="AE517" s="595"/>
      <c r="AF517" s="596"/>
      <c r="AG517" s="596"/>
      <c r="AH517" s="596"/>
      <c r="AI517" s="595"/>
      <c r="AJ517" s="596"/>
      <c r="AK517" s="596"/>
      <c r="AL517" s="596"/>
      <c r="AM517" s="595"/>
      <c r="AN517" s="596"/>
      <c r="AO517" s="596"/>
      <c r="AP517" s="597"/>
      <c r="AQ517" s="595"/>
      <c r="AR517" s="596"/>
      <c r="AS517" s="596"/>
      <c r="AT517" s="597"/>
      <c r="AU517" s="596"/>
      <c r="AV517" s="596"/>
      <c r="AW517" s="596"/>
      <c r="AX517" s="59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593" t="s">
        <v>93</v>
      </c>
      <c r="Z518" s="500"/>
      <c r="AA518" s="501"/>
      <c r="AB518" s="594"/>
      <c r="AC518" s="594"/>
      <c r="AD518" s="594"/>
      <c r="AE518" s="595"/>
      <c r="AF518" s="596"/>
      <c r="AG518" s="596"/>
      <c r="AH518" s="597"/>
      <c r="AI518" s="595"/>
      <c r="AJ518" s="596"/>
      <c r="AK518" s="596"/>
      <c r="AL518" s="596"/>
      <c r="AM518" s="595"/>
      <c r="AN518" s="596"/>
      <c r="AO518" s="596"/>
      <c r="AP518" s="597"/>
      <c r="AQ518" s="595"/>
      <c r="AR518" s="596"/>
      <c r="AS518" s="596"/>
      <c r="AT518" s="597"/>
      <c r="AU518" s="596"/>
      <c r="AV518" s="596"/>
      <c r="AW518" s="596"/>
      <c r="AX518" s="59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593" t="s">
        <v>55</v>
      </c>
      <c r="Z519" s="500"/>
      <c r="AA519" s="501"/>
      <c r="AB519" s="599" t="s">
        <v>49</v>
      </c>
      <c r="AC519" s="599"/>
      <c r="AD519" s="599"/>
      <c r="AE519" s="595"/>
      <c r="AF519" s="596"/>
      <c r="AG519" s="596"/>
      <c r="AH519" s="597"/>
      <c r="AI519" s="595"/>
      <c r="AJ519" s="596"/>
      <c r="AK519" s="596"/>
      <c r="AL519" s="596"/>
      <c r="AM519" s="595"/>
      <c r="AN519" s="596"/>
      <c r="AO519" s="596"/>
      <c r="AP519" s="597"/>
      <c r="AQ519" s="595"/>
      <c r="AR519" s="596"/>
      <c r="AS519" s="596"/>
      <c r="AT519" s="597"/>
      <c r="AU519" s="596"/>
      <c r="AV519" s="596"/>
      <c r="AW519" s="596"/>
      <c r="AX519" s="598"/>
      <c r="AY519">
        <f>$AY$515</f>
        <v>0</v>
      </c>
    </row>
    <row r="520" spans="1:51" ht="18.75" hidden="1" customHeight="1" x14ac:dyDescent="0.15">
      <c r="A520" s="145"/>
      <c r="B520" s="146"/>
      <c r="C520" s="150"/>
      <c r="D520" s="146"/>
      <c r="E520" s="170" t="s">
        <v>319</v>
      </c>
      <c r="F520" s="171"/>
      <c r="G520" s="172" t="s">
        <v>317</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42</v>
      </c>
      <c r="AC520" s="173"/>
      <c r="AD520" s="174"/>
      <c r="AE520" s="611" t="s">
        <v>52</v>
      </c>
      <c r="AF520" s="612"/>
      <c r="AG520" s="612"/>
      <c r="AH520" s="613"/>
      <c r="AI520" s="183" t="s">
        <v>532</v>
      </c>
      <c r="AJ520" s="183"/>
      <c r="AK520" s="183"/>
      <c r="AL520" s="181"/>
      <c r="AM520" s="183" t="s">
        <v>54</v>
      </c>
      <c r="AN520" s="183"/>
      <c r="AO520" s="183"/>
      <c r="AP520" s="181"/>
      <c r="AQ520" s="181" t="s">
        <v>309</v>
      </c>
      <c r="AR520" s="173"/>
      <c r="AS520" s="173"/>
      <c r="AT520" s="174"/>
      <c r="AU520" s="203" t="s">
        <v>233</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14"/>
      <c r="AF521" s="614"/>
      <c r="AG521" s="176" t="s">
        <v>310</v>
      </c>
      <c r="AH521" s="177"/>
      <c r="AI521" s="184"/>
      <c r="AJ521" s="184"/>
      <c r="AK521" s="184"/>
      <c r="AL521" s="182"/>
      <c r="AM521" s="184"/>
      <c r="AN521" s="184"/>
      <c r="AO521" s="184"/>
      <c r="AP521" s="182"/>
      <c r="AQ521" s="615"/>
      <c r="AR521" s="614"/>
      <c r="AS521" s="176" t="s">
        <v>310</v>
      </c>
      <c r="AT521" s="177"/>
      <c r="AU521" s="614"/>
      <c r="AV521" s="614"/>
      <c r="AW521" s="176" t="s">
        <v>284</v>
      </c>
      <c r="AX521" s="225"/>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16" t="s">
        <v>48</v>
      </c>
      <c r="Z522" s="617"/>
      <c r="AA522" s="618"/>
      <c r="AB522" s="619"/>
      <c r="AC522" s="619"/>
      <c r="AD522" s="619"/>
      <c r="AE522" s="595"/>
      <c r="AF522" s="596"/>
      <c r="AG522" s="596"/>
      <c r="AH522" s="596"/>
      <c r="AI522" s="595"/>
      <c r="AJ522" s="596"/>
      <c r="AK522" s="596"/>
      <c r="AL522" s="596"/>
      <c r="AM522" s="595"/>
      <c r="AN522" s="596"/>
      <c r="AO522" s="596"/>
      <c r="AP522" s="597"/>
      <c r="AQ522" s="595"/>
      <c r="AR522" s="596"/>
      <c r="AS522" s="596"/>
      <c r="AT522" s="597"/>
      <c r="AU522" s="596"/>
      <c r="AV522" s="596"/>
      <c r="AW522" s="596"/>
      <c r="AX522" s="59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593" t="s">
        <v>93</v>
      </c>
      <c r="Z523" s="500"/>
      <c r="AA523" s="501"/>
      <c r="AB523" s="594"/>
      <c r="AC523" s="594"/>
      <c r="AD523" s="594"/>
      <c r="AE523" s="595"/>
      <c r="AF523" s="596"/>
      <c r="AG523" s="596"/>
      <c r="AH523" s="597"/>
      <c r="AI523" s="595"/>
      <c r="AJ523" s="596"/>
      <c r="AK523" s="596"/>
      <c r="AL523" s="596"/>
      <c r="AM523" s="595"/>
      <c r="AN523" s="596"/>
      <c r="AO523" s="596"/>
      <c r="AP523" s="597"/>
      <c r="AQ523" s="595"/>
      <c r="AR523" s="596"/>
      <c r="AS523" s="596"/>
      <c r="AT523" s="597"/>
      <c r="AU523" s="596"/>
      <c r="AV523" s="596"/>
      <c r="AW523" s="596"/>
      <c r="AX523" s="59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593" t="s">
        <v>55</v>
      </c>
      <c r="Z524" s="500"/>
      <c r="AA524" s="501"/>
      <c r="AB524" s="599" t="s">
        <v>49</v>
      </c>
      <c r="AC524" s="599"/>
      <c r="AD524" s="599"/>
      <c r="AE524" s="595"/>
      <c r="AF524" s="596"/>
      <c r="AG524" s="596"/>
      <c r="AH524" s="597"/>
      <c r="AI524" s="595"/>
      <c r="AJ524" s="596"/>
      <c r="AK524" s="596"/>
      <c r="AL524" s="596"/>
      <c r="AM524" s="595"/>
      <c r="AN524" s="596"/>
      <c r="AO524" s="596"/>
      <c r="AP524" s="597"/>
      <c r="AQ524" s="595"/>
      <c r="AR524" s="596"/>
      <c r="AS524" s="596"/>
      <c r="AT524" s="597"/>
      <c r="AU524" s="596"/>
      <c r="AV524" s="596"/>
      <c r="AW524" s="596"/>
      <c r="AX524" s="598"/>
      <c r="AY524">
        <f>$AY$520</f>
        <v>0</v>
      </c>
    </row>
    <row r="525" spans="1:51" ht="18.75" hidden="1" customHeight="1" x14ac:dyDescent="0.15">
      <c r="A525" s="145"/>
      <c r="B525" s="146"/>
      <c r="C525" s="150"/>
      <c r="D525" s="146"/>
      <c r="E525" s="170" t="s">
        <v>319</v>
      </c>
      <c r="F525" s="171"/>
      <c r="G525" s="172" t="s">
        <v>317</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42</v>
      </c>
      <c r="AC525" s="173"/>
      <c r="AD525" s="174"/>
      <c r="AE525" s="611" t="s">
        <v>52</v>
      </c>
      <c r="AF525" s="612"/>
      <c r="AG525" s="612"/>
      <c r="AH525" s="613"/>
      <c r="AI525" s="183" t="s">
        <v>532</v>
      </c>
      <c r="AJ525" s="183"/>
      <c r="AK525" s="183"/>
      <c r="AL525" s="181"/>
      <c r="AM525" s="183" t="s">
        <v>54</v>
      </c>
      <c r="AN525" s="183"/>
      <c r="AO525" s="183"/>
      <c r="AP525" s="181"/>
      <c r="AQ525" s="181" t="s">
        <v>309</v>
      </c>
      <c r="AR525" s="173"/>
      <c r="AS525" s="173"/>
      <c r="AT525" s="174"/>
      <c r="AU525" s="203" t="s">
        <v>233</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14"/>
      <c r="AF526" s="614"/>
      <c r="AG526" s="176" t="s">
        <v>310</v>
      </c>
      <c r="AH526" s="177"/>
      <c r="AI526" s="184"/>
      <c r="AJ526" s="184"/>
      <c r="AK526" s="184"/>
      <c r="AL526" s="182"/>
      <c r="AM526" s="184"/>
      <c r="AN526" s="184"/>
      <c r="AO526" s="184"/>
      <c r="AP526" s="182"/>
      <c r="AQ526" s="615"/>
      <c r="AR526" s="614"/>
      <c r="AS526" s="176" t="s">
        <v>310</v>
      </c>
      <c r="AT526" s="177"/>
      <c r="AU526" s="614"/>
      <c r="AV526" s="614"/>
      <c r="AW526" s="176" t="s">
        <v>284</v>
      </c>
      <c r="AX526" s="225"/>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16" t="s">
        <v>48</v>
      </c>
      <c r="Z527" s="617"/>
      <c r="AA527" s="618"/>
      <c r="AB527" s="619"/>
      <c r="AC527" s="619"/>
      <c r="AD527" s="619"/>
      <c r="AE527" s="595"/>
      <c r="AF527" s="596"/>
      <c r="AG527" s="596"/>
      <c r="AH527" s="596"/>
      <c r="AI527" s="595"/>
      <c r="AJ527" s="596"/>
      <c r="AK527" s="596"/>
      <c r="AL527" s="596"/>
      <c r="AM527" s="595"/>
      <c r="AN527" s="596"/>
      <c r="AO527" s="596"/>
      <c r="AP527" s="597"/>
      <c r="AQ527" s="595"/>
      <c r="AR527" s="596"/>
      <c r="AS527" s="596"/>
      <c r="AT527" s="597"/>
      <c r="AU527" s="596"/>
      <c r="AV527" s="596"/>
      <c r="AW527" s="596"/>
      <c r="AX527" s="59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593" t="s">
        <v>93</v>
      </c>
      <c r="Z528" s="500"/>
      <c r="AA528" s="501"/>
      <c r="AB528" s="594"/>
      <c r="AC528" s="594"/>
      <c r="AD528" s="594"/>
      <c r="AE528" s="595"/>
      <c r="AF528" s="596"/>
      <c r="AG528" s="596"/>
      <c r="AH528" s="597"/>
      <c r="AI528" s="595"/>
      <c r="AJ528" s="596"/>
      <c r="AK528" s="596"/>
      <c r="AL528" s="596"/>
      <c r="AM528" s="595"/>
      <c r="AN528" s="596"/>
      <c r="AO528" s="596"/>
      <c r="AP528" s="597"/>
      <c r="AQ528" s="595"/>
      <c r="AR528" s="596"/>
      <c r="AS528" s="596"/>
      <c r="AT528" s="597"/>
      <c r="AU528" s="596"/>
      <c r="AV528" s="596"/>
      <c r="AW528" s="596"/>
      <c r="AX528" s="59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593" t="s">
        <v>55</v>
      </c>
      <c r="Z529" s="500"/>
      <c r="AA529" s="501"/>
      <c r="AB529" s="599" t="s">
        <v>49</v>
      </c>
      <c r="AC529" s="599"/>
      <c r="AD529" s="599"/>
      <c r="AE529" s="595"/>
      <c r="AF529" s="596"/>
      <c r="AG529" s="596"/>
      <c r="AH529" s="597"/>
      <c r="AI529" s="595"/>
      <c r="AJ529" s="596"/>
      <c r="AK529" s="596"/>
      <c r="AL529" s="596"/>
      <c r="AM529" s="595"/>
      <c r="AN529" s="596"/>
      <c r="AO529" s="596"/>
      <c r="AP529" s="597"/>
      <c r="AQ529" s="595"/>
      <c r="AR529" s="596"/>
      <c r="AS529" s="596"/>
      <c r="AT529" s="597"/>
      <c r="AU529" s="596"/>
      <c r="AV529" s="596"/>
      <c r="AW529" s="596"/>
      <c r="AX529" s="598"/>
      <c r="AY529">
        <f>$AY$525</f>
        <v>0</v>
      </c>
    </row>
    <row r="530" spans="1:51" ht="18.75" hidden="1" customHeight="1" x14ac:dyDescent="0.15">
      <c r="A530" s="145"/>
      <c r="B530" s="146"/>
      <c r="C530" s="150"/>
      <c r="D530" s="146"/>
      <c r="E530" s="170" t="s">
        <v>319</v>
      </c>
      <c r="F530" s="171"/>
      <c r="G530" s="172" t="s">
        <v>317</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42</v>
      </c>
      <c r="AC530" s="173"/>
      <c r="AD530" s="174"/>
      <c r="AE530" s="611" t="s">
        <v>52</v>
      </c>
      <c r="AF530" s="612"/>
      <c r="AG530" s="612"/>
      <c r="AH530" s="613"/>
      <c r="AI530" s="183" t="s">
        <v>532</v>
      </c>
      <c r="AJ530" s="183"/>
      <c r="AK530" s="183"/>
      <c r="AL530" s="181"/>
      <c r="AM530" s="183" t="s">
        <v>54</v>
      </c>
      <c r="AN530" s="183"/>
      <c r="AO530" s="183"/>
      <c r="AP530" s="181"/>
      <c r="AQ530" s="181" t="s">
        <v>309</v>
      </c>
      <c r="AR530" s="173"/>
      <c r="AS530" s="173"/>
      <c r="AT530" s="174"/>
      <c r="AU530" s="203" t="s">
        <v>233</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14"/>
      <c r="AF531" s="614"/>
      <c r="AG531" s="176" t="s">
        <v>310</v>
      </c>
      <c r="AH531" s="177"/>
      <c r="AI531" s="184"/>
      <c r="AJ531" s="184"/>
      <c r="AK531" s="184"/>
      <c r="AL531" s="182"/>
      <c r="AM531" s="184"/>
      <c r="AN531" s="184"/>
      <c r="AO531" s="184"/>
      <c r="AP531" s="182"/>
      <c r="AQ531" s="615"/>
      <c r="AR531" s="614"/>
      <c r="AS531" s="176" t="s">
        <v>310</v>
      </c>
      <c r="AT531" s="177"/>
      <c r="AU531" s="614"/>
      <c r="AV531" s="614"/>
      <c r="AW531" s="176" t="s">
        <v>284</v>
      </c>
      <c r="AX531" s="225"/>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16" t="s">
        <v>48</v>
      </c>
      <c r="Z532" s="617"/>
      <c r="AA532" s="618"/>
      <c r="AB532" s="619"/>
      <c r="AC532" s="619"/>
      <c r="AD532" s="619"/>
      <c r="AE532" s="595"/>
      <c r="AF532" s="596"/>
      <c r="AG532" s="596"/>
      <c r="AH532" s="596"/>
      <c r="AI532" s="595"/>
      <c r="AJ532" s="596"/>
      <c r="AK532" s="596"/>
      <c r="AL532" s="596"/>
      <c r="AM532" s="595"/>
      <c r="AN532" s="596"/>
      <c r="AO532" s="596"/>
      <c r="AP532" s="597"/>
      <c r="AQ532" s="595"/>
      <c r="AR532" s="596"/>
      <c r="AS532" s="596"/>
      <c r="AT532" s="597"/>
      <c r="AU532" s="596"/>
      <c r="AV532" s="596"/>
      <c r="AW532" s="596"/>
      <c r="AX532" s="59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593" t="s">
        <v>93</v>
      </c>
      <c r="Z533" s="500"/>
      <c r="AA533" s="501"/>
      <c r="AB533" s="594"/>
      <c r="AC533" s="594"/>
      <c r="AD533" s="594"/>
      <c r="AE533" s="595"/>
      <c r="AF533" s="596"/>
      <c r="AG533" s="596"/>
      <c r="AH533" s="597"/>
      <c r="AI533" s="595"/>
      <c r="AJ533" s="596"/>
      <c r="AK533" s="596"/>
      <c r="AL533" s="596"/>
      <c r="AM533" s="595"/>
      <c r="AN533" s="596"/>
      <c r="AO533" s="596"/>
      <c r="AP533" s="597"/>
      <c r="AQ533" s="595"/>
      <c r="AR533" s="596"/>
      <c r="AS533" s="596"/>
      <c r="AT533" s="597"/>
      <c r="AU533" s="596"/>
      <c r="AV533" s="596"/>
      <c r="AW533" s="596"/>
      <c r="AX533" s="59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593" t="s">
        <v>55</v>
      </c>
      <c r="Z534" s="500"/>
      <c r="AA534" s="501"/>
      <c r="AB534" s="599" t="s">
        <v>49</v>
      </c>
      <c r="AC534" s="599"/>
      <c r="AD534" s="599"/>
      <c r="AE534" s="595"/>
      <c r="AF534" s="596"/>
      <c r="AG534" s="596"/>
      <c r="AH534" s="597"/>
      <c r="AI534" s="595"/>
      <c r="AJ534" s="596"/>
      <c r="AK534" s="596"/>
      <c r="AL534" s="596"/>
      <c r="AM534" s="595"/>
      <c r="AN534" s="596"/>
      <c r="AO534" s="596"/>
      <c r="AP534" s="597"/>
      <c r="AQ534" s="595"/>
      <c r="AR534" s="596"/>
      <c r="AS534" s="596"/>
      <c r="AT534" s="597"/>
      <c r="AU534" s="596"/>
      <c r="AV534" s="596"/>
      <c r="AW534" s="596"/>
      <c r="AX534" s="598"/>
      <c r="AY534">
        <f>$AY$530</f>
        <v>0</v>
      </c>
    </row>
    <row r="535" spans="1:51" ht="23.85" hidden="1" customHeight="1" x14ac:dyDescent="0.15">
      <c r="A535" s="145"/>
      <c r="B535" s="146"/>
      <c r="C535" s="150"/>
      <c r="D535" s="146"/>
      <c r="E535" s="600" t="s">
        <v>142</v>
      </c>
      <c r="F535" s="601"/>
      <c r="G535" s="601"/>
      <c r="H535" s="601"/>
      <c r="I535" s="601"/>
      <c r="J535" s="601"/>
      <c r="K535" s="601"/>
      <c r="L535" s="601"/>
      <c r="M535" s="601"/>
      <c r="N535" s="601"/>
      <c r="O535" s="601"/>
      <c r="P535" s="601"/>
      <c r="Q535" s="601"/>
      <c r="R535" s="601"/>
      <c r="S535" s="601"/>
      <c r="T535" s="601"/>
      <c r="U535" s="601"/>
      <c r="V535" s="601"/>
      <c r="W535" s="601"/>
      <c r="X535" s="601"/>
      <c r="Y535" s="601"/>
      <c r="Z535" s="601"/>
      <c r="AA535" s="601"/>
      <c r="AB535" s="601"/>
      <c r="AC535" s="601"/>
      <c r="AD535" s="601"/>
      <c r="AE535" s="601"/>
      <c r="AF535" s="601"/>
      <c r="AG535" s="601"/>
      <c r="AH535" s="601"/>
      <c r="AI535" s="601"/>
      <c r="AJ535" s="601"/>
      <c r="AK535" s="601"/>
      <c r="AL535" s="601"/>
      <c r="AM535" s="601"/>
      <c r="AN535" s="601"/>
      <c r="AO535" s="601"/>
      <c r="AP535" s="601"/>
      <c r="AQ535" s="601"/>
      <c r="AR535" s="601"/>
      <c r="AS535" s="601"/>
      <c r="AT535" s="601"/>
      <c r="AU535" s="601"/>
      <c r="AV535" s="601"/>
      <c r="AW535" s="601"/>
      <c r="AX535" s="602"/>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20" t="s">
        <v>444</v>
      </c>
      <c r="F538" s="621"/>
      <c r="G538" s="622" t="s">
        <v>334</v>
      </c>
      <c r="H538" s="601"/>
      <c r="I538" s="601"/>
      <c r="J538" s="623"/>
      <c r="K538" s="624"/>
      <c r="L538" s="624"/>
      <c r="M538" s="624"/>
      <c r="N538" s="624"/>
      <c r="O538" s="624"/>
      <c r="P538" s="624"/>
      <c r="Q538" s="624"/>
      <c r="R538" s="624"/>
      <c r="S538" s="624"/>
      <c r="T538" s="625"/>
      <c r="U538" s="626"/>
      <c r="V538" s="626"/>
      <c r="W538" s="626"/>
      <c r="X538" s="626"/>
      <c r="Y538" s="626"/>
      <c r="Z538" s="626"/>
      <c r="AA538" s="626"/>
      <c r="AB538" s="626"/>
      <c r="AC538" s="626"/>
      <c r="AD538" s="626"/>
      <c r="AE538" s="626"/>
      <c r="AF538" s="626"/>
      <c r="AG538" s="626"/>
      <c r="AH538" s="626"/>
      <c r="AI538" s="626"/>
      <c r="AJ538" s="626"/>
      <c r="AK538" s="626"/>
      <c r="AL538" s="626"/>
      <c r="AM538" s="626"/>
      <c r="AN538" s="626"/>
      <c r="AO538" s="626"/>
      <c r="AP538" s="626"/>
      <c r="AQ538" s="626"/>
      <c r="AR538" s="626"/>
      <c r="AS538" s="626"/>
      <c r="AT538" s="626"/>
      <c r="AU538" s="626"/>
      <c r="AV538" s="626"/>
      <c r="AW538" s="626"/>
      <c r="AX538" s="627"/>
      <c r="AY538" s="49" t="str">
        <f>IF(SUBSTITUTE($J$538,"-","")="","0","1")</f>
        <v>0</v>
      </c>
    </row>
    <row r="539" spans="1:51" ht="18.75" hidden="1" customHeight="1" x14ac:dyDescent="0.15">
      <c r="A539" s="145"/>
      <c r="B539" s="146"/>
      <c r="C539" s="150"/>
      <c r="D539" s="146"/>
      <c r="E539" s="170" t="s">
        <v>318</v>
      </c>
      <c r="F539" s="171"/>
      <c r="G539" s="172" t="s">
        <v>315</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42</v>
      </c>
      <c r="AC539" s="173"/>
      <c r="AD539" s="174"/>
      <c r="AE539" s="611" t="s">
        <v>52</v>
      </c>
      <c r="AF539" s="612"/>
      <c r="AG539" s="612"/>
      <c r="AH539" s="613"/>
      <c r="AI539" s="183" t="s">
        <v>532</v>
      </c>
      <c r="AJ539" s="183"/>
      <c r="AK539" s="183"/>
      <c r="AL539" s="181"/>
      <c r="AM539" s="183" t="s">
        <v>54</v>
      </c>
      <c r="AN539" s="183"/>
      <c r="AO539" s="183"/>
      <c r="AP539" s="181"/>
      <c r="AQ539" s="181" t="s">
        <v>309</v>
      </c>
      <c r="AR539" s="173"/>
      <c r="AS539" s="173"/>
      <c r="AT539" s="174"/>
      <c r="AU539" s="203" t="s">
        <v>233</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14"/>
      <c r="AF540" s="614"/>
      <c r="AG540" s="176" t="s">
        <v>310</v>
      </c>
      <c r="AH540" s="177"/>
      <c r="AI540" s="184"/>
      <c r="AJ540" s="184"/>
      <c r="AK540" s="184"/>
      <c r="AL540" s="182"/>
      <c r="AM540" s="184"/>
      <c r="AN540" s="184"/>
      <c r="AO540" s="184"/>
      <c r="AP540" s="182"/>
      <c r="AQ540" s="615"/>
      <c r="AR540" s="614"/>
      <c r="AS540" s="176" t="s">
        <v>310</v>
      </c>
      <c r="AT540" s="177"/>
      <c r="AU540" s="614"/>
      <c r="AV540" s="614"/>
      <c r="AW540" s="176" t="s">
        <v>284</v>
      </c>
      <c r="AX540" s="225"/>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16" t="s">
        <v>48</v>
      </c>
      <c r="Z541" s="617"/>
      <c r="AA541" s="618"/>
      <c r="AB541" s="619"/>
      <c r="AC541" s="619"/>
      <c r="AD541" s="619"/>
      <c r="AE541" s="595"/>
      <c r="AF541" s="596"/>
      <c r="AG541" s="596"/>
      <c r="AH541" s="596"/>
      <c r="AI541" s="595"/>
      <c r="AJ541" s="596"/>
      <c r="AK541" s="596"/>
      <c r="AL541" s="596"/>
      <c r="AM541" s="595"/>
      <c r="AN541" s="596"/>
      <c r="AO541" s="596"/>
      <c r="AP541" s="597"/>
      <c r="AQ541" s="595"/>
      <c r="AR541" s="596"/>
      <c r="AS541" s="596"/>
      <c r="AT541" s="597"/>
      <c r="AU541" s="596"/>
      <c r="AV541" s="596"/>
      <c r="AW541" s="596"/>
      <c r="AX541" s="59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593" t="s">
        <v>93</v>
      </c>
      <c r="Z542" s="500"/>
      <c r="AA542" s="501"/>
      <c r="AB542" s="594"/>
      <c r="AC542" s="594"/>
      <c r="AD542" s="594"/>
      <c r="AE542" s="595"/>
      <c r="AF542" s="596"/>
      <c r="AG542" s="596"/>
      <c r="AH542" s="597"/>
      <c r="AI542" s="595"/>
      <c r="AJ542" s="596"/>
      <c r="AK542" s="596"/>
      <c r="AL542" s="596"/>
      <c r="AM542" s="595"/>
      <c r="AN542" s="596"/>
      <c r="AO542" s="596"/>
      <c r="AP542" s="597"/>
      <c r="AQ542" s="595"/>
      <c r="AR542" s="596"/>
      <c r="AS542" s="596"/>
      <c r="AT542" s="597"/>
      <c r="AU542" s="596"/>
      <c r="AV542" s="596"/>
      <c r="AW542" s="596"/>
      <c r="AX542" s="59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593" t="s">
        <v>55</v>
      </c>
      <c r="Z543" s="500"/>
      <c r="AA543" s="501"/>
      <c r="AB543" s="599" t="s">
        <v>49</v>
      </c>
      <c r="AC543" s="599"/>
      <c r="AD543" s="599"/>
      <c r="AE543" s="595"/>
      <c r="AF543" s="596"/>
      <c r="AG543" s="596"/>
      <c r="AH543" s="597"/>
      <c r="AI543" s="595"/>
      <c r="AJ543" s="596"/>
      <c r="AK543" s="596"/>
      <c r="AL543" s="596"/>
      <c r="AM543" s="595"/>
      <c r="AN543" s="596"/>
      <c r="AO543" s="596"/>
      <c r="AP543" s="597"/>
      <c r="AQ543" s="595"/>
      <c r="AR543" s="596"/>
      <c r="AS543" s="596"/>
      <c r="AT543" s="597"/>
      <c r="AU543" s="596"/>
      <c r="AV543" s="596"/>
      <c r="AW543" s="596"/>
      <c r="AX543" s="598"/>
      <c r="AY543">
        <f>$AY$539</f>
        <v>0</v>
      </c>
    </row>
    <row r="544" spans="1:51" ht="18.75" hidden="1" customHeight="1" x14ac:dyDescent="0.15">
      <c r="A544" s="145"/>
      <c r="B544" s="146"/>
      <c r="C544" s="150"/>
      <c r="D544" s="146"/>
      <c r="E544" s="170" t="s">
        <v>318</v>
      </c>
      <c r="F544" s="171"/>
      <c r="G544" s="172" t="s">
        <v>315</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42</v>
      </c>
      <c r="AC544" s="173"/>
      <c r="AD544" s="174"/>
      <c r="AE544" s="611" t="s">
        <v>52</v>
      </c>
      <c r="AF544" s="612"/>
      <c r="AG544" s="612"/>
      <c r="AH544" s="613"/>
      <c r="AI544" s="183" t="s">
        <v>532</v>
      </c>
      <c r="AJ544" s="183"/>
      <c r="AK544" s="183"/>
      <c r="AL544" s="181"/>
      <c r="AM544" s="183" t="s">
        <v>54</v>
      </c>
      <c r="AN544" s="183"/>
      <c r="AO544" s="183"/>
      <c r="AP544" s="181"/>
      <c r="AQ544" s="181" t="s">
        <v>309</v>
      </c>
      <c r="AR544" s="173"/>
      <c r="AS544" s="173"/>
      <c r="AT544" s="174"/>
      <c r="AU544" s="203" t="s">
        <v>233</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14"/>
      <c r="AF545" s="614"/>
      <c r="AG545" s="176" t="s">
        <v>310</v>
      </c>
      <c r="AH545" s="177"/>
      <c r="AI545" s="184"/>
      <c r="AJ545" s="184"/>
      <c r="AK545" s="184"/>
      <c r="AL545" s="182"/>
      <c r="AM545" s="184"/>
      <c r="AN545" s="184"/>
      <c r="AO545" s="184"/>
      <c r="AP545" s="182"/>
      <c r="AQ545" s="615"/>
      <c r="AR545" s="614"/>
      <c r="AS545" s="176" t="s">
        <v>310</v>
      </c>
      <c r="AT545" s="177"/>
      <c r="AU545" s="614"/>
      <c r="AV545" s="614"/>
      <c r="AW545" s="176" t="s">
        <v>284</v>
      </c>
      <c r="AX545" s="225"/>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16" t="s">
        <v>48</v>
      </c>
      <c r="Z546" s="617"/>
      <c r="AA546" s="618"/>
      <c r="AB546" s="619"/>
      <c r="AC546" s="619"/>
      <c r="AD546" s="619"/>
      <c r="AE546" s="595"/>
      <c r="AF546" s="596"/>
      <c r="AG546" s="596"/>
      <c r="AH546" s="596"/>
      <c r="AI546" s="595"/>
      <c r="AJ546" s="596"/>
      <c r="AK546" s="596"/>
      <c r="AL546" s="596"/>
      <c r="AM546" s="595"/>
      <c r="AN546" s="596"/>
      <c r="AO546" s="596"/>
      <c r="AP546" s="597"/>
      <c r="AQ546" s="595"/>
      <c r="AR546" s="596"/>
      <c r="AS546" s="596"/>
      <c r="AT546" s="597"/>
      <c r="AU546" s="596"/>
      <c r="AV546" s="596"/>
      <c r="AW546" s="596"/>
      <c r="AX546" s="59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593" t="s">
        <v>93</v>
      </c>
      <c r="Z547" s="500"/>
      <c r="AA547" s="501"/>
      <c r="AB547" s="594"/>
      <c r="AC547" s="594"/>
      <c r="AD547" s="594"/>
      <c r="AE547" s="595"/>
      <c r="AF547" s="596"/>
      <c r="AG547" s="596"/>
      <c r="AH547" s="597"/>
      <c r="AI547" s="595"/>
      <c r="AJ547" s="596"/>
      <c r="AK547" s="596"/>
      <c r="AL547" s="596"/>
      <c r="AM547" s="595"/>
      <c r="AN547" s="596"/>
      <c r="AO547" s="596"/>
      <c r="AP547" s="597"/>
      <c r="AQ547" s="595"/>
      <c r="AR547" s="596"/>
      <c r="AS547" s="596"/>
      <c r="AT547" s="597"/>
      <c r="AU547" s="596"/>
      <c r="AV547" s="596"/>
      <c r="AW547" s="596"/>
      <c r="AX547" s="59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593" t="s">
        <v>55</v>
      </c>
      <c r="Z548" s="500"/>
      <c r="AA548" s="501"/>
      <c r="AB548" s="599" t="s">
        <v>49</v>
      </c>
      <c r="AC548" s="599"/>
      <c r="AD548" s="599"/>
      <c r="AE548" s="595"/>
      <c r="AF548" s="596"/>
      <c r="AG548" s="596"/>
      <c r="AH548" s="597"/>
      <c r="AI548" s="595"/>
      <c r="AJ548" s="596"/>
      <c r="AK548" s="596"/>
      <c r="AL548" s="596"/>
      <c r="AM548" s="595"/>
      <c r="AN548" s="596"/>
      <c r="AO548" s="596"/>
      <c r="AP548" s="597"/>
      <c r="AQ548" s="595"/>
      <c r="AR548" s="596"/>
      <c r="AS548" s="596"/>
      <c r="AT548" s="597"/>
      <c r="AU548" s="596"/>
      <c r="AV548" s="596"/>
      <c r="AW548" s="596"/>
      <c r="AX548" s="598"/>
      <c r="AY548">
        <f>$AY$544</f>
        <v>0</v>
      </c>
    </row>
    <row r="549" spans="1:51" ht="18.75" hidden="1" customHeight="1" x14ac:dyDescent="0.15">
      <c r="A549" s="145"/>
      <c r="B549" s="146"/>
      <c r="C549" s="150"/>
      <c r="D549" s="146"/>
      <c r="E549" s="170" t="s">
        <v>318</v>
      </c>
      <c r="F549" s="171"/>
      <c r="G549" s="172" t="s">
        <v>315</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42</v>
      </c>
      <c r="AC549" s="173"/>
      <c r="AD549" s="174"/>
      <c r="AE549" s="611" t="s">
        <v>52</v>
      </c>
      <c r="AF549" s="612"/>
      <c r="AG549" s="612"/>
      <c r="AH549" s="613"/>
      <c r="AI549" s="183" t="s">
        <v>532</v>
      </c>
      <c r="AJ549" s="183"/>
      <c r="AK549" s="183"/>
      <c r="AL549" s="181"/>
      <c r="AM549" s="183" t="s">
        <v>54</v>
      </c>
      <c r="AN549" s="183"/>
      <c r="AO549" s="183"/>
      <c r="AP549" s="181"/>
      <c r="AQ549" s="181" t="s">
        <v>309</v>
      </c>
      <c r="AR549" s="173"/>
      <c r="AS549" s="173"/>
      <c r="AT549" s="174"/>
      <c r="AU549" s="203" t="s">
        <v>233</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14"/>
      <c r="AF550" s="614"/>
      <c r="AG550" s="176" t="s">
        <v>310</v>
      </c>
      <c r="AH550" s="177"/>
      <c r="AI550" s="184"/>
      <c r="AJ550" s="184"/>
      <c r="AK550" s="184"/>
      <c r="AL550" s="182"/>
      <c r="AM550" s="184"/>
      <c r="AN550" s="184"/>
      <c r="AO550" s="184"/>
      <c r="AP550" s="182"/>
      <c r="AQ550" s="615"/>
      <c r="AR550" s="614"/>
      <c r="AS550" s="176" t="s">
        <v>310</v>
      </c>
      <c r="AT550" s="177"/>
      <c r="AU550" s="614"/>
      <c r="AV550" s="614"/>
      <c r="AW550" s="176" t="s">
        <v>284</v>
      </c>
      <c r="AX550" s="225"/>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16" t="s">
        <v>48</v>
      </c>
      <c r="Z551" s="617"/>
      <c r="AA551" s="618"/>
      <c r="AB551" s="619"/>
      <c r="AC551" s="619"/>
      <c r="AD551" s="619"/>
      <c r="AE551" s="595"/>
      <c r="AF551" s="596"/>
      <c r="AG551" s="596"/>
      <c r="AH551" s="596"/>
      <c r="AI551" s="595"/>
      <c r="AJ551" s="596"/>
      <c r="AK551" s="596"/>
      <c r="AL551" s="596"/>
      <c r="AM551" s="595"/>
      <c r="AN551" s="596"/>
      <c r="AO551" s="596"/>
      <c r="AP551" s="597"/>
      <c r="AQ551" s="595"/>
      <c r="AR551" s="596"/>
      <c r="AS551" s="596"/>
      <c r="AT551" s="597"/>
      <c r="AU551" s="596"/>
      <c r="AV551" s="596"/>
      <c r="AW551" s="596"/>
      <c r="AX551" s="59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593" t="s">
        <v>93</v>
      </c>
      <c r="Z552" s="500"/>
      <c r="AA552" s="501"/>
      <c r="AB552" s="594"/>
      <c r="AC552" s="594"/>
      <c r="AD552" s="594"/>
      <c r="AE552" s="595"/>
      <c r="AF552" s="596"/>
      <c r="AG552" s="596"/>
      <c r="AH552" s="597"/>
      <c r="AI552" s="595"/>
      <c r="AJ552" s="596"/>
      <c r="AK552" s="596"/>
      <c r="AL552" s="596"/>
      <c r="AM552" s="595"/>
      <c r="AN552" s="596"/>
      <c r="AO552" s="596"/>
      <c r="AP552" s="597"/>
      <c r="AQ552" s="595"/>
      <c r="AR552" s="596"/>
      <c r="AS552" s="596"/>
      <c r="AT552" s="597"/>
      <c r="AU552" s="596"/>
      <c r="AV552" s="596"/>
      <c r="AW552" s="596"/>
      <c r="AX552" s="59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593" t="s">
        <v>55</v>
      </c>
      <c r="Z553" s="500"/>
      <c r="AA553" s="501"/>
      <c r="AB553" s="599" t="s">
        <v>49</v>
      </c>
      <c r="AC553" s="599"/>
      <c r="AD553" s="599"/>
      <c r="AE553" s="595"/>
      <c r="AF553" s="596"/>
      <c r="AG553" s="596"/>
      <c r="AH553" s="597"/>
      <c r="AI553" s="595"/>
      <c r="AJ553" s="596"/>
      <c r="AK553" s="596"/>
      <c r="AL553" s="596"/>
      <c r="AM553" s="595"/>
      <c r="AN553" s="596"/>
      <c r="AO553" s="596"/>
      <c r="AP553" s="597"/>
      <c r="AQ553" s="595"/>
      <c r="AR553" s="596"/>
      <c r="AS553" s="596"/>
      <c r="AT553" s="597"/>
      <c r="AU553" s="596"/>
      <c r="AV553" s="596"/>
      <c r="AW553" s="596"/>
      <c r="AX553" s="598"/>
      <c r="AY553">
        <f>$AY$549</f>
        <v>0</v>
      </c>
    </row>
    <row r="554" spans="1:51" ht="18.75" hidden="1" customHeight="1" x14ac:dyDescent="0.15">
      <c r="A554" s="145"/>
      <c r="B554" s="146"/>
      <c r="C554" s="150"/>
      <c r="D554" s="146"/>
      <c r="E554" s="170" t="s">
        <v>318</v>
      </c>
      <c r="F554" s="171"/>
      <c r="G554" s="172" t="s">
        <v>315</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42</v>
      </c>
      <c r="AC554" s="173"/>
      <c r="AD554" s="174"/>
      <c r="AE554" s="611" t="s">
        <v>52</v>
      </c>
      <c r="AF554" s="612"/>
      <c r="AG554" s="612"/>
      <c r="AH554" s="613"/>
      <c r="AI554" s="183" t="s">
        <v>532</v>
      </c>
      <c r="AJ554" s="183"/>
      <c r="AK554" s="183"/>
      <c r="AL554" s="181"/>
      <c r="AM554" s="183" t="s">
        <v>54</v>
      </c>
      <c r="AN554" s="183"/>
      <c r="AO554" s="183"/>
      <c r="AP554" s="181"/>
      <c r="AQ554" s="181" t="s">
        <v>309</v>
      </c>
      <c r="AR554" s="173"/>
      <c r="AS554" s="173"/>
      <c r="AT554" s="174"/>
      <c r="AU554" s="203" t="s">
        <v>233</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14"/>
      <c r="AF555" s="614"/>
      <c r="AG555" s="176" t="s">
        <v>310</v>
      </c>
      <c r="AH555" s="177"/>
      <c r="AI555" s="184"/>
      <c r="AJ555" s="184"/>
      <c r="AK555" s="184"/>
      <c r="AL555" s="182"/>
      <c r="AM555" s="184"/>
      <c r="AN555" s="184"/>
      <c r="AO555" s="184"/>
      <c r="AP555" s="182"/>
      <c r="AQ555" s="615"/>
      <c r="AR555" s="614"/>
      <c r="AS555" s="176" t="s">
        <v>310</v>
      </c>
      <c r="AT555" s="177"/>
      <c r="AU555" s="614"/>
      <c r="AV555" s="614"/>
      <c r="AW555" s="176" t="s">
        <v>284</v>
      </c>
      <c r="AX555" s="225"/>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16" t="s">
        <v>48</v>
      </c>
      <c r="Z556" s="617"/>
      <c r="AA556" s="618"/>
      <c r="AB556" s="619"/>
      <c r="AC556" s="619"/>
      <c r="AD556" s="619"/>
      <c r="AE556" s="595"/>
      <c r="AF556" s="596"/>
      <c r="AG556" s="596"/>
      <c r="AH556" s="596"/>
      <c r="AI556" s="595"/>
      <c r="AJ556" s="596"/>
      <c r="AK556" s="596"/>
      <c r="AL556" s="596"/>
      <c r="AM556" s="595"/>
      <c r="AN556" s="596"/>
      <c r="AO556" s="596"/>
      <c r="AP556" s="597"/>
      <c r="AQ556" s="595"/>
      <c r="AR556" s="596"/>
      <c r="AS556" s="596"/>
      <c r="AT556" s="597"/>
      <c r="AU556" s="596"/>
      <c r="AV556" s="596"/>
      <c r="AW556" s="596"/>
      <c r="AX556" s="59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593" t="s">
        <v>93</v>
      </c>
      <c r="Z557" s="500"/>
      <c r="AA557" s="501"/>
      <c r="AB557" s="594"/>
      <c r="AC557" s="594"/>
      <c r="AD557" s="594"/>
      <c r="AE557" s="595"/>
      <c r="AF557" s="596"/>
      <c r="AG557" s="596"/>
      <c r="AH557" s="597"/>
      <c r="AI557" s="595"/>
      <c r="AJ557" s="596"/>
      <c r="AK557" s="596"/>
      <c r="AL557" s="596"/>
      <c r="AM557" s="595"/>
      <c r="AN557" s="596"/>
      <c r="AO557" s="596"/>
      <c r="AP557" s="597"/>
      <c r="AQ557" s="595"/>
      <c r="AR557" s="596"/>
      <c r="AS557" s="596"/>
      <c r="AT557" s="597"/>
      <c r="AU557" s="596"/>
      <c r="AV557" s="596"/>
      <c r="AW557" s="596"/>
      <c r="AX557" s="59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593" t="s">
        <v>55</v>
      </c>
      <c r="Z558" s="500"/>
      <c r="AA558" s="501"/>
      <c r="AB558" s="599" t="s">
        <v>49</v>
      </c>
      <c r="AC558" s="599"/>
      <c r="AD558" s="599"/>
      <c r="AE558" s="595"/>
      <c r="AF558" s="596"/>
      <c r="AG558" s="596"/>
      <c r="AH558" s="597"/>
      <c r="AI558" s="595"/>
      <c r="AJ558" s="596"/>
      <c r="AK558" s="596"/>
      <c r="AL558" s="596"/>
      <c r="AM558" s="595"/>
      <c r="AN558" s="596"/>
      <c r="AO558" s="596"/>
      <c r="AP558" s="597"/>
      <c r="AQ558" s="595"/>
      <c r="AR558" s="596"/>
      <c r="AS558" s="596"/>
      <c r="AT558" s="597"/>
      <c r="AU558" s="596"/>
      <c r="AV558" s="596"/>
      <c r="AW558" s="596"/>
      <c r="AX558" s="598"/>
      <c r="AY558">
        <f>$AY$554</f>
        <v>0</v>
      </c>
    </row>
    <row r="559" spans="1:51" ht="18.75" hidden="1" customHeight="1" x14ac:dyDescent="0.15">
      <c r="A559" s="145"/>
      <c r="B559" s="146"/>
      <c r="C559" s="150"/>
      <c r="D559" s="146"/>
      <c r="E559" s="170" t="s">
        <v>318</v>
      </c>
      <c r="F559" s="171"/>
      <c r="G559" s="172" t="s">
        <v>315</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42</v>
      </c>
      <c r="AC559" s="173"/>
      <c r="AD559" s="174"/>
      <c r="AE559" s="611" t="s">
        <v>52</v>
      </c>
      <c r="AF559" s="612"/>
      <c r="AG559" s="612"/>
      <c r="AH559" s="613"/>
      <c r="AI559" s="183" t="s">
        <v>532</v>
      </c>
      <c r="AJ559" s="183"/>
      <c r="AK559" s="183"/>
      <c r="AL559" s="181"/>
      <c r="AM559" s="183" t="s">
        <v>54</v>
      </c>
      <c r="AN559" s="183"/>
      <c r="AO559" s="183"/>
      <c r="AP559" s="181"/>
      <c r="AQ559" s="181" t="s">
        <v>309</v>
      </c>
      <c r="AR559" s="173"/>
      <c r="AS559" s="173"/>
      <c r="AT559" s="174"/>
      <c r="AU559" s="203" t="s">
        <v>233</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14"/>
      <c r="AF560" s="614"/>
      <c r="AG560" s="176" t="s">
        <v>310</v>
      </c>
      <c r="AH560" s="177"/>
      <c r="AI560" s="184"/>
      <c r="AJ560" s="184"/>
      <c r="AK560" s="184"/>
      <c r="AL560" s="182"/>
      <c r="AM560" s="184"/>
      <c r="AN560" s="184"/>
      <c r="AO560" s="184"/>
      <c r="AP560" s="182"/>
      <c r="AQ560" s="615"/>
      <c r="AR560" s="614"/>
      <c r="AS560" s="176" t="s">
        <v>310</v>
      </c>
      <c r="AT560" s="177"/>
      <c r="AU560" s="614"/>
      <c r="AV560" s="614"/>
      <c r="AW560" s="176" t="s">
        <v>284</v>
      </c>
      <c r="AX560" s="225"/>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16" t="s">
        <v>48</v>
      </c>
      <c r="Z561" s="617"/>
      <c r="AA561" s="618"/>
      <c r="AB561" s="619"/>
      <c r="AC561" s="619"/>
      <c r="AD561" s="619"/>
      <c r="AE561" s="595"/>
      <c r="AF561" s="596"/>
      <c r="AG561" s="596"/>
      <c r="AH561" s="596"/>
      <c r="AI561" s="595"/>
      <c r="AJ561" s="596"/>
      <c r="AK561" s="596"/>
      <c r="AL561" s="596"/>
      <c r="AM561" s="595"/>
      <c r="AN561" s="596"/>
      <c r="AO561" s="596"/>
      <c r="AP561" s="597"/>
      <c r="AQ561" s="595"/>
      <c r="AR561" s="596"/>
      <c r="AS561" s="596"/>
      <c r="AT561" s="597"/>
      <c r="AU561" s="596"/>
      <c r="AV561" s="596"/>
      <c r="AW561" s="596"/>
      <c r="AX561" s="59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593" t="s">
        <v>93</v>
      </c>
      <c r="Z562" s="500"/>
      <c r="AA562" s="501"/>
      <c r="AB562" s="594"/>
      <c r="AC562" s="594"/>
      <c r="AD562" s="594"/>
      <c r="AE562" s="595"/>
      <c r="AF562" s="596"/>
      <c r="AG562" s="596"/>
      <c r="AH562" s="597"/>
      <c r="AI562" s="595"/>
      <c r="AJ562" s="596"/>
      <c r="AK562" s="596"/>
      <c r="AL562" s="596"/>
      <c r="AM562" s="595"/>
      <c r="AN562" s="596"/>
      <c r="AO562" s="596"/>
      <c r="AP562" s="597"/>
      <c r="AQ562" s="595"/>
      <c r="AR562" s="596"/>
      <c r="AS562" s="596"/>
      <c r="AT562" s="597"/>
      <c r="AU562" s="596"/>
      <c r="AV562" s="596"/>
      <c r="AW562" s="596"/>
      <c r="AX562" s="59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593" t="s">
        <v>55</v>
      </c>
      <c r="Z563" s="500"/>
      <c r="AA563" s="501"/>
      <c r="AB563" s="599" t="s">
        <v>49</v>
      </c>
      <c r="AC563" s="599"/>
      <c r="AD563" s="599"/>
      <c r="AE563" s="595"/>
      <c r="AF563" s="596"/>
      <c r="AG563" s="596"/>
      <c r="AH563" s="597"/>
      <c r="AI563" s="595"/>
      <c r="AJ563" s="596"/>
      <c r="AK563" s="596"/>
      <c r="AL563" s="596"/>
      <c r="AM563" s="595"/>
      <c r="AN563" s="596"/>
      <c r="AO563" s="596"/>
      <c r="AP563" s="597"/>
      <c r="AQ563" s="595"/>
      <c r="AR563" s="596"/>
      <c r="AS563" s="596"/>
      <c r="AT563" s="597"/>
      <c r="AU563" s="596"/>
      <c r="AV563" s="596"/>
      <c r="AW563" s="596"/>
      <c r="AX563" s="598"/>
      <c r="AY563">
        <f>$AY$559</f>
        <v>0</v>
      </c>
    </row>
    <row r="564" spans="1:51" ht="18.75" hidden="1" customHeight="1" x14ac:dyDescent="0.15">
      <c r="A564" s="145"/>
      <c r="B564" s="146"/>
      <c r="C564" s="150"/>
      <c r="D564" s="146"/>
      <c r="E564" s="170" t="s">
        <v>319</v>
      </c>
      <c r="F564" s="171"/>
      <c r="G564" s="172" t="s">
        <v>317</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42</v>
      </c>
      <c r="AC564" s="173"/>
      <c r="AD564" s="174"/>
      <c r="AE564" s="611" t="s">
        <v>52</v>
      </c>
      <c r="AF564" s="612"/>
      <c r="AG564" s="612"/>
      <c r="AH564" s="613"/>
      <c r="AI564" s="183" t="s">
        <v>532</v>
      </c>
      <c r="AJ564" s="183"/>
      <c r="AK564" s="183"/>
      <c r="AL564" s="181"/>
      <c r="AM564" s="183" t="s">
        <v>54</v>
      </c>
      <c r="AN564" s="183"/>
      <c r="AO564" s="183"/>
      <c r="AP564" s="181"/>
      <c r="AQ564" s="181" t="s">
        <v>309</v>
      </c>
      <c r="AR564" s="173"/>
      <c r="AS564" s="173"/>
      <c r="AT564" s="174"/>
      <c r="AU564" s="203" t="s">
        <v>233</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14"/>
      <c r="AF565" s="614"/>
      <c r="AG565" s="176" t="s">
        <v>310</v>
      </c>
      <c r="AH565" s="177"/>
      <c r="AI565" s="184"/>
      <c r="AJ565" s="184"/>
      <c r="AK565" s="184"/>
      <c r="AL565" s="182"/>
      <c r="AM565" s="184"/>
      <c r="AN565" s="184"/>
      <c r="AO565" s="184"/>
      <c r="AP565" s="182"/>
      <c r="AQ565" s="615"/>
      <c r="AR565" s="614"/>
      <c r="AS565" s="176" t="s">
        <v>310</v>
      </c>
      <c r="AT565" s="177"/>
      <c r="AU565" s="614"/>
      <c r="AV565" s="614"/>
      <c r="AW565" s="176" t="s">
        <v>284</v>
      </c>
      <c r="AX565" s="225"/>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16" t="s">
        <v>48</v>
      </c>
      <c r="Z566" s="617"/>
      <c r="AA566" s="618"/>
      <c r="AB566" s="619"/>
      <c r="AC566" s="619"/>
      <c r="AD566" s="619"/>
      <c r="AE566" s="595"/>
      <c r="AF566" s="596"/>
      <c r="AG566" s="596"/>
      <c r="AH566" s="596"/>
      <c r="AI566" s="595"/>
      <c r="AJ566" s="596"/>
      <c r="AK566" s="596"/>
      <c r="AL566" s="596"/>
      <c r="AM566" s="595"/>
      <c r="AN566" s="596"/>
      <c r="AO566" s="596"/>
      <c r="AP566" s="597"/>
      <c r="AQ566" s="595"/>
      <c r="AR566" s="596"/>
      <c r="AS566" s="596"/>
      <c r="AT566" s="597"/>
      <c r="AU566" s="596"/>
      <c r="AV566" s="596"/>
      <c r="AW566" s="596"/>
      <c r="AX566" s="59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593" t="s">
        <v>93</v>
      </c>
      <c r="Z567" s="500"/>
      <c r="AA567" s="501"/>
      <c r="AB567" s="594"/>
      <c r="AC567" s="594"/>
      <c r="AD567" s="594"/>
      <c r="AE567" s="595"/>
      <c r="AF567" s="596"/>
      <c r="AG567" s="596"/>
      <c r="AH567" s="597"/>
      <c r="AI567" s="595"/>
      <c r="AJ567" s="596"/>
      <c r="AK567" s="596"/>
      <c r="AL567" s="596"/>
      <c r="AM567" s="595"/>
      <c r="AN567" s="596"/>
      <c r="AO567" s="596"/>
      <c r="AP567" s="597"/>
      <c r="AQ567" s="595"/>
      <c r="AR567" s="596"/>
      <c r="AS567" s="596"/>
      <c r="AT567" s="597"/>
      <c r="AU567" s="596"/>
      <c r="AV567" s="596"/>
      <c r="AW567" s="596"/>
      <c r="AX567" s="59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593" t="s">
        <v>55</v>
      </c>
      <c r="Z568" s="500"/>
      <c r="AA568" s="501"/>
      <c r="AB568" s="599" t="s">
        <v>49</v>
      </c>
      <c r="AC568" s="599"/>
      <c r="AD568" s="599"/>
      <c r="AE568" s="595"/>
      <c r="AF568" s="596"/>
      <c r="AG568" s="596"/>
      <c r="AH568" s="597"/>
      <c r="AI568" s="595"/>
      <c r="AJ568" s="596"/>
      <c r="AK568" s="596"/>
      <c r="AL568" s="596"/>
      <c r="AM568" s="595"/>
      <c r="AN568" s="596"/>
      <c r="AO568" s="596"/>
      <c r="AP568" s="597"/>
      <c r="AQ568" s="595"/>
      <c r="AR568" s="596"/>
      <c r="AS568" s="596"/>
      <c r="AT568" s="597"/>
      <c r="AU568" s="596"/>
      <c r="AV568" s="596"/>
      <c r="AW568" s="596"/>
      <c r="AX568" s="598"/>
      <c r="AY568">
        <f>$AY$564</f>
        <v>0</v>
      </c>
    </row>
    <row r="569" spans="1:51" ht="18.75" hidden="1" customHeight="1" x14ac:dyDescent="0.15">
      <c r="A569" s="145"/>
      <c r="B569" s="146"/>
      <c r="C569" s="150"/>
      <c r="D569" s="146"/>
      <c r="E569" s="170" t="s">
        <v>319</v>
      </c>
      <c r="F569" s="171"/>
      <c r="G569" s="172" t="s">
        <v>317</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42</v>
      </c>
      <c r="AC569" s="173"/>
      <c r="AD569" s="174"/>
      <c r="AE569" s="611" t="s">
        <v>52</v>
      </c>
      <c r="AF569" s="612"/>
      <c r="AG569" s="612"/>
      <c r="AH569" s="613"/>
      <c r="AI569" s="183" t="s">
        <v>532</v>
      </c>
      <c r="AJ569" s="183"/>
      <c r="AK569" s="183"/>
      <c r="AL569" s="181"/>
      <c r="AM569" s="183" t="s">
        <v>54</v>
      </c>
      <c r="AN569" s="183"/>
      <c r="AO569" s="183"/>
      <c r="AP569" s="181"/>
      <c r="AQ569" s="181" t="s">
        <v>309</v>
      </c>
      <c r="AR569" s="173"/>
      <c r="AS569" s="173"/>
      <c r="AT569" s="174"/>
      <c r="AU569" s="203" t="s">
        <v>233</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14"/>
      <c r="AF570" s="614"/>
      <c r="AG570" s="176" t="s">
        <v>310</v>
      </c>
      <c r="AH570" s="177"/>
      <c r="AI570" s="184"/>
      <c r="AJ570" s="184"/>
      <c r="AK570" s="184"/>
      <c r="AL570" s="182"/>
      <c r="AM570" s="184"/>
      <c r="AN570" s="184"/>
      <c r="AO570" s="184"/>
      <c r="AP570" s="182"/>
      <c r="AQ570" s="615"/>
      <c r="AR570" s="614"/>
      <c r="AS570" s="176" t="s">
        <v>310</v>
      </c>
      <c r="AT570" s="177"/>
      <c r="AU570" s="614"/>
      <c r="AV570" s="614"/>
      <c r="AW570" s="176" t="s">
        <v>284</v>
      </c>
      <c r="AX570" s="225"/>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16" t="s">
        <v>48</v>
      </c>
      <c r="Z571" s="617"/>
      <c r="AA571" s="618"/>
      <c r="AB571" s="619"/>
      <c r="AC571" s="619"/>
      <c r="AD571" s="619"/>
      <c r="AE571" s="595"/>
      <c r="AF571" s="596"/>
      <c r="AG571" s="596"/>
      <c r="AH571" s="596"/>
      <c r="AI571" s="595"/>
      <c r="AJ571" s="596"/>
      <c r="AK571" s="596"/>
      <c r="AL571" s="596"/>
      <c r="AM571" s="595"/>
      <c r="AN571" s="596"/>
      <c r="AO571" s="596"/>
      <c r="AP571" s="597"/>
      <c r="AQ571" s="595"/>
      <c r="AR571" s="596"/>
      <c r="AS571" s="596"/>
      <c r="AT571" s="597"/>
      <c r="AU571" s="596"/>
      <c r="AV571" s="596"/>
      <c r="AW571" s="596"/>
      <c r="AX571" s="59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593" t="s">
        <v>93</v>
      </c>
      <c r="Z572" s="500"/>
      <c r="AA572" s="501"/>
      <c r="AB572" s="594"/>
      <c r="AC572" s="594"/>
      <c r="AD572" s="594"/>
      <c r="AE572" s="595"/>
      <c r="AF572" s="596"/>
      <c r="AG572" s="596"/>
      <c r="AH572" s="597"/>
      <c r="AI572" s="595"/>
      <c r="AJ572" s="596"/>
      <c r="AK572" s="596"/>
      <c r="AL572" s="596"/>
      <c r="AM572" s="595"/>
      <c r="AN572" s="596"/>
      <c r="AO572" s="596"/>
      <c r="AP572" s="597"/>
      <c r="AQ572" s="595"/>
      <c r="AR572" s="596"/>
      <c r="AS572" s="596"/>
      <c r="AT572" s="597"/>
      <c r="AU572" s="596"/>
      <c r="AV572" s="596"/>
      <c r="AW572" s="596"/>
      <c r="AX572" s="59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593" t="s">
        <v>55</v>
      </c>
      <c r="Z573" s="500"/>
      <c r="AA573" s="501"/>
      <c r="AB573" s="599" t="s">
        <v>49</v>
      </c>
      <c r="AC573" s="599"/>
      <c r="AD573" s="599"/>
      <c r="AE573" s="595"/>
      <c r="AF573" s="596"/>
      <c r="AG573" s="596"/>
      <c r="AH573" s="597"/>
      <c r="AI573" s="595"/>
      <c r="AJ573" s="596"/>
      <c r="AK573" s="596"/>
      <c r="AL573" s="596"/>
      <c r="AM573" s="595"/>
      <c r="AN573" s="596"/>
      <c r="AO573" s="596"/>
      <c r="AP573" s="597"/>
      <c r="AQ573" s="595"/>
      <c r="AR573" s="596"/>
      <c r="AS573" s="596"/>
      <c r="AT573" s="597"/>
      <c r="AU573" s="596"/>
      <c r="AV573" s="596"/>
      <c r="AW573" s="596"/>
      <c r="AX573" s="598"/>
      <c r="AY573">
        <f>$AY$569</f>
        <v>0</v>
      </c>
    </row>
    <row r="574" spans="1:51" ht="18.75" hidden="1" customHeight="1" x14ac:dyDescent="0.15">
      <c r="A574" s="145"/>
      <c r="B574" s="146"/>
      <c r="C574" s="150"/>
      <c r="D574" s="146"/>
      <c r="E574" s="170" t="s">
        <v>319</v>
      </c>
      <c r="F574" s="171"/>
      <c r="G574" s="172" t="s">
        <v>317</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42</v>
      </c>
      <c r="AC574" s="173"/>
      <c r="AD574" s="174"/>
      <c r="AE574" s="611" t="s">
        <v>52</v>
      </c>
      <c r="AF574" s="612"/>
      <c r="AG574" s="612"/>
      <c r="AH574" s="613"/>
      <c r="AI574" s="183" t="s">
        <v>532</v>
      </c>
      <c r="AJ574" s="183"/>
      <c r="AK574" s="183"/>
      <c r="AL574" s="181"/>
      <c r="AM574" s="183" t="s">
        <v>54</v>
      </c>
      <c r="AN574" s="183"/>
      <c r="AO574" s="183"/>
      <c r="AP574" s="181"/>
      <c r="AQ574" s="181" t="s">
        <v>309</v>
      </c>
      <c r="AR574" s="173"/>
      <c r="AS574" s="173"/>
      <c r="AT574" s="174"/>
      <c r="AU574" s="203" t="s">
        <v>233</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14"/>
      <c r="AF575" s="614"/>
      <c r="AG575" s="176" t="s">
        <v>310</v>
      </c>
      <c r="AH575" s="177"/>
      <c r="AI575" s="184"/>
      <c r="AJ575" s="184"/>
      <c r="AK575" s="184"/>
      <c r="AL575" s="182"/>
      <c r="AM575" s="184"/>
      <c r="AN575" s="184"/>
      <c r="AO575" s="184"/>
      <c r="AP575" s="182"/>
      <c r="AQ575" s="615"/>
      <c r="AR575" s="614"/>
      <c r="AS575" s="176" t="s">
        <v>310</v>
      </c>
      <c r="AT575" s="177"/>
      <c r="AU575" s="614"/>
      <c r="AV575" s="614"/>
      <c r="AW575" s="176" t="s">
        <v>284</v>
      </c>
      <c r="AX575" s="225"/>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16" t="s">
        <v>48</v>
      </c>
      <c r="Z576" s="617"/>
      <c r="AA576" s="618"/>
      <c r="AB576" s="619"/>
      <c r="AC576" s="619"/>
      <c r="AD576" s="619"/>
      <c r="AE576" s="595"/>
      <c r="AF576" s="596"/>
      <c r="AG576" s="596"/>
      <c r="AH576" s="596"/>
      <c r="AI576" s="595"/>
      <c r="AJ576" s="596"/>
      <c r="AK576" s="596"/>
      <c r="AL576" s="596"/>
      <c r="AM576" s="595"/>
      <c r="AN576" s="596"/>
      <c r="AO576" s="596"/>
      <c r="AP576" s="597"/>
      <c r="AQ576" s="595"/>
      <c r="AR576" s="596"/>
      <c r="AS576" s="596"/>
      <c r="AT576" s="597"/>
      <c r="AU576" s="596"/>
      <c r="AV576" s="596"/>
      <c r="AW576" s="596"/>
      <c r="AX576" s="59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593" t="s">
        <v>93</v>
      </c>
      <c r="Z577" s="500"/>
      <c r="AA577" s="501"/>
      <c r="AB577" s="594"/>
      <c r="AC577" s="594"/>
      <c r="AD577" s="594"/>
      <c r="AE577" s="595"/>
      <c r="AF577" s="596"/>
      <c r="AG577" s="596"/>
      <c r="AH577" s="597"/>
      <c r="AI577" s="595"/>
      <c r="AJ577" s="596"/>
      <c r="AK577" s="596"/>
      <c r="AL577" s="596"/>
      <c r="AM577" s="595"/>
      <c r="AN577" s="596"/>
      <c r="AO577" s="596"/>
      <c r="AP577" s="597"/>
      <c r="AQ577" s="595"/>
      <c r="AR577" s="596"/>
      <c r="AS577" s="596"/>
      <c r="AT577" s="597"/>
      <c r="AU577" s="596"/>
      <c r="AV577" s="596"/>
      <c r="AW577" s="596"/>
      <c r="AX577" s="59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593" t="s">
        <v>55</v>
      </c>
      <c r="Z578" s="500"/>
      <c r="AA578" s="501"/>
      <c r="AB578" s="599" t="s">
        <v>49</v>
      </c>
      <c r="AC578" s="599"/>
      <c r="AD578" s="599"/>
      <c r="AE578" s="595"/>
      <c r="AF578" s="596"/>
      <c r="AG578" s="596"/>
      <c r="AH578" s="597"/>
      <c r="AI578" s="595"/>
      <c r="AJ578" s="596"/>
      <c r="AK578" s="596"/>
      <c r="AL578" s="596"/>
      <c r="AM578" s="595"/>
      <c r="AN578" s="596"/>
      <c r="AO578" s="596"/>
      <c r="AP578" s="597"/>
      <c r="AQ578" s="595"/>
      <c r="AR578" s="596"/>
      <c r="AS578" s="596"/>
      <c r="AT578" s="597"/>
      <c r="AU578" s="596"/>
      <c r="AV578" s="596"/>
      <c r="AW578" s="596"/>
      <c r="AX578" s="598"/>
      <c r="AY578">
        <f>$AY$574</f>
        <v>0</v>
      </c>
    </row>
    <row r="579" spans="1:51" ht="18.75" hidden="1" customHeight="1" x14ac:dyDescent="0.15">
      <c r="A579" s="145"/>
      <c r="B579" s="146"/>
      <c r="C579" s="150"/>
      <c r="D579" s="146"/>
      <c r="E579" s="170" t="s">
        <v>319</v>
      </c>
      <c r="F579" s="171"/>
      <c r="G579" s="172" t="s">
        <v>317</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42</v>
      </c>
      <c r="AC579" s="173"/>
      <c r="AD579" s="174"/>
      <c r="AE579" s="611" t="s">
        <v>52</v>
      </c>
      <c r="AF579" s="612"/>
      <c r="AG579" s="612"/>
      <c r="AH579" s="613"/>
      <c r="AI579" s="183" t="s">
        <v>532</v>
      </c>
      <c r="AJ579" s="183"/>
      <c r="AK579" s="183"/>
      <c r="AL579" s="181"/>
      <c r="AM579" s="183" t="s">
        <v>54</v>
      </c>
      <c r="AN579" s="183"/>
      <c r="AO579" s="183"/>
      <c r="AP579" s="181"/>
      <c r="AQ579" s="181" t="s">
        <v>309</v>
      </c>
      <c r="AR579" s="173"/>
      <c r="AS579" s="173"/>
      <c r="AT579" s="174"/>
      <c r="AU579" s="203" t="s">
        <v>233</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14"/>
      <c r="AF580" s="614"/>
      <c r="AG580" s="176" t="s">
        <v>310</v>
      </c>
      <c r="AH580" s="177"/>
      <c r="AI580" s="184"/>
      <c r="AJ580" s="184"/>
      <c r="AK580" s="184"/>
      <c r="AL580" s="182"/>
      <c r="AM580" s="184"/>
      <c r="AN580" s="184"/>
      <c r="AO580" s="184"/>
      <c r="AP580" s="182"/>
      <c r="AQ580" s="615"/>
      <c r="AR580" s="614"/>
      <c r="AS580" s="176" t="s">
        <v>310</v>
      </c>
      <c r="AT580" s="177"/>
      <c r="AU580" s="614"/>
      <c r="AV580" s="614"/>
      <c r="AW580" s="176" t="s">
        <v>284</v>
      </c>
      <c r="AX580" s="225"/>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16" t="s">
        <v>48</v>
      </c>
      <c r="Z581" s="617"/>
      <c r="AA581" s="618"/>
      <c r="AB581" s="619"/>
      <c r="AC581" s="619"/>
      <c r="AD581" s="619"/>
      <c r="AE581" s="595"/>
      <c r="AF581" s="596"/>
      <c r="AG581" s="596"/>
      <c r="AH581" s="596"/>
      <c r="AI581" s="595"/>
      <c r="AJ581" s="596"/>
      <c r="AK581" s="596"/>
      <c r="AL581" s="596"/>
      <c r="AM581" s="595"/>
      <c r="AN581" s="596"/>
      <c r="AO581" s="596"/>
      <c r="AP581" s="597"/>
      <c r="AQ581" s="595"/>
      <c r="AR581" s="596"/>
      <c r="AS581" s="596"/>
      <c r="AT581" s="597"/>
      <c r="AU581" s="596"/>
      <c r="AV581" s="596"/>
      <c r="AW581" s="596"/>
      <c r="AX581" s="59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593" t="s">
        <v>93</v>
      </c>
      <c r="Z582" s="500"/>
      <c r="AA582" s="501"/>
      <c r="AB582" s="594"/>
      <c r="AC582" s="594"/>
      <c r="AD582" s="594"/>
      <c r="AE582" s="595"/>
      <c r="AF582" s="596"/>
      <c r="AG582" s="596"/>
      <c r="AH582" s="597"/>
      <c r="AI582" s="595"/>
      <c r="AJ582" s="596"/>
      <c r="AK582" s="596"/>
      <c r="AL582" s="596"/>
      <c r="AM582" s="595"/>
      <c r="AN582" s="596"/>
      <c r="AO582" s="596"/>
      <c r="AP582" s="597"/>
      <c r="AQ582" s="595"/>
      <c r="AR582" s="596"/>
      <c r="AS582" s="596"/>
      <c r="AT582" s="597"/>
      <c r="AU582" s="596"/>
      <c r="AV582" s="596"/>
      <c r="AW582" s="596"/>
      <c r="AX582" s="59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593" t="s">
        <v>55</v>
      </c>
      <c r="Z583" s="500"/>
      <c r="AA583" s="501"/>
      <c r="AB583" s="599" t="s">
        <v>49</v>
      </c>
      <c r="AC583" s="599"/>
      <c r="AD583" s="599"/>
      <c r="AE583" s="595"/>
      <c r="AF583" s="596"/>
      <c r="AG583" s="596"/>
      <c r="AH583" s="597"/>
      <c r="AI583" s="595"/>
      <c r="AJ583" s="596"/>
      <c r="AK583" s="596"/>
      <c r="AL583" s="596"/>
      <c r="AM583" s="595"/>
      <c r="AN583" s="596"/>
      <c r="AO583" s="596"/>
      <c r="AP583" s="597"/>
      <c r="AQ583" s="595"/>
      <c r="AR583" s="596"/>
      <c r="AS583" s="596"/>
      <c r="AT583" s="597"/>
      <c r="AU583" s="596"/>
      <c r="AV583" s="596"/>
      <c r="AW583" s="596"/>
      <c r="AX583" s="598"/>
      <c r="AY583">
        <f>$AY$579</f>
        <v>0</v>
      </c>
    </row>
    <row r="584" spans="1:51" ht="18.75" hidden="1" customHeight="1" x14ac:dyDescent="0.15">
      <c r="A584" s="145"/>
      <c r="B584" s="146"/>
      <c r="C584" s="150"/>
      <c r="D584" s="146"/>
      <c r="E584" s="170" t="s">
        <v>319</v>
      </c>
      <c r="F584" s="171"/>
      <c r="G584" s="172" t="s">
        <v>317</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42</v>
      </c>
      <c r="AC584" s="173"/>
      <c r="AD584" s="174"/>
      <c r="AE584" s="611" t="s">
        <v>52</v>
      </c>
      <c r="AF584" s="612"/>
      <c r="AG584" s="612"/>
      <c r="AH584" s="613"/>
      <c r="AI584" s="183" t="s">
        <v>532</v>
      </c>
      <c r="AJ584" s="183"/>
      <c r="AK584" s="183"/>
      <c r="AL584" s="181"/>
      <c r="AM584" s="183" t="s">
        <v>54</v>
      </c>
      <c r="AN584" s="183"/>
      <c r="AO584" s="183"/>
      <c r="AP584" s="181"/>
      <c r="AQ584" s="181" t="s">
        <v>309</v>
      </c>
      <c r="AR584" s="173"/>
      <c r="AS584" s="173"/>
      <c r="AT584" s="174"/>
      <c r="AU584" s="203" t="s">
        <v>233</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14"/>
      <c r="AF585" s="614"/>
      <c r="AG585" s="176" t="s">
        <v>310</v>
      </c>
      <c r="AH585" s="177"/>
      <c r="AI585" s="184"/>
      <c r="AJ585" s="184"/>
      <c r="AK585" s="184"/>
      <c r="AL585" s="182"/>
      <c r="AM585" s="184"/>
      <c r="AN585" s="184"/>
      <c r="AO585" s="184"/>
      <c r="AP585" s="182"/>
      <c r="AQ585" s="615"/>
      <c r="AR585" s="614"/>
      <c r="AS585" s="176" t="s">
        <v>310</v>
      </c>
      <c r="AT585" s="177"/>
      <c r="AU585" s="614"/>
      <c r="AV585" s="614"/>
      <c r="AW585" s="176" t="s">
        <v>284</v>
      </c>
      <c r="AX585" s="225"/>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16" t="s">
        <v>48</v>
      </c>
      <c r="Z586" s="617"/>
      <c r="AA586" s="618"/>
      <c r="AB586" s="619"/>
      <c r="AC586" s="619"/>
      <c r="AD586" s="619"/>
      <c r="AE586" s="595"/>
      <c r="AF586" s="596"/>
      <c r="AG586" s="596"/>
      <c r="AH586" s="596"/>
      <c r="AI586" s="595"/>
      <c r="AJ586" s="596"/>
      <c r="AK586" s="596"/>
      <c r="AL586" s="596"/>
      <c r="AM586" s="595"/>
      <c r="AN586" s="596"/>
      <c r="AO586" s="596"/>
      <c r="AP586" s="597"/>
      <c r="AQ586" s="595"/>
      <c r="AR586" s="596"/>
      <c r="AS586" s="596"/>
      <c r="AT586" s="597"/>
      <c r="AU586" s="596"/>
      <c r="AV586" s="596"/>
      <c r="AW586" s="596"/>
      <c r="AX586" s="59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593" t="s">
        <v>93</v>
      </c>
      <c r="Z587" s="500"/>
      <c r="AA587" s="501"/>
      <c r="AB587" s="594"/>
      <c r="AC587" s="594"/>
      <c r="AD587" s="594"/>
      <c r="AE587" s="595"/>
      <c r="AF587" s="596"/>
      <c r="AG587" s="596"/>
      <c r="AH587" s="597"/>
      <c r="AI587" s="595"/>
      <c r="AJ587" s="596"/>
      <c r="AK587" s="596"/>
      <c r="AL587" s="596"/>
      <c r="AM587" s="595"/>
      <c r="AN587" s="596"/>
      <c r="AO587" s="596"/>
      <c r="AP587" s="597"/>
      <c r="AQ587" s="595"/>
      <c r="AR587" s="596"/>
      <c r="AS587" s="596"/>
      <c r="AT587" s="597"/>
      <c r="AU587" s="596"/>
      <c r="AV587" s="596"/>
      <c r="AW587" s="596"/>
      <c r="AX587" s="59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593" t="s">
        <v>55</v>
      </c>
      <c r="Z588" s="500"/>
      <c r="AA588" s="501"/>
      <c r="AB588" s="599" t="s">
        <v>49</v>
      </c>
      <c r="AC588" s="599"/>
      <c r="AD588" s="599"/>
      <c r="AE588" s="595"/>
      <c r="AF588" s="596"/>
      <c r="AG588" s="596"/>
      <c r="AH588" s="597"/>
      <c r="AI588" s="595"/>
      <c r="AJ588" s="596"/>
      <c r="AK588" s="596"/>
      <c r="AL588" s="596"/>
      <c r="AM588" s="595"/>
      <c r="AN588" s="596"/>
      <c r="AO588" s="596"/>
      <c r="AP588" s="597"/>
      <c r="AQ588" s="595"/>
      <c r="AR588" s="596"/>
      <c r="AS588" s="596"/>
      <c r="AT588" s="597"/>
      <c r="AU588" s="596"/>
      <c r="AV588" s="596"/>
      <c r="AW588" s="596"/>
      <c r="AX588" s="598"/>
      <c r="AY588">
        <f>$AY$584</f>
        <v>0</v>
      </c>
    </row>
    <row r="589" spans="1:51" ht="23.85" hidden="1" customHeight="1" x14ac:dyDescent="0.15">
      <c r="A589" s="145"/>
      <c r="B589" s="146"/>
      <c r="C589" s="150"/>
      <c r="D589" s="146"/>
      <c r="E589" s="600" t="s">
        <v>142</v>
      </c>
      <c r="F589" s="601"/>
      <c r="G589" s="601"/>
      <c r="H589" s="601"/>
      <c r="I589" s="601"/>
      <c r="J589" s="601"/>
      <c r="K589" s="601"/>
      <c r="L589" s="601"/>
      <c r="M589" s="601"/>
      <c r="N589" s="601"/>
      <c r="O589" s="601"/>
      <c r="P589" s="601"/>
      <c r="Q589" s="601"/>
      <c r="R589" s="601"/>
      <c r="S589" s="601"/>
      <c r="T589" s="601"/>
      <c r="U589" s="601"/>
      <c r="V589" s="601"/>
      <c r="W589" s="601"/>
      <c r="X589" s="601"/>
      <c r="Y589" s="601"/>
      <c r="Z589" s="601"/>
      <c r="AA589" s="601"/>
      <c r="AB589" s="601"/>
      <c r="AC589" s="601"/>
      <c r="AD589" s="601"/>
      <c r="AE589" s="601"/>
      <c r="AF589" s="601"/>
      <c r="AG589" s="601"/>
      <c r="AH589" s="601"/>
      <c r="AI589" s="601"/>
      <c r="AJ589" s="601"/>
      <c r="AK589" s="601"/>
      <c r="AL589" s="601"/>
      <c r="AM589" s="601"/>
      <c r="AN589" s="601"/>
      <c r="AO589" s="601"/>
      <c r="AP589" s="601"/>
      <c r="AQ589" s="601"/>
      <c r="AR589" s="601"/>
      <c r="AS589" s="601"/>
      <c r="AT589" s="601"/>
      <c r="AU589" s="601"/>
      <c r="AV589" s="601"/>
      <c r="AW589" s="601"/>
      <c r="AX589" s="602"/>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20" t="s">
        <v>444</v>
      </c>
      <c r="F592" s="621"/>
      <c r="G592" s="622" t="s">
        <v>334</v>
      </c>
      <c r="H592" s="601"/>
      <c r="I592" s="601"/>
      <c r="J592" s="623"/>
      <c r="K592" s="624"/>
      <c r="L592" s="624"/>
      <c r="M592" s="624"/>
      <c r="N592" s="624"/>
      <c r="O592" s="624"/>
      <c r="P592" s="624"/>
      <c r="Q592" s="624"/>
      <c r="R592" s="624"/>
      <c r="S592" s="624"/>
      <c r="T592" s="625"/>
      <c r="U592" s="626"/>
      <c r="V592" s="626"/>
      <c r="W592" s="626"/>
      <c r="X592" s="626"/>
      <c r="Y592" s="626"/>
      <c r="Z592" s="626"/>
      <c r="AA592" s="626"/>
      <c r="AB592" s="626"/>
      <c r="AC592" s="626"/>
      <c r="AD592" s="626"/>
      <c r="AE592" s="626"/>
      <c r="AF592" s="626"/>
      <c r="AG592" s="626"/>
      <c r="AH592" s="626"/>
      <c r="AI592" s="626"/>
      <c r="AJ592" s="626"/>
      <c r="AK592" s="626"/>
      <c r="AL592" s="626"/>
      <c r="AM592" s="626"/>
      <c r="AN592" s="626"/>
      <c r="AO592" s="626"/>
      <c r="AP592" s="626"/>
      <c r="AQ592" s="626"/>
      <c r="AR592" s="626"/>
      <c r="AS592" s="626"/>
      <c r="AT592" s="626"/>
      <c r="AU592" s="626"/>
      <c r="AV592" s="626"/>
      <c r="AW592" s="626"/>
      <c r="AX592" s="627"/>
      <c r="AY592" s="49" t="str">
        <f>IF(SUBSTITUTE($J$592,"-","")="","0","1")</f>
        <v>0</v>
      </c>
    </row>
    <row r="593" spans="1:51" ht="18.75" hidden="1" customHeight="1" x14ac:dyDescent="0.15">
      <c r="A593" s="145"/>
      <c r="B593" s="146"/>
      <c r="C593" s="150"/>
      <c r="D593" s="146"/>
      <c r="E593" s="170" t="s">
        <v>318</v>
      </c>
      <c r="F593" s="171"/>
      <c r="G593" s="172" t="s">
        <v>315</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42</v>
      </c>
      <c r="AC593" s="173"/>
      <c r="AD593" s="174"/>
      <c r="AE593" s="611" t="s">
        <v>52</v>
      </c>
      <c r="AF593" s="612"/>
      <c r="AG593" s="612"/>
      <c r="AH593" s="613"/>
      <c r="AI593" s="183" t="s">
        <v>532</v>
      </c>
      <c r="AJ593" s="183"/>
      <c r="AK593" s="183"/>
      <c r="AL593" s="181"/>
      <c r="AM593" s="183" t="s">
        <v>54</v>
      </c>
      <c r="AN593" s="183"/>
      <c r="AO593" s="183"/>
      <c r="AP593" s="181"/>
      <c r="AQ593" s="181" t="s">
        <v>309</v>
      </c>
      <c r="AR593" s="173"/>
      <c r="AS593" s="173"/>
      <c r="AT593" s="174"/>
      <c r="AU593" s="203" t="s">
        <v>233</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14"/>
      <c r="AF594" s="614"/>
      <c r="AG594" s="176" t="s">
        <v>310</v>
      </c>
      <c r="AH594" s="177"/>
      <c r="AI594" s="184"/>
      <c r="AJ594" s="184"/>
      <c r="AK594" s="184"/>
      <c r="AL594" s="182"/>
      <c r="AM594" s="184"/>
      <c r="AN594" s="184"/>
      <c r="AO594" s="184"/>
      <c r="AP594" s="182"/>
      <c r="AQ594" s="615"/>
      <c r="AR594" s="614"/>
      <c r="AS594" s="176" t="s">
        <v>310</v>
      </c>
      <c r="AT594" s="177"/>
      <c r="AU594" s="614"/>
      <c r="AV594" s="614"/>
      <c r="AW594" s="176" t="s">
        <v>284</v>
      </c>
      <c r="AX594" s="225"/>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16" t="s">
        <v>48</v>
      </c>
      <c r="Z595" s="617"/>
      <c r="AA595" s="618"/>
      <c r="AB595" s="619"/>
      <c r="AC595" s="619"/>
      <c r="AD595" s="619"/>
      <c r="AE595" s="595"/>
      <c r="AF595" s="596"/>
      <c r="AG595" s="596"/>
      <c r="AH595" s="596"/>
      <c r="AI595" s="595"/>
      <c r="AJ595" s="596"/>
      <c r="AK595" s="596"/>
      <c r="AL595" s="596"/>
      <c r="AM595" s="595"/>
      <c r="AN595" s="596"/>
      <c r="AO595" s="596"/>
      <c r="AP595" s="597"/>
      <c r="AQ595" s="595"/>
      <c r="AR595" s="596"/>
      <c r="AS595" s="596"/>
      <c r="AT595" s="597"/>
      <c r="AU595" s="596"/>
      <c r="AV595" s="596"/>
      <c r="AW595" s="596"/>
      <c r="AX595" s="59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593" t="s">
        <v>93</v>
      </c>
      <c r="Z596" s="500"/>
      <c r="AA596" s="501"/>
      <c r="AB596" s="594"/>
      <c r="AC596" s="594"/>
      <c r="AD596" s="594"/>
      <c r="AE596" s="595"/>
      <c r="AF596" s="596"/>
      <c r="AG596" s="596"/>
      <c r="AH596" s="597"/>
      <c r="AI596" s="595"/>
      <c r="AJ596" s="596"/>
      <c r="AK596" s="596"/>
      <c r="AL596" s="596"/>
      <c r="AM596" s="595"/>
      <c r="AN596" s="596"/>
      <c r="AO596" s="596"/>
      <c r="AP596" s="597"/>
      <c r="AQ596" s="595"/>
      <c r="AR596" s="596"/>
      <c r="AS596" s="596"/>
      <c r="AT596" s="597"/>
      <c r="AU596" s="596"/>
      <c r="AV596" s="596"/>
      <c r="AW596" s="596"/>
      <c r="AX596" s="59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593" t="s">
        <v>55</v>
      </c>
      <c r="Z597" s="500"/>
      <c r="AA597" s="501"/>
      <c r="AB597" s="599" t="s">
        <v>49</v>
      </c>
      <c r="AC597" s="599"/>
      <c r="AD597" s="599"/>
      <c r="AE597" s="595"/>
      <c r="AF597" s="596"/>
      <c r="AG597" s="596"/>
      <c r="AH597" s="597"/>
      <c r="AI597" s="595"/>
      <c r="AJ597" s="596"/>
      <c r="AK597" s="596"/>
      <c r="AL597" s="596"/>
      <c r="AM597" s="595"/>
      <c r="AN597" s="596"/>
      <c r="AO597" s="596"/>
      <c r="AP597" s="597"/>
      <c r="AQ597" s="595"/>
      <c r="AR597" s="596"/>
      <c r="AS597" s="596"/>
      <c r="AT597" s="597"/>
      <c r="AU597" s="596"/>
      <c r="AV597" s="596"/>
      <c r="AW597" s="596"/>
      <c r="AX597" s="598"/>
      <c r="AY597">
        <f>$AY$593</f>
        <v>0</v>
      </c>
    </row>
    <row r="598" spans="1:51" ht="18.75" hidden="1" customHeight="1" x14ac:dyDescent="0.15">
      <c r="A598" s="145"/>
      <c r="B598" s="146"/>
      <c r="C598" s="150"/>
      <c r="D598" s="146"/>
      <c r="E598" s="170" t="s">
        <v>318</v>
      </c>
      <c r="F598" s="171"/>
      <c r="G598" s="172" t="s">
        <v>315</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42</v>
      </c>
      <c r="AC598" s="173"/>
      <c r="AD598" s="174"/>
      <c r="AE598" s="611" t="s">
        <v>52</v>
      </c>
      <c r="AF598" s="612"/>
      <c r="AG598" s="612"/>
      <c r="AH598" s="613"/>
      <c r="AI598" s="183" t="s">
        <v>532</v>
      </c>
      <c r="AJ598" s="183"/>
      <c r="AK598" s="183"/>
      <c r="AL598" s="181"/>
      <c r="AM598" s="183" t="s">
        <v>54</v>
      </c>
      <c r="AN598" s="183"/>
      <c r="AO598" s="183"/>
      <c r="AP598" s="181"/>
      <c r="AQ598" s="181" t="s">
        <v>309</v>
      </c>
      <c r="AR598" s="173"/>
      <c r="AS598" s="173"/>
      <c r="AT598" s="174"/>
      <c r="AU598" s="203" t="s">
        <v>233</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14"/>
      <c r="AF599" s="614"/>
      <c r="AG599" s="176" t="s">
        <v>310</v>
      </c>
      <c r="AH599" s="177"/>
      <c r="AI599" s="184"/>
      <c r="AJ599" s="184"/>
      <c r="AK599" s="184"/>
      <c r="AL599" s="182"/>
      <c r="AM599" s="184"/>
      <c r="AN599" s="184"/>
      <c r="AO599" s="184"/>
      <c r="AP599" s="182"/>
      <c r="AQ599" s="615"/>
      <c r="AR599" s="614"/>
      <c r="AS599" s="176" t="s">
        <v>310</v>
      </c>
      <c r="AT599" s="177"/>
      <c r="AU599" s="614"/>
      <c r="AV599" s="614"/>
      <c r="AW599" s="176" t="s">
        <v>284</v>
      </c>
      <c r="AX599" s="225"/>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16" t="s">
        <v>48</v>
      </c>
      <c r="Z600" s="617"/>
      <c r="AA600" s="618"/>
      <c r="AB600" s="619"/>
      <c r="AC600" s="619"/>
      <c r="AD600" s="619"/>
      <c r="AE600" s="595"/>
      <c r="AF600" s="596"/>
      <c r="AG600" s="596"/>
      <c r="AH600" s="596"/>
      <c r="AI600" s="595"/>
      <c r="AJ600" s="596"/>
      <c r="AK600" s="596"/>
      <c r="AL600" s="596"/>
      <c r="AM600" s="595"/>
      <c r="AN600" s="596"/>
      <c r="AO600" s="596"/>
      <c r="AP600" s="597"/>
      <c r="AQ600" s="595"/>
      <c r="AR600" s="596"/>
      <c r="AS600" s="596"/>
      <c r="AT600" s="597"/>
      <c r="AU600" s="596"/>
      <c r="AV600" s="596"/>
      <c r="AW600" s="596"/>
      <c r="AX600" s="59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593" t="s">
        <v>93</v>
      </c>
      <c r="Z601" s="500"/>
      <c r="AA601" s="501"/>
      <c r="AB601" s="594"/>
      <c r="AC601" s="594"/>
      <c r="AD601" s="594"/>
      <c r="AE601" s="595"/>
      <c r="AF601" s="596"/>
      <c r="AG601" s="596"/>
      <c r="AH601" s="597"/>
      <c r="AI601" s="595"/>
      <c r="AJ601" s="596"/>
      <c r="AK601" s="596"/>
      <c r="AL601" s="596"/>
      <c r="AM601" s="595"/>
      <c r="AN601" s="596"/>
      <c r="AO601" s="596"/>
      <c r="AP601" s="597"/>
      <c r="AQ601" s="595"/>
      <c r="AR601" s="596"/>
      <c r="AS601" s="596"/>
      <c r="AT601" s="597"/>
      <c r="AU601" s="596"/>
      <c r="AV601" s="596"/>
      <c r="AW601" s="596"/>
      <c r="AX601" s="59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593" t="s">
        <v>55</v>
      </c>
      <c r="Z602" s="500"/>
      <c r="AA602" s="501"/>
      <c r="AB602" s="599" t="s">
        <v>49</v>
      </c>
      <c r="AC602" s="599"/>
      <c r="AD602" s="599"/>
      <c r="AE602" s="595"/>
      <c r="AF602" s="596"/>
      <c r="AG602" s="596"/>
      <c r="AH602" s="597"/>
      <c r="AI602" s="595"/>
      <c r="AJ602" s="596"/>
      <c r="AK602" s="596"/>
      <c r="AL602" s="596"/>
      <c r="AM602" s="595"/>
      <c r="AN602" s="596"/>
      <c r="AO602" s="596"/>
      <c r="AP602" s="597"/>
      <c r="AQ602" s="595"/>
      <c r="AR602" s="596"/>
      <c r="AS602" s="596"/>
      <c r="AT602" s="597"/>
      <c r="AU602" s="596"/>
      <c r="AV602" s="596"/>
      <c r="AW602" s="596"/>
      <c r="AX602" s="598"/>
      <c r="AY602">
        <f>$AY$598</f>
        <v>0</v>
      </c>
    </row>
    <row r="603" spans="1:51" ht="18.75" hidden="1" customHeight="1" x14ac:dyDescent="0.15">
      <c r="A603" s="145"/>
      <c r="B603" s="146"/>
      <c r="C603" s="150"/>
      <c r="D603" s="146"/>
      <c r="E603" s="170" t="s">
        <v>318</v>
      </c>
      <c r="F603" s="171"/>
      <c r="G603" s="172" t="s">
        <v>315</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42</v>
      </c>
      <c r="AC603" s="173"/>
      <c r="AD603" s="174"/>
      <c r="AE603" s="611" t="s">
        <v>52</v>
      </c>
      <c r="AF603" s="612"/>
      <c r="AG603" s="612"/>
      <c r="AH603" s="613"/>
      <c r="AI603" s="183" t="s">
        <v>532</v>
      </c>
      <c r="AJ603" s="183"/>
      <c r="AK603" s="183"/>
      <c r="AL603" s="181"/>
      <c r="AM603" s="183" t="s">
        <v>54</v>
      </c>
      <c r="AN603" s="183"/>
      <c r="AO603" s="183"/>
      <c r="AP603" s="181"/>
      <c r="AQ603" s="181" t="s">
        <v>309</v>
      </c>
      <c r="AR603" s="173"/>
      <c r="AS603" s="173"/>
      <c r="AT603" s="174"/>
      <c r="AU603" s="203" t="s">
        <v>233</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14"/>
      <c r="AF604" s="614"/>
      <c r="AG604" s="176" t="s">
        <v>310</v>
      </c>
      <c r="AH604" s="177"/>
      <c r="AI604" s="184"/>
      <c r="AJ604" s="184"/>
      <c r="AK604" s="184"/>
      <c r="AL604" s="182"/>
      <c r="AM604" s="184"/>
      <c r="AN604" s="184"/>
      <c r="AO604" s="184"/>
      <c r="AP604" s="182"/>
      <c r="AQ604" s="615"/>
      <c r="AR604" s="614"/>
      <c r="AS604" s="176" t="s">
        <v>310</v>
      </c>
      <c r="AT604" s="177"/>
      <c r="AU604" s="614"/>
      <c r="AV604" s="614"/>
      <c r="AW604" s="176" t="s">
        <v>284</v>
      </c>
      <c r="AX604" s="225"/>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16" t="s">
        <v>48</v>
      </c>
      <c r="Z605" s="617"/>
      <c r="AA605" s="618"/>
      <c r="AB605" s="619"/>
      <c r="AC605" s="619"/>
      <c r="AD605" s="619"/>
      <c r="AE605" s="595"/>
      <c r="AF605" s="596"/>
      <c r="AG605" s="596"/>
      <c r="AH605" s="596"/>
      <c r="AI605" s="595"/>
      <c r="AJ605" s="596"/>
      <c r="AK605" s="596"/>
      <c r="AL605" s="596"/>
      <c r="AM605" s="595"/>
      <c r="AN605" s="596"/>
      <c r="AO605" s="596"/>
      <c r="AP605" s="597"/>
      <c r="AQ605" s="595"/>
      <c r="AR605" s="596"/>
      <c r="AS605" s="596"/>
      <c r="AT605" s="597"/>
      <c r="AU605" s="596"/>
      <c r="AV605" s="596"/>
      <c r="AW605" s="596"/>
      <c r="AX605" s="59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593" t="s">
        <v>93</v>
      </c>
      <c r="Z606" s="500"/>
      <c r="AA606" s="501"/>
      <c r="AB606" s="594"/>
      <c r="AC606" s="594"/>
      <c r="AD606" s="594"/>
      <c r="AE606" s="595"/>
      <c r="AF606" s="596"/>
      <c r="AG606" s="596"/>
      <c r="AH606" s="597"/>
      <c r="AI606" s="595"/>
      <c r="AJ606" s="596"/>
      <c r="AK606" s="596"/>
      <c r="AL606" s="596"/>
      <c r="AM606" s="595"/>
      <c r="AN606" s="596"/>
      <c r="AO606" s="596"/>
      <c r="AP606" s="597"/>
      <c r="AQ606" s="595"/>
      <c r="AR606" s="596"/>
      <c r="AS606" s="596"/>
      <c r="AT606" s="597"/>
      <c r="AU606" s="596"/>
      <c r="AV606" s="596"/>
      <c r="AW606" s="596"/>
      <c r="AX606" s="59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593" t="s">
        <v>55</v>
      </c>
      <c r="Z607" s="500"/>
      <c r="AA607" s="501"/>
      <c r="AB607" s="599" t="s">
        <v>49</v>
      </c>
      <c r="AC607" s="599"/>
      <c r="AD607" s="599"/>
      <c r="AE607" s="595"/>
      <c r="AF607" s="596"/>
      <c r="AG607" s="596"/>
      <c r="AH607" s="597"/>
      <c r="AI607" s="595"/>
      <c r="AJ607" s="596"/>
      <c r="AK607" s="596"/>
      <c r="AL607" s="596"/>
      <c r="AM607" s="595"/>
      <c r="AN607" s="596"/>
      <c r="AO607" s="596"/>
      <c r="AP607" s="597"/>
      <c r="AQ607" s="595"/>
      <c r="AR607" s="596"/>
      <c r="AS607" s="596"/>
      <c r="AT607" s="597"/>
      <c r="AU607" s="596"/>
      <c r="AV607" s="596"/>
      <c r="AW607" s="596"/>
      <c r="AX607" s="598"/>
      <c r="AY607">
        <f>$AY$603</f>
        <v>0</v>
      </c>
    </row>
    <row r="608" spans="1:51" ht="18.75" hidden="1" customHeight="1" x14ac:dyDescent="0.15">
      <c r="A608" s="145"/>
      <c r="B608" s="146"/>
      <c r="C608" s="150"/>
      <c r="D608" s="146"/>
      <c r="E608" s="170" t="s">
        <v>318</v>
      </c>
      <c r="F608" s="171"/>
      <c r="G608" s="172" t="s">
        <v>315</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42</v>
      </c>
      <c r="AC608" s="173"/>
      <c r="AD608" s="174"/>
      <c r="AE608" s="611" t="s">
        <v>52</v>
      </c>
      <c r="AF608" s="612"/>
      <c r="AG608" s="612"/>
      <c r="AH608" s="613"/>
      <c r="AI608" s="183" t="s">
        <v>532</v>
      </c>
      <c r="AJ608" s="183"/>
      <c r="AK608" s="183"/>
      <c r="AL608" s="181"/>
      <c r="AM608" s="183" t="s">
        <v>54</v>
      </c>
      <c r="AN608" s="183"/>
      <c r="AO608" s="183"/>
      <c r="AP608" s="181"/>
      <c r="AQ608" s="181" t="s">
        <v>309</v>
      </c>
      <c r="AR608" s="173"/>
      <c r="AS608" s="173"/>
      <c r="AT608" s="174"/>
      <c r="AU608" s="203" t="s">
        <v>233</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14"/>
      <c r="AF609" s="614"/>
      <c r="AG609" s="176" t="s">
        <v>310</v>
      </c>
      <c r="AH609" s="177"/>
      <c r="AI609" s="184"/>
      <c r="AJ609" s="184"/>
      <c r="AK609" s="184"/>
      <c r="AL609" s="182"/>
      <c r="AM609" s="184"/>
      <c r="AN609" s="184"/>
      <c r="AO609" s="184"/>
      <c r="AP609" s="182"/>
      <c r="AQ609" s="615"/>
      <c r="AR609" s="614"/>
      <c r="AS609" s="176" t="s">
        <v>310</v>
      </c>
      <c r="AT609" s="177"/>
      <c r="AU609" s="614"/>
      <c r="AV609" s="614"/>
      <c r="AW609" s="176" t="s">
        <v>284</v>
      </c>
      <c r="AX609" s="225"/>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16" t="s">
        <v>48</v>
      </c>
      <c r="Z610" s="617"/>
      <c r="AA610" s="618"/>
      <c r="AB610" s="619"/>
      <c r="AC610" s="619"/>
      <c r="AD610" s="619"/>
      <c r="AE610" s="595"/>
      <c r="AF610" s="596"/>
      <c r="AG610" s="596"/>
      <c r="AH610" s="596"/>
      <c r="AI610" s="595"/>
      <c r="AJ610" s="596"/>
      <c r="AK610" s="596"/>
      <c r="AL610" s="596"/>
      <c r="AM610" s="595"/>
      <c r="AN610" s="596"/>
      <c r="AO610" s="596"/>
      <c r="AP610" s="597"/>
      <c r="AQ610" s="595"/>
      <c r="AR610" s="596"/>
      <c r="AS610" s="596"/>
      <c r="AT610" s="597"/>
      <c r="AU610" s="596"/>
      <c r="AV610" s="596"/>
      <c r="AW610" s="596"/>
      <c r="AX610" s="59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593" t="s">
        <v>93</v>
      </c>
      <c r="Z611" s="500"/>
      <c r="AA611" s="501"/>
      <c r="AB611" s="594"/>
      <c r="AC611" s="594"/>
      <c r="AD611" s="594"/>
      <c r="AE611" s="595"/>
      <c r="AF611" s="596"/>
      <c r="AG611" s="596"/>
      <c r="AH611" s="597"/>
      <c r="AI611" s="595"/>
      <c r="AJ611" s="596"/>
      <c r="AK611" s="596"/>
      <c r="AL611" s="596"/>
      <c r="AM611" s="595"/>
      <c r="AN611" s="596"/>
      <c r="AO611" s="596"/>
      <c r="AP611" s="597"/>
      <c r="AQ611" s="595"/>
      <c r="AR611" s="596"/>
      <c r="AS611" s="596"/>
      <c r="AT611" s="597"/>
      <c r="AU611" s="596"/>
      <c r="AV611" s="596"/>
      <c r="AW611" s="596"/>
      <c r="AX611" s="59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593" t="s">
        <v>55</v>
      </c>
      <c r="Z612" s="500"/>
      <c r="AA612" s="501"/>
      <c r="AB612" s="599" t="s">
        <v>49</v>
      </c>
      <c r="AC612" s="599"/>
      <c r="AD612" s="599"/>
      <c r="AE612" s="595"/>
      <c r="AF612" s="596"/>
      <c r="AG612" s="596"/>
      <c r="AH612" s="597"/>
      <c r="AI612" s="595"/>
      <c r="AJ612" s="596"/>
      <c r="AK612" s="596"/>
      <c r="AL612" s="596"/>
      <c r="AM612" s="595"/>
      <c r="AN612" s="596"/>
      <c r="AO612" s="596"/>
      <c r="AP612" s="597"/>
      <c r="AQ612" s="595"/>
      <c r="AR612" s="596"/>
      <c r="AS612" s="596"/>
      <c r="AT612" s="597"/>
      <c r="AU612" s="596"/>
      <c r="AV612" s="596"/>
      <c r="AW612" s="596"/>
      <c r="AX612" s="598"/>
      <c r="AY612">
        <f>$AY$608</f>
        <v>0</v>
      </c>
    </row>
    <row r="613" spans="1:51" ht="18.75" hidden="1" customHeight="1" x14ac:dyDescent="0.15">
      <c r="A613" s="145"/>
      <c r="B613" s="146"/>
      <c r="C613" s="150"/>
      <c r="D613" s="146"/>
      <c r="E613" s="170" t="s">
        <v>318</v>
      </c>
      <c r="F613" s="171"/>
      <c r="G613" s="172" t="s">
        <v>315</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42</v>
      </c>
      <c r="AC613" s="173"/>
      <c r="AD613" s="174"/>
      <c r="AE613" s="611" t="s">
        <v>52</v>
      </c>
      <c r="AF613" s="612"/>
      <c r="AG613" s="612"/>
      <c r="AH613" s="613"/>
      <c r="AI613" s="183" t="s">
        <v>532</v>
      </c>
      <c r="AJ613" s="183"/>
      <c r="AK613" s="183"/>
      <c r="AL613" s="181"/>
      <c r="AM613" s="183" t="s">
        <v>54</v>
      </c>
      <c r="AN613" s="183"/>
      <c r="AO613" s="183"/>
      <c r="AP613" s="181"/>
      <c r="AQ613" s="181" t="s">
        <v>309</v>
      </c>
      <c r="AR613" s="173"/>
      <c r="AS613" s="173"/>
      <c r="AT613" s="174"/>
      <c r="AU613" s="203" t="s">
        <v>233</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14"/>
      <c r="AF614" s="614"/>
      <c r="AG614" s="176" t="s">
        <v>310</v>
      </c>
      <c r="AH614" s="177"/>
      <c r="AI614" s="184"/>
      <c r="AJ614" s="184"/>
      <c r="AK614" s="184"/>
      <c r="AL614" s="182"/>
      <c r="AM614" s="184"/>
      <c r="AN614" s="184"/>
      <c r="AO614" s="184"/>
      <c r="AP614" s="182"/>
      <c r="AQ614" s="615"/>
      <c r="AR614" s="614"/>
      <c r="AS614" s="176" t="s">
        <v>310</v>
      </c>
      <c r="AT614" s="177"/>
      <c r="AU614" s="614"/>
      <c r="AV614" s="614"/>
      <c r="AW614" s="176" t="s">
        <v>284</v>
      </c>
      <c r="AX614" s="225"/>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16" t="s">
        <v>48</v>
      </c>
      <c r="Z615" s="617"/>
      <c r="AA615" s="618"/>
      <c r="AB615" s="619"/>
      <c r="AC615" s="619"/>
      <c r="AD615" s="619"/>
      <c r="AE615" s="595"/>
      <c r="AF615" s="596"/>
      <c r="AG615" s="596"/>
      <c r="AH615" s="596"/>
      <c r="AI615" s="595"/>
      <c r="AJ615" s="596"/>
      <c r="AK615" s="596"/>
      <c r="AL615" s="596"/>
      <c r="AM615" s="595"/>
      <c r="AN615" s="596"/>
      <c r="AO615" s="596"/>
      <c r="AP615" s="597"/>
      <c r="AQ615" s="595"/>
      <c r="AR615" s="596"/>
      <c r="AS615" s="596"/>
      <c r="AT615" s="597"/>
      <c r="AU615" s="596"/>
      <c r="AV615" s="596"/>
      <c r="AW615" s="596"/>
      <c r="AX615" s="59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593" t="s">
        <v>93</v>
      </c>
      <c r="Z616" s="500"/>
      <c r="AA616" s="501"/>
      <c r="AB616" s="594"/>
      <c r="AC616" s="594"/>
      <c r="AD616" s="594"/>
      <c r="AE616" s="595"/>
      <c r="AF616" s="596"/>
      <c r="AG616" s="596"/>
      <c r="AH616" s="597"/>
      <c r="AI616" s="595"/>
      <c r="AJ616" s="596"/>
      <c r="AK616" s="596"/>
      <c r="AL616" s="596"/>
      <c r="AM616" s="595"/>
      <c r="AN616" s="596"/>
      <c r="AO616" s="596"/>
      <c r="AP616" s="597"/>
      <c r="AQ616" s="595"/>
      <c r="AR616" s="596"/>
      <c r="AS616" s="596"/>
      <c r="AT616" s="597"/>
      <c r="AU616" s="596"/>
      <c r="AV616" s="596"/>
      <c r="AW616" s="596"/>
      <c r="AX616" s="59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593" t="s">
        <v>55</v>
      </c>
      <c r="Z617" s="500"/>
      <c r="AA617" s="501"/>
      <c r="AB617" s="599" t="s">
        <v>49</v>
      </c>
      <c r="AC617" s="599"/>
      <c r="AD617" s="599"/>
      <c r="AE617" s="595"/>
      <c r="AF617" s="596"/>
      <c r="AG617" s="596"/>
      <c r="AH617" s="597"/>
      <c r="AI617" s="595"/>
      <c r="AJ617" s="596"/>
      <c r="AK617" s="596"/>
      <c r="AL617" s="596"/>
      <c r="AM617" s="595"/>
      <c r="AN617" s="596"/>
      <c r="AO617" s="596"/>
      <c r="AP617" s="597"/>
      <c r="AQ617" s="595"/>
      <c r="AR617" s="596"/>
      <c r="AS617" s="596"/>
      <c r="AT617" s="597"/>
      <c r="AU617" s="596"/>
      <c r="AV617" s="596"/>
      <c r="AW617" s="596"/>
      <c r="AX617" s="598"/>
      <c r="AY617">
        <f>$AY$613</f>
        <v>0</v>
      </c>
    </row>
    <row r="618" spans="1:51" ht="18.75" hidden="1" customHeight="1" x14ac:dyDescent="0.15">
      <c r="A618" s="145"/>
      <c r="B618" s="146"/>
      <c r="C618" s="150"/>
      <c r="D618" s="146"/>
      <c r="E618" s="170" t="s">
        <v>319</v>
      </c>
      <c r="F618" s="171"/>
      <c r="G618" s="172" t="s">
        <v>317</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42</v>
      </c>
      <c r="AC618" s="173"/>
      <c r="AD618" s="174"/>
      <c r="AE618" s="611" t="s">
        <v>52</v>
      </c>
      <c r="AF618" s="612"/>
      <c r="AG618" s="612"/>
      <c r="AH618" s="613"/>
      <c r="AI618" s="183" t="s">
        <v>532</v>
      </c>
      <c r="AJ618" s="183"/>
      <c r="AK618" s="183"/>
      <c r="AL618" s="181"/>
      <c r="AM618" s="183" t="s">
        <v>54</v>
      </c>
      <c r="AN618" s="183"/>
      <c r="AO618" s="183"/>
      <c r="AP618" s="181"/>
      <c r="AQ618" s="181" t="s">
        <v>309</v>
      </c>
      <c r="AR618" s="173"/>
      <c r="AS618" s="173"/>
      <c r="AT618" s="174"/>
      <c r="AU618" s="203" t="s">
        <v>233</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14"/>
      <c r="AF619" s="614"/>
      <c r="AG619" s="176" t="s">
        <v>310</v>
      </c>
      <c r="AH619" s="177"/>
      <c r="AI619" s="184"/>
      <c r="AJ619" s="184"/>
      <c r="AK619" s="184"/>
      <c r="AL619" s="182"/>
      <c r="AM619" s="184"/>
      <c r="AN619" s="184"/>
      <c r="AO619" s="184"/>
      <c r="AP619" s="182"/>
      <c r="AQ619" s="615"/>
      <c r="AR619" s="614"/>
      <c r="AS619" s="176" t="s">
        <v>310</v>
      </c>
      <c r="AT619" s="177"/>
      <c r="AU619" s="614"/>
      <c r="AV619" s="614"/>
      <c r="AW619" s="176" t="s">
        <v>284</v>
      </c>
      <c r="AX619" s="225"/>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16" t="s">
        <v>48</v>
      </c>
      <c r="Z620" s="617"/>
      <c r="AA620" s="618"/>
      <c r="AB620" s="619"/>
      <c r="AC620" s="619"/>
      <c r="AD620" s="619"/>
      <c r="AE620" s="595"/>
      <c r="AF620" s="596"/>
      <c r="AG620" s="596"/>
      <c r="AH620" s="596"/>
      <c r="AI620" s="595"/>
      <c r="AJ620" s="596"/>
      <c r="AK620" s="596"/>
      <c r="AL620" s="596"/>
      <c r="AM620" s="595"/>
      <c r="AN620" s="596"/>
      <c r="AO620" s="596"/>
      <c r="AP620" s="597"/>
      <c r="AQ620" s="595"/>
      <c r="AR620" s="596"/>
      <c r="AS620" s="596"/>
      <c r="AT620" s="597"/>
      <c r="AU620" s="596"/>
      <c r="AV620" s="596"/>
      <c r="AW620" s="596"/>
      <c r="AX620" s="59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593" t="s">
        <v>93</v>
      </c>
      <c r="Z621" s="500"/>
      <c r="AA621" s="501"/>
      <c r="AB621" s="594"/>
      <c r="AC621" s="594"/>
      <c r="AD621" s="594"/>
      <c r="AE621" s="595"/>
      <c r="AF621" s="596"/>
      <c r="AG621" s="596"/>
      <c r="AH621" s="597"/>
      <c r="AI621" s="595"/>
      <c r="AJ621" s="596"/>
      <c r="AK621" s="596"/>
      <c r="AL621" s="596"/>
      <c r="AM621" s="595"/>
      <c r="AN621" s="596"/>
      <c r="AO621" s="596"/>
      <c r="AP621" s="597"/>
      <c r="AQ621" s="595"/>
      <c r="AR621" s="596"/>
      <c r="AS621" s="596"/>
      <c r="AT621" s="597"/>
      <c r="AU621" s="596"/>
      <c r="AV621" s="596"/>
      <c r="AW621" s="596"/>
      <c r="AX621" s="59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593" t="s">
        <v>55</v>
      </c>
      <c r="Z622" s="500"/>
      <c r="AA622" s="501"/>
      <c r="AB622" s="599" t="s">
        <v>49</v>
      </c>
      <c r="AC622" s="599"/>
      <c r="AD622" s="599"/>
      <c r="AE622" s="595"/>
      <c r="AF622" s="596"/>
      <c r="AG622" s="596"/>
      <c r="AH622" s="597"/>
      <c r="AI622" s="595"/>
      <c r="AJ622" s="596"/>
      <c r="AK622" s="596"/>
      <c r="AL622" s="596"/>
      <c r="AM622" s="595"/>
      <c r="AN622" s="596"/>
      <c r="AO622" s="596"/>
      <c r="AP622" s="597"/>
      <c r="AQ622" s="595"/>
      <c r="AR622" s="596"/>
      <c r="AS622" s="596"/>
      <c r="AT622" s="597"/>
      <c r="AU622" s="596"/>
      <c r="AV622" s="596"/>
      <c r="AW622" s="596"/>
      <c r="AX622" s="598"/>
      <c r="AY622">
        <f>$AY$618</f>
        <v>0</v>
      </c>
    </row>
    <row r="623" spans="1:51" ht="18.75" hidden="1" customHeight="1" x14ac:dyDescent="0.15">
      <c r="A623" s="145"/>
      <c r="B623" s="146"/>
      <c r="C623" s="150"/>
      <c r="D623" s="146"/>
      <c r="E623" s="170" t="s">
        <v>319</v>
      </c>
      <c r="F623" s="171"/>
      <c r="G623" s="172" t="s">
        <v>317</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42</v>
      </c>
      <c r="AC623" s="173"/>
      <c r="AD623" s="174"/>
      <c r="AE623" s="611" t="s">
        <v>52</v>
      </c>
      <c r="AF623" s="612"/>
      <c r="AG623" s="612"/>
      <c r="AH623" s="613"/>
      <c r="AI623" s="183" t="s">
        <v>532</v>
      </c>
      <c r="AJ623" s="183"/>
      <c r="AK623" s="183"/>
      <c r="AL623" s="181"/>
      <c r="AM623" s="183" t="s">
        <v>54</v>
      </c>
      <c r="AN623" s="183"/>
      <c r="AO623" s="183"/>
      <c r="AP623" s="181"/>
      <c r="AQ623" s="181" t="s">
        <v>309</v>
      </c>
      <c r="AR623" s="173"/>
      <c r="AS623" s="173"/>
      <c r="AT623" s="174"/>
      <c r="AU623" s="203" t="s">
        <v>233</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14"/>
      <c r="AF624" s="614"/>
      <c r="AG624" s="176" t="s">
        <v>310</v>
      </c>
      <c r="AH624" s="177"/>
      <c r="AI624" s="184"/>
      <c r="AJ624" s="184"/>
      <c r="AK624" s="184"/>
      <c r="AL624" s="182"/>
      <c r="AM624" s="184"/>
      <c r="AN624" s="184"/>
      <c r="AO624" s="184"/>
      <c r="AP624" s="182"/>
      <c r="AQ624" s="615"/>
      <c r="AR624" s="614"/>
      <c r="AS624" s="176" t="s">
        <v>310</v>
      </c>
      <c r="AT624" s="177"/>
      <c r="AU624" s="614"/>
      <c r="AV624" s="614"/>
      <c r="AW624" s="176" t="s">
        <v>284</v>
      </c>
      <c r="AX624" s="225"/>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16" t="s">
        <v>48</v>
      </c>
      <c r="Z625" s="617"/>
      <c r="AA625" s="618"/>
      <c r="AB625" s="619"/>
      <c r="AC625" s="619"/>
      <c r="AD625" s="619"/>
      <c r="AE625" s="595"/>
      <c r="AF625" s="596"/>
      <c r="AG625" s="596"/>
      <c r="AH625" s="596"/>
      <c r="AI625" s="595"/>
      <c r="AJ625" s="596"/>
      <c r="AK625" s="596"/>
      <c r="AL625" s="596"/>
      <c r="AM625" s="595"/>
      <c r="AN625" s="596"/>
      <c r="AO625" s="596"/>
      <c r="AP625" s="597"/>
      <c r="AQ625" s="595"/>
      <c r="AR625" s="596"/>
      <c r="AS625" s="596"/>
      <c r="AT625" s="597"/>
      <c r="AU625" s="596"/>
      <c r="AV625" s="596"/>
      <c r="AW625" s="596"/>
      <c r="AX625" s="59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593" t="s">
        <v>93</v>
      </c>
      <c r="Z626" s="500"/>
      <c r="AA626" s="501"/>
      <c r="AB626" s="594"/>
      <c r="AC626" s="594"/>
      <c r="AD626" s="594"/>
      <c r="AE626" s="595"/>
      <c r="AF626" s="596"/>
      <c r="AG626" s="596"/>
      <c r="AH626" s="597"/>
      <c r="AI626" s="595"/>
      <c r="AJ626" s="596"/>
      <c r="AK626" s="596"/>
      <c r="AL626" s="596"/>
      <c r="AM626" s="595"/>
      <c r="AN626" s="596"/>
      <c r="AO626" s="596"/>
      <c r="AP626" s="597"/>
      <c r="AQ626" s="595"/>
      <c r="AR626" s="596"/>
      <c r="AS626" s="596"/>
      <c r="AT626" s="597"/>
      <c r="AU626" s="596"/>
      <c r="AV626" s="596"/>
      <c r="AW626" s="596"/>
      <c r="AX626" s="59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593" t="s">
        <v>55</v>
      </c>
      <c r="Z627" s="500"/>
      <c r="AA627" s="501"/>
      <c r="AB627" s="599" t="s">
        <v>49</v>
      </c>
      <c r="AC627" s="599"/>
      <c r="AD627" s="599"/>
      <c r="AE627" s="595"/>
      <c r="AF627" s="596"/>
      <c r="AG627" s="596"/>
      <c r="AH627" s="597"/>
      <c r="AI627" s="595"/>
      <c r="AJ627" s="596"/>
      <c r="AK627" s="596"/>
      <c r="AL627" s="596"/>
      <c r="AM627" s="595"/>
      <c r="AN627" s="596"/>
      <c r="AO627" s="596"/>
      <c r="AP627" s="597"/>
      <c r="AQ627" s="595"/>
      <c r="AR627" s="596"/>
      <c r="AS627" s="596"/>
      <c r="AT627" s="597"/>
      <c r="AU627" s="596"/>
      <c r="AV627" s="596"/>
      <c r="AW627" s="596"/>
      <c r="AX627" s="598"/>
      <c r="AY627">
        <f>$AY$623</f>
        <v>0</v>
      </c>
    </row>
    <row r="628" spans="1:51" ht="18.75" hidden="1" customHeight="1" x14ac:dyDescent="0.15">
      <c r="A628" s="145"/>
      <c r="B628" s="146"/>
      <c r="C628" s="150"/>
      <c r="D628" s="146"/>
      <c r="E628" s="170" t="s">
        <v>319</v>
      </c>
      <c r="F628" s="171"/>
      <c r="G628" s="172" t="s">
        <v>317</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42</v>
      </c>
      <c r="AC628" s="173"/>
      <c r="AD628" s="174"/>
      <c r="AE628" s="611" t="s">
        <v>52</v>
      </c>
      <c r="AF628" s="612"/>
      <c r="AG628" s="612"/>
      <c r="AH628" s="613"/>
      <c r="AI628" s="183" t="s">
        <v>532</v>
      </c>
      <c r="AJ628" s="183"/>
      <c r="AK628" s="183"/>
      <c r="AL628" s="181"/>
      <c r="AM628" s="183" t="s">
        <v>54</v>
      </c>
      <c r="AN628" s="183"/>
      <c r="AO628" s="183"/>
      <c r="AP628" s="181"/>
      <c r="AQ628" s="181" t="s">
        <v>309</v>
      </c>
      <c r="AR628" s="173"/>
      <c r="AS628" s="173"/>
      <c r="AT628" s="174"/>
      <c r="AU628" s="203" t="s">
        <v>233</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14"/>
      <c r="AF629" s="614"/>
      <c r="AG629" s="176" t="s">
        <v>310</v>
      </c>
      <c r="AH629" s="177"/>
      <c r="AI629" s="184"/>
      <c r="AJ629" s="184"/>
      <c r="AK629" s="184"/>
      <c r="AL629" s="182"/>
      <c r="AM629" s="184"/>
      <c r="AN629" s="184"/>
      <c r="AO629" s="184"/>
      <c r="AP629" s="182"/>
      <c r="AQ629" s="615"/>
      <c r="AR629" s="614"/>
      <c r="AS629" s="176" t="s">
        <v>310</v>
      </c>
      <c r="AT629" s="177"/>
      <c r="AU629" s="614"/>
      <c r="AV629" s="614"/>
      <c r="AW629" s="176" t="s">
        <v>284</v>
      </c>
      <c r="AX629" s="225"/>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16" t="s">
        <v>48</v>
      </c>
      <c r="Z630" s="617"/>
      <c r="AA630" s="618"/>
      <c r="AB630" s="619"/>
      <c r="AC630" s="619"/>
      <c r="AD630" s="619"/>
      <c r="AE630" s="595"/>
      <c r="AF630" s="596"/>
      <c r="AG630" s="596"/>
      <c r="AH630" s="596"/>
      <c r="AI630" s="595"/>
      <c r="AJ630" s="596"/>
      <c r="AK630" s="596"/>
      <c r="AL630" s="596"/>
      <c r="AM630" s="595"/>
      <c r="AN630" s="596"/>
      <c r="AO630" s="596"/>
      <c r="AP630" s="597"/>
      <c r="AQ630" s="595"/>
      <c r="AR630" s="596"/>
      <c r="AS630" s="596"/>
      <c r="AT630" s="597"/>
      <c r="AU630" s="596"/>
      <c r="AV630" s="596"/>
      <c r="AW630" s="596"/>
      <c r="AX630" s="59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593" t="s">
        <v>93</v>
      </c>
      <c r="Z631" s="500"/>
      <c r="AA631" s="501"/>
      <c r="AB631" s="594"/>
      <c r="AC631" s="594"/>
      <c r="AD631" s="594"/>
      <c r="AE631" s="595"/>
      <c r="AF631" s="596"/>
      <c r="AG631" s="596"/>
      <c r="AH631" s="597"/>
      <c r="AI631" s="595"/>
      <c r="AJ631" s="596"/>
      <c r="AK631" s="596"/>
      <c r="AL631" s="596"/>
      <c r="AM631" s="595"/>
      <c r="AN631" s="596"/>
      <c r="AO631" s="596"/>
      <c r="AP631" s="597"/>
      <c r="AQ631" s="595"/>
      <c r="AR631" s="596"/>
      <c r="AS631" s="596"/>
      <c r="AT631" s="597"/>
      <c r="AU631" s="596"/>
      <c r="AV631" s="596"/>
      <c r="AW631" s="596"/>
      <c r="AX631" s="59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593" t="s">
        <v>55</v>
      </c>
      <c r="Z632" s="500"/>
      <c r="AA632" s="501"/>
      <c r="AB632" s="599" t="s">
        <v>49</v>
      </c>
      <c r="AC632" s="599"/>
      <c r="AD632" s="599"/>
      <c r="AE632" s="595"/>
      <c r="AF632" s="596"/>
      <c r="AG632" s="596"/>
      <c r="AH632" s="597"/>
      <c r="AI632" s="595"/>
      <c r="AJ632" s="596"/>
      <c r="AK632" s="596"/>
      <c r="AL632" s="596"/>
      <c r="AM632" s="595"/>
      <c r="AN632" s="596"/>
      <c r="AO632" s="596"/>
      <c r="AP632" s="597"/>
      <c r="AQ632" s="595"/>
      <c r="AR632" s="596"/>
      <c r="AS632" s="596"/>
      <c r="AT632" s="597"/>
      <c r="AU632" s="596"/>
      <c r="AV632" s="596"/>
      <c r="AW632" s="596"/>
      <c r="AX632" s="598"/>
      <c r="AY632">
        <f>$AY$628</f>
        <v>0</v>
      </c>
    </row>
    <row r="633" spans="1:51" ht="18.75" hidden="1" customHeight="1" x14ac:dyDescent="0.15">
      <c r="A633" s="145"/>
      <c r="B633" s="146"/>
      <c r="C633" s="150"/>
      <c r="D633" s="146"/>
      <c r="E633" s="170" t="s">
        <v>319</v>
      </c>
      <c r="F633" s="171"/>
      <c r="G633" s="172" t="s">
        <v>317</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42</v>
      </c>
      <c r="AC633" s="173"/>
      <c r="AD633" s="174"/>
      <c r="AE633" s="611" t="s">
        <v>52</v>
      </c>
      <c r="AF633" s="612"/>
      <c r="AG633" s="612"/>
      <c r="AH633" s="613"/>
      <c r="AI633" s="183" t="s">
        <v>532</v>
      </c>
      <c r="AJ633" s="183"/>
      <c r="AK633" s="183"/>
      <c r="AL633" s="181"/>
      <c r="AM633" s="183" t="s">
        <v>54</v>
      </c>
      <c r="AN633" s="183"/>
      <c r="AO633" s="183"/>
      <c r="AP633" s="181"/>
      <c r="AQ633" s="181" t="s">
        <v>309</v>
      </c>
      <c r="AR633" s="173"/>
      <c r="AS633" s="173"/>
      <c r="AT633" s="174"/>
      <c r="AU633" s="203" t="s">
        <v>233</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14"/>
      <c r="AF634" s="614"/>
      <c r="AG634" s="176" t="s">
        <v>310</v>
      </c>
      <c r="AH634" s="177"/>
      <c r="AI634" s="184"/>
      <c r="AJ634" s="184"/>
      <c r="AK634" s="184"/>
      <c r="AL634" s="182"/>
      <c r="AM634" s="184"/>
      <c r="AN634" s="184"/>
      <c r="AO634" s="184"/>
      <c r="AP634" s="182"/>
      <c r="AQ634" s="615"/>
      <c r="AR634" s="614"/>
      <c r="AS634" s="176" t="s">
        <v>310</v>
      </c>
      <c r="AT634" s="177"/>
      <c r="AU634" s="614"/>
      <c r="AV634" s="614"/>
      <c r="AW634" s="176" t="s">
        <v>284</v>
      </c>
      <c r="AX634" s="225"/>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16" t="s">
        <v>48</v>
      </c>
      <c r="Z635" s="617"/>
      <c r="AA635" s="618"/>
      <c r="AB635" s="619"/>
      <c r="AC635" s="619"/>
      <c r="AD635" s="619"/>
      <c r="AE635" s="595"/>
      <c r="AF635" s="596"/>
      <c r="AG635" s="596"/>
      <c r="AH635" s="596"/>
      <c r="AI635" s="595"/>
      <c r="AJ635" s="596"/>
      <c r="AK635" s="596"/>
      <c r="AL635" s="596"/>
      <c r="AM635" s="595"/>
      <c r="AN635" s="596"/>
      <c r="AO635" s="596"/>
      <c r="AP635" s="597"/>
      <c r="AQ635" s="595"/>
      <c r="AR635" s="596"/>
      <c r="AS635" s="596"/>
      <c r="AT635" s="597"/>
      <c r="AU635" s="596"/>
      <c r="AV635" s="596"/>
      <c r="AW635" s="596"/>
      <c r="AX635" s="59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593" t="s">
        <v>93</v>
      </c>
      <c r="Z636" s="500"/>
      <c r="AA636" s="501"/>
      <c r="AB636" s="594"/>
      <c r="AC636" s="594"/>
      <c r="AD636" s="594"/>
      <c r="AE636" s="595"/>
      <c r="AF636" s="596"/>
      <c r="AG636" s="596"/>
      <c r="AH636" s="597"/>
      <c r="AI636" s="595"/>
      <c r="AJ636" s="596"/>
      <c r="AK636" s="596"/>
      <c r="AL636" s="596"/>
      <c r="AM636" s="595"/>
      <c r="AN636" s="596"/>
      <c r="AO636" s="596"/>
      <c r="AP636" s="597"/>
      <c r="AQ636" s="595"/>
      <c r="AR636" s="596"/>
      <c r="AS636" s="596"/>
      <c r="AT636" s="597"/>
      <c r="AU636" s="596"/>
      <c r="AV636" s="596"/>
      <c r="AW636" s="596"/>
      <c r="AX636" s="59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593" t="s">
        <v>55</v>
      </c>
      <c r="Z637" s="500"/>
      <c r="AA637" s="501"/>
      <c r="AB637" s="599" t="s">
        <v>49</v>
      </c>
      <c r="AC637" s="599"/>
      <c r="AD637" s="599"/>
      <c r="AE637" s="595"/>
      <c r="AF637" s="596"/>
      <c r="AG637" s="596"/>
      <c r="AH637" s="597"/>
      <c r="AI637" s="595"/>
      <c r="AJ637" s="596"/>
      <c r="AK637" s="596"/>
      <c r="AL637" s="596"/>
      <c r="AM637" s="595"/>
      <c r="AN637" s="596"/>
      <c r="AO637" s="596"/>
      <c r="AP637" s="597"/>
      <c r="AQ637" s="595"/>
      <c r="AR637" s="596"/>
      <c r="AS637" s="596"/>
      <c r="AT637" s="597"/>
      <c r="AU637" s="596"/>
      <c r="AV637" s="596"/>
      <c r="AW637" s="596"/>
      <c r="AX637" s="598"/>
      <c r="AY637">
        <f>$AY$633</f>
        <v>0</v>
      </c>
    </row>
    <row r="638" spans="1:51" ht="18.75" hidden="1" customHeight="1" x14ac:dyDescent="0.15">
      <c r="A638" s="145"/>
      <c r="B638" s="146"/>
      <c r="C638" s="150"/>
      <c r="D638" s="146"/>
      <c r="E638" s="170" t="s">
        <v>319</v>
      </c>
      <c r="F638" s="171"/>
      <c r="G638" s="172" t="s">
        <v>317</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42</v>
      </c>
      <c r="AC638" s="173"/>
      <c r="AD638" s="174"/>
      <c r="AE638" s="611" t="s">
        <v>52</v>
      </c>
      <c r="AF638" s="612"/>
      <c r="AG638" s="612"/>
      <c r="AH638" s="613"/>
      <c r="AI638" s="183" t="s">
        <v>532</v>
      </c>
      <c r="AJ638" s="183"/>
      <c r="AK638" s="183"/>
      <c r="AL638" s="181"/>
      <c r="AM638" s="183" t="s">
        <v>54</v>
      </c>
      <c r="AN638" s="183"/>
      <c r="AO638" s="183"/>
      <c r="AP638" s="181"/>
      <c r="AQ638" s="181" t="s">
        <v>309</v>
      </c>
      <c r="AR638" s="173"/>
      <c r="AS638" s="173"/>
      <c r="AT638" s="174"/>
      <c r="AU638" s="203" t="s">
        <v>233</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14"/>
      <c r="AF639" s="614"/>
      <c r="AG639" s="176" t="s">
        <v>310</v>
      </c>
      <c r="AH639" s="177"/>
      <c r="AI639" s="184"/>
      <c r="AJ639" s="184"/>
      <c r="AK639" s="184"/>
      <c r="AL639" s="182"/>
      <c r="AM639" s="184"/>
      <c r="AN639" s="184"/>
      <c r="AO639" s="184"/>
      <c r="AP639" s="182"/>
      <c r="AQ639" s="615"/>
      <c r="AR639" s="614"/>
      <c r="AS639" s="176" t="s">
        <v>310</v>
      </c>
      <c r="AT639" s="177"/>
      <c r="AU639" s="614"/>
      <c r="AV639" s="614"/>
      <c r="AW639" s="176" t="s">
        <v>284</v>
      </c>
      <c r="AX639" s="225"/>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16" t="s">
        <v>48</v>
      </c>
      <c r="Z640" s="617"/>
      <c r="AA640" s="618"/>
      <c r="AB640" s="619"/>
      <c r="AC640" s="619"/>
      <c r="AD640" s="619"/>
      <c r="AE640" s="595"/>
      <c r="AF640" s="596"/>
      <c r="AG640" s="596"/>
      <c r="AH640" s="596"/>
      <c r="AI640" s="595"/>
      <c r="AJ640" s="596"/>
      <c r="AK640" s="596"/>
      <c r="AL640" s="596"/>
      <c r="AM640" s="595"/>
      <c r="AN640" s="596"/>
      <c r="AO640" s="596"/>
      <c r="AP640" s="597"/>
      <c r="AQ640" s="595"/>
      <c r="AR640" s="596"/>
      <c r="AS640" s="596"/>
      <c r="AT640" s="597"/>
      <c r="AU640" s="596"/>
      <c r="AV640" s="596"/>
      <c r="AW640" s="596"/>
      <c r="AX640" s="59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593" t="s">
        <v>93</v>
      </c>
      <c r="Z641" s="500"/>
      <c r="AA641" s="501"/>
      <c r="AB641" s="594"/>
      <c r="AC641" s="594"/>
      <c r="AD641" s="594"/>
      <c r="AE641" s="595"/>
      <c r="AF641" s="596"/>
      <c r="AG641" s="596"/>
      <c r="AH641" s="597"/>
      <c r="AI641" s="595"/>
      <c r="AJ641" s="596"/>
      <c r="AK641" s="596"/>
      <c r="AL641" s="596"/>
      <c r="AM641" s="595"/>
      <c r="AN641" s="596"/>
      <c r="AO641" s="596"/>
      <c r="AP641" s="597"/>
      <c r="AQ641" s="595"/>
      <c r="AR641" s="596"/>
      <c r="AS641" s="596"/>
      <c r="AT641" s="597"/>
      <c r="AU641" s="596"/>
      <c r="AV641" s="596"/>
      <c r="AW641" s="596"/>
      <c r="AX641" s="59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593" t="s">
        <v>55</v>
      </c>
      <c r="Z642" s="500"/>
      <c r="AA642" s="501"/>
      <c r="AB642" s="599" t="s">
        <v>49</v>
      </c>
      <c r="AC642" s="599"/>
      <c r="AD642" s="599"/>
      <c r="AE642" s="595"/>
      <c r="AF642" s="596"/>
      <c r="AG642" s="596"/>
      <c r="AH642" s="597"/>
      <c r="AI642" s="595"/>
      <c r="AJ642" s="596"/>
      <c r="AK642" s="596"/>
      <c r="AL642" s="596"/>
      <c r="AM642" s="595"/>
      <c r="AN642" s="596"/>
      <c r="AO642" s="596"/>
      <c r="AP642" s="597"/>
      <c r="AQ642" s="595"/>
      <c r="AR642" s="596"/>
      <c r="AS642" s="596"/>
      <c r="AT642" s="597"/>
      <c r="AU642" s="596"/>
      <c r="AV642" s="596"/>
      <c r="AW642" s="596"/>
      <c r="AX642" s="598"/>
      <c r="AY642">
        <f>$AY$638</f>
        <v>0</v>
      </c>
    </row>
    <row r="643" spans="1:51" ht="23.85" hidden="1" customHeight="1" x14ac:dyDescent="0.15">
      <c r="A643" s="145"/>
      <c r="B643" s="146"/>
      <c r="C643" s="150"/>
      <c r="D643" s="146"/>
      <c r="E643" s="600" t="s">
        <v>142</v>
      </c>
      <c r="F643" s="601"/>
      <c r="G643" s="601"/>
      <c r="H643" s="601"/>
      <c r="I643" s="601"/>
      <c r="J643" s="601"/>
      <c r="K643" s="601"/>
      <c r="L643" s="601"/>
      <c r="M643" s="601"/>
      <c r="N643" s="601"/>
      <c r="O643" s="601"/>
      <c r="P643" s="601"/>
      <c r="Q643" s="601"/>
      <c r="R643" s="601"/>
      <c r="S643" s="601"/>
      <c r="T643" s="601"/>
      <c r="U643" s="601"/>
      <c r="V643" s="601"/>
      <c r="W643" s="601"/>
      <c r="X643" s="601"/>
      <c r="Y643" s="601"/>
      <c r="Z643" s="601"/>
      <c r="AA643" s="601"/>
      <c r="AB643" s="601"/>
      <c r="AC643" s="601"/>
      <c r="AD643" s="601"/>
      <c r="AE643" s="601"/>
      <c r="AF643" s="601"/>
      <c r="AG643" s="601"/>
      <c r="AH643" s="601"/>
      <c r="AI643" s="601"/>
      <c r="AJ643" s="601"/>
      <c r="AK643" s="601"/>
      <c r="AL643" s="601"/>
      <c r="AM643" s="601"/>
      <c r="AN643" s="601"/>
      <c r="AO643" s="601"/>
      <c r="AP643" s="601"/>
      <c r="AQ643" s="601"/>
      <c r="AR643" s="601"/>
      <c r="AS643" s="601"/>
      <c r="AT643" s="601"/>
      <c r="AU643" s="601"/>
      <c r="AV643" s="601"/>
      <c r="AW643" s="601"/>
      <c r="AX643" s="602"/>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20" t="s">
        <v>444</v>
      </c>
      <c r="F646" s="621"/>
      <c r="G646" s="622" t="s">
        <v>334</v>
      </c>
      <c r="H646" s="601"/>
      <c r="I646" s="601"/>
      <c r="J646" s="623"/>
      <c r="K646" s="624"/>
      <c r="L646" s="624"/>
      <c r="M646" s="624"/>
      <c r="N646" s="624"/>
      <c r="O646" s="624"/>
      <c r="P646" s="624"/>
      <c r="Q646" s="624"/>
      <c r="R646" s="624"/>
      <c r="S646" s="624"/>
      <c r="T646" s="625"/>
      <c r="U646" s="626"/>
      <c r="V646" s="626"/>
      <c r="W646" s="626"/>
      <c r="X646" s="626"/>
      <c r="Y646" s="626"/>
      <c r="Z646" s="626"/>
      <c r="AA646" s="626"/>
      <c r="AB646" s="626"/>
      <c r="AC646" s="626"/>
      <c r="AD646" s="626"/>
      <c r="AE646" s="626"/>
      <c r="AF646" s="626"/>
      <c r="AG646" s="626"/>
      <c r="AH646" s="626"/>
      <c r="AI646" s="626"/>
      <c r="AJ646" s="626"/>
      <c r="AK646" s="626"/>
      <c r="AL646" s="626"/>
      <c r="AM646" s="626"/>
      <c r="AN646" s="626"/>
      <c r="AO646" s="626"/>
      <c r="AP646" s="626"/>
      <c r="AQ646" s="626"/>
      <c r="AR646" s="626"/>
      <c r="AS646" s="626"/>
      <c r="AT646" s="626"/>
      <c r="AU646" s="626"/>
      <c r="AV646" s="626"/>
      <c r="AW646" s="626"/>
      <c r="AX646" s="627"/>
      <c r="AY646" s="49" t="str">
        <f>IF(SUBSTITUTE($J$646,"-","")="","0","1")</f>
        <v>0</v>
      </c>
    </row>
    <row r="647" spans="1:51" ht="18.75" hidden="1" customHeight="1" x14ac:dyDescent="0.15">
      <c r="A647" s="145"/>
      <c r="B647" s="146"/>
      <c r="C647" s="150"/>
      <c r="D647" s="146"/>
      <c r="E647" s="170" t="s">
        <v>318</v>
      </c>
      <c r="F647" s="171"/>
      <c r="G647" s="172" t="s">
        <v>315</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42</v>
      </c>
      <c r="AC647" s="173"/>
      <c r="AD647" s="174"/>
      <c r="AE647" s="611" t="s">
        <v>52</v>
      </c>
      <c r="AF647" s="612"/>
      <c r="AG647" s="612"/>
      <c r="AH647" s="613"/>
      <c r="AI647" s="183" t="s">
        <v>532</v>
      </c>
      <c r="AJ647" s="183"/>
      <c r="AK647" s="183"/>
      <c r="AL647" s="181"/>
      <c r="AM647" s="183" t="s">
        <v>54</v>
      </c>
      <c r="AN647" s="183"/>
      <c r="AO647" s="183"/>
      <c r="AP647" s="181"/>
      <c r="AQ647" s="181" t="s">
        <v>309</v>
      </c>
      <c r="AR647" s="173"/>
      <c r="AS647" s="173"/>
      <c r="AT647" s="174"/>
      <c r="AU647" s="203" t="s">
        <v>233</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14"/>
      <c r="AF648" s="614"/>
      <c r="AG648" s="176" t="s">
        <v>310</v>
      </c>
      <c r="AH648" s="177"/>
      <c r="AI648" s="184"/>
      <c r="AJ648" s="184"/>
      <c r="AK648" s="184"/>
      <c r="AL648" s="182"/>
      <c r="AM648" s="184"/>
      <c r="AN648" s="184"/>
      <c r="AO648" s="184"/>
      <c r="AP648" s="182"/>
      <c r="AQ648" s="615"/>
      <c r="AR648" s="614"/>
      <c r="AS648" s="176" t="s">
        <v>310</v>
      </c>
      <c r="AT648" s="177"/>
      <c r="AU648" s="614"/>
      <c r="AV648" s="614"/>
      <c r="AW648" s="176" t="s">
        <v>284</v>
      </c>
      <c r="AX648" s="225"/>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16" t="s">
        <v>48</v>
      </c>
      <c r="Z649" s="617"/>
      <c r="AA649" s="618"/>
      <c r="AB649" s="619"/>
      <c r="AC649" s="619"/>
      <c r="AD649" s="619"/>
      <c r="AE649" s="595"/>
      <c r="AF649" s="596"/>
      <c r="AG649" s="596"/>
      <c r="AH649" s="596"/>
      <c r="AI649" s="595"/>
      <c r="AJ649" s="596"/>
      <c r="AK649" s="596"/>
      <c r="AL649" s="596"/>
      <c r="AM649" s="595"/>
      <c r="AN649" s="596"/>
      <c r="AO649" s="596"/>
      <c r="AP649" s="597"/>
      <c r="AQ649" s="595"/>
      <c r="AR649" s="596"/>
      <c r="AS649" s="596"/>
      <c r="AT649" s="597"/>
      <c r="AU649" s="596"/>
      <c r="AV649" s="596"/>
      <c r="AW649" s="596"/>
      <c r="AX649" s="59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593" t="s">
        <v>93</v>
      </c>
      <c r="Z650" s="500"/>
      <c r="AA650" s="501"/>
      <c r="AB650" s="594"/>
      <c r="AC650" s="594"/>
      <c r="AD650" s="594"/>
      <c r="AE650" s="595"/>
      <c r="AF650" s="596"/>
      <c r="AG650" s="596"/>
      <c r="AH650" s="597"/>
      <c r="AI650" s="595"/>
      <c r="AJ650" s="596"/>
      <c r="AK650" s="596"/>
      <c r="AL650" s="596"/>
      <c r="AM650" s="595"/>
      <c r="AN650" s="596"/>
      <c r="AO650" s="596"/>
      <c r="AP650" s="597"/>
      <c r="AQ650" s="595"/>
      <c r="AR650" s="596"/>
      <c r="AS650" s="596"/>
      <c r="AT650" s="597"/>
      <c r="AU650" s="596"/>
      <c r="AV650" s="596"/>
      <c r="AW650" s="596"/>
      <c r="AX650" s="59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593" t="s">
        <v>55</v>
      </c>
      <c r="Z651" s="500"/>
      <c r="AA651" s="501"/>
      <c r="AB651" s="599" t="s">
        <v>49</v>
      </c>
      <c r="AC651" s="599"/>
      <c r="AD651" s="599"/>
      <c r="AE651" s="595"/>
      <c r="AF651" s="596"/>
      <c r="AG651" s="596"/>
      <c r="AH651" s="597"/>
      <c r="AI651" s="595"/>
      <c r="AJ651" s="596"/>
      <c r="AK651" s="596"/>
      <c r="AL651" s="596"/>
      <c r="AM651" s="595"/>
      <c r="AN651" s="596"/>
      <c r="AO651" s="596"/>
      <c r="AP651" s="597"/>
      <c r="AQ651" s="595"/>
      <c r="AR651" s="596"/>
      <c r="AS651" s="596"/>
      <c r="AT651" s="597"/>
      <c r="AU651" s="596"/>
      <c r="AV651" s="596"/>
      <c r="AW651" s="596"/>
      <c r="AX651" s="598"/>
      <c r="AY651">
        <f>$AY$647</f>
        <v>0</v>
      </c>
    </row>
    <row r="652" spans="1:51" ht="18.75" hidden="1" customHeight="1" x14ac:dyDescent="0.15">
      <c r="A652" s="145"/>
      <c r="B652" s="146"/>
      <c r="C652" s="150"/>
      <c r="D652" s="146"/>
      <c r="E652" s="170" t="s">
        <v>318</v>
      </c>
      <c r="F652" s="171"/>
      <c r="G652" s="172" t="s">
        <v>315</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42</v>
      </c>
      <c r="AC652" s="173"/>
      <c r="AD652" s="174"/>
      <c r="AE652" s="611" t="s">
        <v>52</v>
      </c>
      <c r="AF652" s="612"/>
      <c r="AG652" s="612"/>
      <c r="AH652" s="613"/>
      <c r="AI652" s="183" t="s">
        <v>532</v>
      </c>
      <c r="AJ652" s="183"/>
      <c r="AK652" s="183"/>
      <c r="AL652" s="181"/>
      <c r="AM652" s="183" t="s">
        <v>54</v>
      </c>
      <c r="AN652" s="183"/>
      <c r="AO652" s="183"/>
      <c r="AP652" s="181"/>
      <c r="AQ652" s="181" t="s">
        <v>309</v>
      </c>
      <c r="AR652" s="173"/>
      <c r="AS652" s="173"/>
      <c r="AT652" s="174"/>
      <c r="AU652" s="203" t="s">
        <v>233</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14"/>
      <c r="AF653" s="614"/>
      <c r="AG653" s="176" t="s">
        <v>310</v>
      </c>
      <c r="AH653" s="177"/>
      <c r="AI653" s="184"/>
      <c r="AJ653" s="184"/>
      <c r="AK653" s="184"/>
      <c r="AL653" s="182"/>
      <c r="AM653" s="184"/>
      <c r="AN653" s="184"/>
      <c r="AO653" s="184"/>
      <c r="AP653" s="182"/>
      <c r="AQ653" s="615"/>
      <c r="AR653" s="614"/>
      <c r="AS653" s="176" t="s">
        <v>310</v>
      </c>
      <c r="AT653" s="177"/>
      <c r="AU653" s="614"/>
      <c r="AV653" s="614"/>
      <c r="AW653" s="176" t="s">
        <v>284</v>
      </c>
      <c r="AX653" s="225"/>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16" t="s">
        <v>48</v>
      </c>
      <c r="Z654" s="617"/>
      <c r="AA654" s="618"/>
      <c r="AB654" s="619"/>
      <c r="AC654" s="619"/>
      <c r="AD654" s="619"/>
      <c r="AE654" s="595"/>
      <c r="AF654" s="596"/>
      <c r="AG654" s="596"/>
      <c r="AH654" s="596"/>
      <c r="AI654" s="595"/>
      <c r="AJ654" s="596"/>
      <c r="AK654" s="596"/>
      <c r="AL654" s="596"/>
      <c r="AM654" s="595"/>
      <c r="AN654" s="596"/>
      <c r="AO654" s="596"/>
      <c r="AP654" s="597"/>
      <c r="AQ654" s="595"/>
      <c r="AR654" s="596"/>
      <c r="AS654" s="596"/>
      <c r="AT654" s="597"/>
      <c r="AU654" s="596"/>
      <c r="AV654" s="596"/>
      <c r="AW654" s="596"/>
      <c r="AX654" s="59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593" t="s">
        <v>93</v>
      </c>
      <c r="Z655" s="500"/>
      <c r="AA655" s="501"/>
      <c r="AB655" s="594"/>
      <c r="AC655" s="594"/>
      <c r="AD655" s="594"/>
      <c r="AE655" s="595"/>
      <c r="AF655" s="596"/>
      <c r="AG655" s="596"/>
      <c r="AH655" s="597"/>
      <c r="AI655" s="595"/>
      <c r="AJ655" s="596"/>
      <c r="AK655" s="596"/>
      <c r="AL655" s="596"/>
      <c r="AM655" s="595"/>
      <c r="AN655" s="596"/>
      <c r="AO655" s="596"/>
      <c r="AP655" s="597"/>
      <c r="AQ655" s="595"/>
      <c r="AR655" s="596"/>
      <c r="AS655" s="596"/>
      <c r="AT655" s="597"/>
      <c r="AU655" s="596"/>
      <c r="AV655" s="596"/>
      <c r="AW655" s="596"/>
      <c r="AX655" s="59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593" t="s">
        <v>55</v>
      </c>
      <c r="Z656" s="500"/>
      <c r="AA656" s="501"/>
      <c r="AB656" s="599" t="s">
        <v>49</v>
      </c>
      <c r="AC656" s="599"/>
      <c r="AD656" s="599"/>
      <c r="AE656" s="595"/>
      <c r="AF656" s="596"/>
      <c r="AG656" s="596"/>
      <c r="AH656" s="597"/>
      <c r="AI656" s="595"/>
      <c r="AJ656" s="596"/>
      <c r="AK656" s="596"/>
      <c r="AL656" s="596"/>
      <c r="AM656" s="595"/>
      <c r="AN656" s="596"/>
      <c r="AO656" s="596"/>
      <c r="AP656" s="597"/>
      <c r="AQ656" s="595"/>
      <c r="AR656" s="596"/>
      <c r="AS656" s="596"/>
      <c r="AT656" s="597"/>
      <c r="AU656" s="596"/>
      <c r="AV656" s="596"/>
      <c r="AW656" s="596"/>
      <c r="AX656" s="598"/>
      <c r="AY656">
        <f>$AY$652</f>
        <v>0</v>
      </c>
    </row>
    <row r="657" spans="1:51" ht="18.75" hidden="1" customHeight="1" x14ac:dyDescent="0.15">
      <c r="A657" s="145"/>
      <c r="B657" s="146"/>
      <c r="C657" s="150"/>
      <c r="D657" s="146"/>
      <c r="E657" s="170" t="s">
        <v>318</v>
      </c>
      <c r="F657" s="171"/>
      <c r="G657" s="172" t="s">
        <v>315</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42</v>
      </c>
      <c r="AC657" s="173"/>
      <c r="AD657" s="174"/>
      <c r="AE657" s="611" t="s">
        <v>52</v>
      </c>
      <c r="AF657" s="612"/>
      <c r="AG657" s="612"/>
      <c r="AH657" s="613"/>
      <c r="AI657" s="183" t="s">
        <v>532</v>
      </c>
      <c r="AJ657" s="183"/>
      <c r="AK657" s="183"/>
      <c r="AL657" s="181"/>
      <c r="AM657" s="183" t="s">
        <v>54</v>
      </c>
      <c r="AN657" s="183"/>
      <c r="AO657" s="183"/>
      <c r="AP657" s="181"/>
      <c r="AQ657" s="181" t="s">
        <v>309</v>
      </c>
      <c r="AR657" s="173"/>
      <c r="AS657" s="173"/>
      <c r="AT657" s="174"/>
      <c r="AU657" s="203" t="s">
        <v>233</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14"/>
      <c r="AF658" s="614"/>
      <c r="AG658" s="176" t="s">
        <v>310</v>
      </c>
      <c r="AH658" s="177"/>
      <c r="AI658" s="184"/>
      <c r="AJ658" s="184"/>
      <c r="AK658" s="184"/>
      <c r="AL658" s="182"/>
      <c r="AM658" s="184"/>
      <c r="AN658" s="184"/>
      <c r="AO658" s="184"/>
      <c r="AP658" s="182"/>
      <c r="AQ658" s="615"/>
      <c r="AR658" s="614"/>
      <c r="AS658" s="176" t="s">
        <v>310</v>
      </c>
      <c r="AT658" s="177"/>
      <c r="AU658" s="614"/>
      <c r="AV658" s="614"/>
      <c r="AW658" s="176" t="s">
        <v>284</v>
      </c>
      <c r="AX658" s="225"/>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16" t="s">
        <v>48</v>
      </c>
      <c r="Z659" s="617"/>
      <c r="AA659" s="618"/>
      <c r="AB659" s="619"/>
      <c r="AC659" s="619"/>
      <c r="AD659" s="619"/>
      <c r="AE659" s="595"/>
      <c r="AF659" s="596"/>
      <c r="AG659" s="596"/>
      <c r="AH659" s="596"/>
      <c r="AI659" s="595"/>
      <c r="AJ659" s="596"/>
      <c r="AK659" s="596"/>
      <c r="AL659" s="596"/>
      <c r="AM659" s="595"/>
      <c r="AN659" s="596"/>
      <c r="AO659" s="596"/>
      <c r="AP659" s="597"/>
      <c r="AQ659" s="595"/>
      <c r="AR659" s="596"/>
      <c r="AS659" s="596"/>
      <c r="AT659" s="597"/>
      <c r="AU659" s="596"/>
      <c r="AV659" s="596"/>
      <c r="AW659" s="596"/>
      <c r="AX659" s="59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593" t="s">
        <v>93</v>
      </c>
      <c r="Z660" s="500"/>
      <c r="AA660" s="501"/>
      <c r="AB660" s="594"/>
      <c r="AC660" s="594"/>
      <c r="AD660" s="594"/>
      <c r="AE660" s="595"/>
      <c r="AF660" s="596"/>
      <c r="AG660" s="596"/>
      <c r="AH660" s="597"/>
      <c r="AI660" s="595"/>
      <c r="AJ660" s="596"/>
      <c r="AK660" s="596"/>
      <c r="AL660" s="596"/>
      <c r="AM660" s="595"/>
      <c r="AN660" s="596"/>
      <c r="AO660" s="596"/>
      <c r="AP660" s="597"/>
      <c r="AQ660" s="595"/>
      <c r="AR660" s="596"/>
      <c r="AS660" s="596"/>
      <c r="AT660" s="597"/>
      <c r="AU660" s="596"/>
      <c r="AV660" s="596"/>
      <c r="AW660" s="596"/>
      <c r="AX660" s="59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593" t="s">
        <v>55</v>
      </c>
      <c r="Z661" s="500"/>
      <c r="AA661" s="501"/>
      <c r="AB661" s="599" t="s">
        <v>49</v>
      </c>
      <c r="AC661" s="599"/>
      <c r="AD661" s="599"/>
      <c r="AE661" s="595"/>
      <c r="AF661" s="596"/>
      <c r="AG661" s="596"/>
      <c r="AH661" s="597"/>
      <c r="AI661" s="595"/>
      <c r="AJ661" s="596"/>
      <c r="AK661" s="596"/>
      <c r="AL661" s="596"/>
      <c r="AM661" s="595"/>
      <c r="AN661" s="596"/>
      <c r="AO661" s="596"/>
      <c r="AP661" s="597"/>
      <c r="AQ661" s="595"/>
      <c r="AR661" s="596"/>
      <c r="AS661" s="596"/>
      <c r="AT661" s="597"/>
      <c r="AU661" s="596"/>
      <c r="AV661" s="596"/>
      <c r="AW661" s="596"/>
      <c r="AX661" s="598"/>
      <c r="AY661">
        <f>$AY$657</f>
        <v>0</v>
      </c>
    </row>
    <row r="662" spans="1:51" ht="18.75" hidden="1" customHeight="1" x14ac:dyDescent="0.15">
      <c r="A662" s="145"/>
      <c r="B662" s="146"/>
      <c r="C662" s="150"/>
      <c r="D662" s="146"/>
      <c r="E662" s="170" t="s">
        <v>318</v>
      </c>
      <c r="F662" s="171"/>
      <c r="G662" s="172" t="s">
        <v>315</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42</v>
      </c>
      <c r="AC662" s="173"/>
      <c r="AD662" s="174"/>
      <c r="AE662" s="611" t="s">
        <v>52</v>
      </c>
      <c r="AF662" s="612"/>
      <c r="AG662" s="612"/>
      <c r="AH662" s="613"/>
      <c r="AI662" s="183" t="s">
        <v>532</v>
      </c>
      <c r="AJ662" s="183"/>
      <c r="AK662" s="183"/>
      <c r="AL662" s="181"/>
      <c r="AM662" s="183" t="s">
        <v>54</v>
      </c>
      <c r="AN662" s="183"/>
      <c r="AO662" s="183"/>
      <c r="AP662" s="181"/>
      <c r="AQ662" s="181" t="s">
        <v>309</v>
      </c>
      <c r="AR662" s="173"/>
      <c r="AS662" s="173"/>
      <c r="AT662" s="174"/>
      <c r="AU662" s="203" t="s">
        <v>233</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14"/>
      <c r="AF663" s="614"/>
      <c r="AG663" s="176" t="s">
        <v>310</v>
      </c>
      <c r="AH663" s="177"/>
      <c r="AI663" s="184"/>
      <c r="AJ663" s="184"/>
      <c r="AK663" s="184"/>
      <c r="AL663" s="182"/>
      <c r="AM663" s="184"/>
      <c r="AN663" s="184"/>
      <c r="AO663" s="184"/>
      <c r="AP663" s="182"/>
      <c r="AQ663" s="615"/>
      <c r="AR663" s="614"/>
      <c r="AS663" s="176" t="s">
        <v>310</v>
      </c>
      <c r="AT663" s="177"/>
      <c r="AU663" s="614"/>
      <c r="AV663" s="614"/>
      <c r="AW663" s="176" t="s">
        <v>284</v>
      </c>
      <c r="AX663" s="225"/>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16" t="s">
        <v>48</v>
      </c>
      <c r="Z664" s="617"/>
      <c r="AA664" s="618"/>
      <c r="AB664" s="619"/>
      <c r="AC664" s="619"/>
      <c r="AD664" s="619"/>
      <c r="AE664" s="595"/>
      <c r="AF664" s="596"/>
      <c r="AG664" s="596"/>
      <c r="AH664" s="596"/>
      <c r="AI664" s="595"/>
      <c r="AJ664" s="596"/>
      <c r="AK664" s="596"/>
      <c r="AL664" s="596"/>
      <c r="AM664" s="595"/>
      <c r="AN664" s="596"/>
      <c r="AO664" s="596"/>
      <c r="AP664" s="597"/>
      <c r="AQ664" s="595"/>
      <c r="AR664" s="596"/>
      <c r="AS664" s="596"/>
      <c r="AT664" s="597"/>
      <c r="AU664" s="596"/>
      <c r="AV664" s="596"/>
      <c r="AW664" s="596"/>
      <c r="AX664" s="59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593" t="s">
        <v>93</v>
      </c>
      <c r="Z665" s="500"/>
      <c r="AA665" s="501"/>
      <c r="AB665" s="594"/>
      <c r="AC665" s="594"/>
      <c r="AD665" s="594"/>
      <c r="AE665" s="595"/>
      <c r="AF665" s="596"/>
      <c r="AG665" s="596"/>
      <c r="AH665" s="597"/>
      <c r="AI665" s="595"/>
      <c r="AJ665" s="596"/>
      <c r="AK665" s="596"/>
      <c r="AL665" s="596"/>
      <c r="AM665" s="595"/>
      <c r="AN665" s="596"/>
      <c r="AO665" s="596"/>
      <c r="AP665" s="597"/>
      <c r="AQ665" s="595"/>
      <c r="AR665" s="596"/>
      <c r="AS665" s="596"/>
      <c r="AT665" s="597"/>
      <c r="AU665" s="596"/>
      <c r="AV665" s="596"/>
      <c r="AW665" s="596"/>
      <c r="AX665" s="59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593" t="s">
        <v>55</v>
      </c>
      <c r="Z666" s="500"/>
      <c r="AA666" s="501"/>
      <c r="AB666" s="599" t="s">
        <v>49</v>
      </c>
      <c r="AC666" s="599"/>
      <c r="AD666" s="599"/>
      <c r="AE666" s="595"/>
      <c r="AF666" s="596"/>
      <c r="AG666" s="596"/>
      <c r="AH666" s="597"/>
      <c r="AI666" s="595"/>
      <c r="AJ666" s="596"/>
      <c r="AK666" s="596"/>
      <c r="AL666" s="596"/>
      <c r="AM666" s="595"/>
      <c r="AN666" s="596"/>
      <c r="AO666" s="596"/>
      <c r="AP666" s="597"/>
      <c r="AQ666" s="595"/>
      <c r="AR666" s="596"/>
      <c r="AS666" s="596"/>
      <c r="AT666" s="597"/>
      <c r="AU666" s="596"/>
      <c r="AV666" s="596"/>
      <c r="AW666" s="596"/>
      <c r="AX666" s="598"/>
      <c r="AY666">
        <f>$AY$662</f>
        <v>0</v>
      </c>
    </row>
    <row r="667" spans="1:51" ht="18.75" hidden="1" customHeight="1" x14ac:dyDescent="0.15">
      <c r="A667" s="145"/>
      <c r="B667" s="146"/>
      <c r="C667" s="150"/>
      <c r="D667" s="146"/>
      <c r="E667" s="170" t="s">
        <v>318</v>
      </c>
      <c r="F667" s="171"/>
      <c r="G667" s="172" t="s">
        <v>315</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42</v>
      </c>
      <c r="AC667" s="173"/>
      <c r="AD667" s="174"/>
      <c r="AE667" s="611" t="s">
        <v>52</v>
      </c>
      <c r="AF667" s="612"/>
      <c r="AG667" s="612"/>
      <c r="AH667" s="613"/>
      <c r="AI667" s="183" t="s">
        <v>532</v>
      </c>
      <c r="AJ667" s="183"/>
      <c r="AK667" s="183"/>
      <c r="AL667" s="181"/>
      <c r="AM667" s="183" t="s">
        <v>54</v>
      </c>
      <c r="AN667" s="183"/>
      <c r="AO667" s="183"/>
      <c r="AP667" s="181"/>
      <c r="AQ667" s="181" t="s">
        <v>309</v>
      </c>
      <c r="AR667" s="173"/>
      <c r="AS667" s="173"/>
      <c r="AT667" s="174"/>
      <c r="AU667" s="203" t="s">
        <v>233</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14"/>
      <c r="AF668" s="614"/>
      <c r="AG668" s="176" t="s">
        <v>310</v>
      </c>
      <c r="AH668" s="177"/>
      <c r="AI668" s="184"/>
      <c r="AJ668" s="184"/>
      <c r="AK668" s="184"/>
      <c r="AL668" s="182"/>
      <c r="AM668" s="184"/>
      <c r="AN668" s="184"/>
      <c r="AO668" s="184"/>
      <c r="AP668" s="182"/>
      <c r="AQ668" s="615"/>
      <c r="AR668" s="614"/>
      <c r="AS668" s="176" t="s">
        <v>310</v>
      </c>
      <c r="AT668" s="177"/>
      <c r="AU668" s="614"/>
      <c r="AV668" s="614"/>
      <c r="AW668" s="176" t="s">
        <v>284</v>
      </c>
      <c r="AX668" s="225"/>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16" t="s">
        <v>48</v>
      </c>
      <c r="Z669" s="617"/>
      <c r="AA669" s="618"/>
      <c r="AB669" s="619"/>
      <c r="AC669" s="619"/>
      <c r="AD669" s="619"/>
      <c r="AE669" s="595"/>
      <c r="AF669" s="596"/>
      <c r="AG669" s="596"/>
      <c r="AH669" s="596"/>
      <c r="AI669" s="595"/>
      <c r="AJ669" s="596"/>
      <c r="AK669" s="596"/>
      <c r="AL669" s="596"/>
      <c r="AM669" s="595"/>
      <c r="AN669" s="596"/>
      <c r="AO669" s="596"/>
      <c r="AP669" s="597"/>
      <c r="AQ669" s="595"/>
      <c r="AR669" s="596"/>
      <c r="AS669" s="596"/>
      <c r="AT669" s="597"/>
      <c r="AU669" s="596"/>
      <c r="AV669" s="596"/>
      <c r="AW669" s="596"/>
      <c r="AX669" s="59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593" t="s">
        <v>93</v>
      </c>
      <c r="Z670" s="500"/>
      <c r="AA670" s="501"/>
      <c r="AB670" s="594"/>
      <c r="AC670" s="594"/>
      <c r="AD670" s="594"/>
      <c r="AE670" s="595"/>
      <c r="AF670" s="596"/>
      <c r="AG670" s="596"/>
      <c r="AH670" s="597"/>
      <c r="AI670" s="595"/>
      <c r="AJ670" s="596"/>
      <c r="AK670" s="596"/>
      <c r="AL670" s="596"/>
      <c r="AM670" s="595"/>
      <c r="AN670" s="596"/>
      <c r="AO670" s="596"/>
      <c r="AP670" s="597"/>
      <c r="AQ670" s="595"/>
      <c r="AR670" s="596"/>
      <c r="AS670" s="596"/>
      <c r="AT670" s="597"/>
      <c r="AU670" s="596"/>
      <c r="AV670" s="596"/>
      <c r="AW670" s="596"/>
      <c r="AX670" s="59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593" t="s">
        <v>55</v>
      </c>
      <c r="Z671" s="500"/>
      <c r="AA671" s="501"/>
      <c r="AB671" s="599" t="s">
        <v>49</v>
      </c>
      <c r="AC671" s="599"/>
      <c r="AD671" s="599"/>
      <c r="AE671" s="595"/>
      <c r="AF671" s="596"/>
      <c r="AG671" s="596"/>
      <c r="AH671" s="597"/>
      <c r="AI671" s="595"/>
      <c r="AJ671" s="596"/>
      <c r="AK671" s="596"/>
      <c r="AL671" s="596"/>
      <c r="AM671" s="595"/>
      <c r="AN671" s="596"/>
      <c r="AO671" s="596"/>
      <c r="AP671" s="597"/>
      <c r="AQ671" s="595"/>
      <c r="AR671" s="596"/>
      <c r="AS671" s="596"/>
      <c r="AT671" s="597"/>
      <c r="AU671" s="596"/>
      <c r="AV671" s="596"/>
      <c r="AW671" s="596"/>
      <c r="AX671" s="598"/>
      <c r="AY671">
        <f>$AY$667</f>
        <v>0</v>
      </c>
    </row>
    <row r="672" spans="1:51" ht="18.75" hidden="1" customHeight="1" x14ac:dyDescent="0.15">
      <c r="A672" s="145"/>
      <c r="B672" s="146"/>
      <c r="C672" s="150"/>
      <c r="D672" s="146"/>
      <c r="E672" s="170" t="s">
        <v>319</v>
      </c>
      <c r="F672" s="171"/>
      <c r="G672" s="172" t="s">
        <v>317</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42</v>
      </c>
      <c r="AC672" s="173"/>
      <c r="AD672" s="174"/>
      <c r="AE672" s="611" t="s">
        <v>52</v>
      </c>
      <c r="AF672" s="612"/>
      <c r="AG672" s="612"/>
      <c r="AH672" s="613"/>
      <c r="AI672" s="183" t="s">
        <v>532</v>
      </c>
      <c r="AJ672" s="183"/>
      <c r="AK672" s="183"/>
      <c r="AL672" s="181"/>
      <c r="AM672" s="183" t="s">
        <v>54</v>
      </c>
      <c r="AN672" s="183"/>
      <c r="AO672" s="183"/>
      <c r="AP672" s="181"/>
      <c r="AQ672" s="181" t="s">
        <v>309</v>
      </c>
      <c r="AR672" s="173"/>
      <c r="AS672" s="173"/>
      <c r="AT672" s="174"/>
      <c r="AU672" s="203" t="s">
        <v>233</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14"/>
      <c r="AF673" s="614"/>
      <c r="AG673" s="176" t="s">
        <v>310</v>
      </c>
      <c r="AH673" s="177"/>
      <c r="AI673" s="184"/>
      <c r="AJ673" s="184"/>
      <c r="AK673" s="184"/>
      <c r="AL673" s="182"/>
      <c r="AM673" s="184"/>
      <c r="AN673" s="184"/>
      <c r="AO673" s="184"/>
      <c r="AP673" s="182"/>
      <c r="AQ673" s="615"/>
      <c r="AR673" s="614"/>
      <c r="AS673" s="176" t="s">
        <v>310</v>
      </c>
      <c r="AT673" s="177"/>
      <c r="AU673" s="614"/>
      <c r="AV673" s="614"/>
      <c r="AW673" s="176" t="s">
        <v>284</v>
      </c>
      <c r="AX673" s="225"/>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16" t="s">
        <v>48</v>
      </c>
      <c r="Z674" s="617"/>
      <c r="AA674" s="618"/>
      <c r="AB674" s="619"/>
      <c r="AC674" s="619"/>
      <c r="AD674" s="619"/>
      <c r="AE674" s="595"/>
      <c r="AF674" s="596"/>
      <c r="AG674" s="596"/>
      <c r="AH674" s="596"/>
      <c r="AI674" s="595"/>
      <c r="AJ674" s="596"/>
      <c r="AK674" s="596"/>
      <c r="AL674" s="596"/>
      <c r="AM674" s="595"/>
      <c r="AN674" s="596"/>
      <c r="AO674" s="596"/>
      <c r="AP674" s="597"/>
      <c r="AQ674" s="595"/>
      <c r="AR674" s="596"/>
      <c r="AS674" s="596"/>
      <c r="AT674" s="597"/>
      <c r="AU674" s="596"/>
      <c r="AV674" s="596"/>
      <c r="AW674" s="596"/>
      <c r="AX674" s="59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593" t="s">
        <v>93</v>
      </c>
      <c r="Z675" s="500"/>
      <c r="AA675" s="501"/>
      <c r="AB675" s="594"/>
      <c r="AC675" s="594"/>
      <c r="AD675" s="594"/>
      <c r="AE675" s="595"/>
      <c r="AF675" s="596"/>
      <c r="AG675" s="596"/>
      <c r="AH675" s="597"/>
      <c r="AI675" s="595"/>
      <c r="AJ675" s="596"/>
      <c r="AK675" s="596"/>
      <c r="AL675" s="596"/>
      <c r="AM675" s="595"/>
      <c r="AN675" s="596"/>
      <c r="AO675" s="596"/>
      <c r="AP675" s="597"/>
      <c r="AQ675" s="595"/>
      <c r="AR675" s="596"/>
      <c r="AS675" s="596"/>
      <c r="AT675" s="597"/>
      <c r="AU675" s="596"/>
      <c r="AV675" s="596"/>
      <c r="AW675" s="596"/>
      <c r="AX675" s="59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593" t="s">
        <v>55</v>
      </c>
      <c r="Z676" s="500"/>
      <c r="AA676" s="501"/>
      <c r="AB676" s="599" t="s">
        <v>49</v>
      </c>
      <c r="AC676" s="599"/>
      <c r="AD676" s="599"/>
      <c r="AE676" s="595"/>
      <c r="AF676" s="596"/>
      <c r="AG676" s="596"/>
      <c r="AH676" s="597"/>
      <c r="AI676" s="595"/>
      <c r="AJ676" s="596"/>
      <c r="AK676" s="596"/>
      <c r="AL676" s="596"/>
      <c r="AM676" s="595"/>
      <c r="AN676" s="596"/>
      <c r="AO676" s="596"/>
      <c r="AP676" s="597"/>
      <c r="AQ676" s="595"/>
      <c r="AR676" s="596"/>
      <c r="AS676" s="596"/>
      <c r="AT676" s="597"/>
      <c r="AU676" s="596"/>
      <c r="AV676" s="596"/>
      <c r="AW676" s="596"/>
      <c r="AX676" s="598"/>
      <c r="AY676">
        <f>$AY$672</f>
        <v>0</v>
      </c>
    </row>
    <row r="677" spans="1:51" ht="18.75" hidden="1" customHeight="1" x14ac:dyDescent="0.15">
      <c r="A677" s="145"/>
      <c r="B677" s="146"/>
      <c r="C677" s="150"/>
      <c r="D677" s="146"/>
      <c r="E677" s="170" t="s">
        <v>319</v>
      </c>
      <c r="F677" s="171"/>
      <c r="G677" s="172" t="s">
        <v>317</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42</v>
      </c>
      <c r="AC677" s="173"/>
      <c r="AD677" s="174"/>
      <c r="AE677" s="611" t="s">
        <v>52</v>
      </c>
      <c r="AF677" s="612"/>
      <c r="AG677" s="612"/>
      <c r="AH677" s="613"/>
      <c r="AI677" s="183" t="s">
        <v>532</v>
      </c>
      <c r="AJ677" s="183"/>
      <c r="AK677" s="183"/>
      <c r="AL677" s="181"/>
      <c r="AM677" s="183" t="s">
        <v>54</v>
      </c>
      <c r="AN677" s="183"/>
      <c r="AO677" s="183"/>
      <c r="AP677" s="181"/>
      <c r="AQ677" s="181" t="s">
        <v>309</v>
      </c>
      <c r="AR677" s="173"/>
      <c r="AS677" s="173"/>
      <c r="AT677" s="174"/>
      <c r="AU677" s="203" t="s">
        <v>233</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14"/>
      <c r="AF678" s="614"/>
      <c r="AG678" s="176" t="s">
        <v>310</v>
      </c>
      <c r="AH678" s="177"/>
      <c r="AI678" s="184"/>
      <c r="AJ678" s="184"/>
      <c r="AK678" s="184"/>
      <c r="AL678" s="182"/>
      <c r="AM678" s="184"/>
      <c r="AN678" s="184"/>
      <c r="AO678" s="184"/>
      <c r="AP678" s="182"/>
      <c r="AQ678" s="615"/>
      <c r="AR678" s="614"/>
      <c r="AS678" s="176" t="s">
        <v>310</v>
      </c>
      <c r="AT678" s="177"/>
      <c r="AU678" s="614"/>
      <c r="AV678" s="614"/>
      <c r="AW678" s="176" t="s">
        <v>284</v>
      </c>
      <c r="AX678" s="225"/>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16" t="s">
        <v>48</v>
      </c>
      <c r="Z679" s="617"/>
      <c r="AA679" s="618"/>
      <c r="AB679" s="619"/>
      <c r="AC679" s="619"/>
      <c r="AD679" s="619"/>
      <c r="AE679" s="595"/>
      <c r="AF679" s="596"/>
      <c r="AG679" s="596"/>
      <c r="AH679" s="596"/>
      <c r="AI679" s="595"/>
      <c r="AJ679" s="596"/>
      <c r="AK679" s="596"/>
      <c r="AL679" s="596"/>
      <c r="AM679" s="595"/>
      <c r="AN679" s="596"/>
      <c r="AO679" s="596"/>
      <c r="AP679" s="597"/>
      <c r="AQ679" s="595"/>
      <c r="AR679" s="596"/>
      <c r="AS679" s="596"/>
      <c r="AT679" s="597"/>
      <c r="AU679" s="596"/>
      <c r="AV679" s="596"/>
      <c r="AW679" s="596"/>
      <c r="AX679" s="59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593" t="s">
        <v>93</v>
      </c>
      <c r="Z680" s="500"/>
      <c r="AA680" s="501"/>
      <c r="AB680" s="594"/>
      <c r="AC680" s="594"/>
      <c r="AD680" s="594"/>
      <c r="AE680" s="595"/>
      <c r="AF680" s="596"/>
      <c r="AG680" s="596"/>
      <c r="AH680" s="597"/>
      <c r="AI680" s="595"/>
      <c r="AJ680" s="596"/>
      <c r="AK680" s="596"/>
      <c r="AL680" s="596"/>
      <c r="AM680" s="595"/>
      <c r="AN680" s="596"/>
      <c r="AO680" s="596"/>
      <c r="AP680" s="597"/>
      <c r="AQ680" s="595"/>
      <c r="AR680" s="596"/>
      <c r="AS680" s="596"/>
      <c r="AT680" s="597"/>
      <c r="AU680" s="596"/>
      <c r="AV680" s="596"/>
      <c r="AW680" s="596"/>
      <c r="AX680" s="59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593" t="s">
        <v>55</v>
      </c>
      <c r="Z681" s="500"/>
      <c r="AA681" s="501"/>
      <c r="AB681" s="599" t="s">
        <v>49</v>
      </c>
      <c r="AC681" s="599"/>
      <c r="AD681" s="599"/>
      <c r="AE681" s="595"/>
      <c r="AF681" s="596"/>
      <c r="AG681" s="596"/>
      <c r="AH681" s="597"/>
      <c r="AI681" s="595"/>
      <c r="AJ681" s="596"/>
      <c r="AK681" s="596"/>
      <c r="AL681" s="596"/>
      <c r="AM681" s="595"/>
      <c r="AN681" s="596"/>
      <c r="AO681" s="596"/>
      <c r="AP681" s="597"/>
      <c r="AQ681" s="595"/>
      <c r="AR681" s="596"/>
      <c r="AS681" s="596"/>
      <c r="AT681" s="597"/>
      <c r="AU681" s="596"/>
      <c r="AV681" s="596"/>
      <c r="AW681" s="596"/>
      <c r="AX681" s="598"/>
      <c r="AY681">
        <f>$AY$677</f>
        <v>0</v>
      </c>
    </row>
    <row r="682" spans="1:51" ht="18.75" hidden="1" customHeight="1" x14ac:dyDescent="0.15">
      <c r="A682" s="145"/>
      <c r="B682" s="146"/>
      <c r="C682" s="150"/>
      <c r="D682" s="146"/>
      <c r="E682" s="170" t="s">
        <v>319</v>
      </c>
      <c r="F682" s="171"/>
      <c r="G682" s="172" t="s">
        <v>317</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42</v>
      </c>
      <c r="AC682" s="173"/>
      <c r="AD682" s="174"/>
      <c r="AE682" s="611" t="s">
        <v>52</v>
      </c>
      <c r="AF682" s="612"/>
      <c r="AG682" s="612"/>
      <c r="AH682" s="613"/>
      <c r="AI682" s="183" t="s">
        <v>532</v>
      </c>
      <c r="AJ682" s="183"/>
      <c r="AK682" s="183"/>
      <c r="AL682" s="181"/>
      <c r="AM682" s="183" t="s">
        <v>54</v>
      </c>
      <c r="AN682" s="183"/>
      <c r="AO682" s="183"/>
      <c r="AP682" s="181"/>
      <c r="AQ682" s="181" t="s">
        <v>309</v>
      </c>
      <c r="AR682" s="173"/>
      <c r="AS682" s="173"/>
      <c r="AT682" s="174"/>
      <c r="AU682" s="203" t="s">
        <v>233</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14"/>
      <c r="AF683" s="614"/>
      <c r="AG683" s="176" t="s">
        <v>310</v>
      </c>
      <c r="AH683" s="177"/>
      <c r="AI683" s="184"/>
      <c r="AJ683" s="184"/>
      <c r="AK683" s="184"/>
      <c r="AL683" s="182"/>
      <c r="AM683" s="184"/>
      <c r="AN683" s="184"/>
      <c r="AO683" s="184"/>
      <c r="AP683" s="182"/>
      <c r="AQ683" s="615"/>
      <c r="AR683" s="614"/>
      <c r="AS683" s="176" t="s">
        <v>310</v>
      </c>
      <c r="AT683" s="177"/>
      <c r="AU683" s="614"/>
      <c r="AV683" s="614"/>
      <c r="AW683" s="176" t="s">
        <v>284</v>
      </c>
      <c r="AX683" s="225"/>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16" t="s">
        <v>48</v>
      </c>
      <c r="Z684" s="617"/>
      <c r="AA684" s="618"/>
      <c r="AB684" s="619"/>
      <c r="AC684" s="619"/>
      <c r="AD684" s="619"/>
      <c r="AE684" s="595"/>
      <c r="AF684" s="596"/>
      <c r="AG684" s="596"/>
      <c r="AH684" s="596"/>
      <c r="AI684" s="595"/>
      <c r="AJ684" s="596"/>
      <c r="AK684" s="596"/>
      <c r="AL684" s="596"/>
      <c r="AM684" s="595"/>
      <c r="AN684" s="596"/>
      <c r="AO684" s="596"/>
      <c r="AP684" s="597"/>
      <c r="AQ684" s="595"/>
      <c r="AR684" s="596"/>
      <c r="AS684" s="596"/>
      <c r="AT684" s="597"/>
      <c r="AU684" s="596"/>
      <c r="AV684" s="596"/>
      <c r="AW684" s="596"/>
      <c r="AX684" s="59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593" t="s">
        <v>93</v>
      </c>
      <c r="Z685" s="500"/>
      <c r="AA685" s="501"/>
      <c r="AB685" s="594"/>
      <c r="AC685" s="594"/>
      <c r="AD685" s="594"/>
      <c r="AE685" s="595"/>
      <c r="AF685" s="596"/>
      <c r="AG685" s="596"/>
      <c r="AH685" s="597"/>
      <c r="AI685" s="595"/>
      <c r="AJ685" s="596"/>
      <c r="AK685" s="596"/>
      <c r="AL685" s="596"/>
      <c r="AM685" s="595"/>
      <c r="AN685" s="596"/>
      <c r="AO685" s="596"/>
      <c r="AP685" s="597"/>
      <c r="AQ685" s="595"/>
      <c r="AR685" s="596"/>
      <c r="AS685" s="596"/>
      <c r="AT685" s="597"/>
      <c r="AU685" s="596"/>
      <c r="AV685" s="596"/>
      <c r="AW685" s="596"/>
      <c r="AX685" s="59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593" t="s">
        <v>55</v>
      </c>
      <c r="Z686" s="500"/>
      <c r="AA686" s="501"/>
      <c r="AB686" s="599" t="s">
        <v>49</v>
      </c>
      <c r="AC686" s="599"/>
      <c r="AD686" s="599"/>
      <c r="AE686" s="595"/>
      <c r="AF686" s="596"/>
      <c r="AG686" s="596"/>
      <c r="AH686" s="597"/>
      <c r="AI686" s="595"/>
      <c r="AJ686" s="596"/>
      <c r="AK686" s="596"/>
      <c r="AL686" s="596"/>
      <c r="AM686" s="595"/>
      <c r="AN686" s="596"/>
      <c r="AO686" s="596"/>
      <c r="AP686" s="597"/>
      <c r="AQ686" s="595"/>
      <c r="AR686" s="596"/>
      <c r="AS686" s="596"/>
      <c r="AT686" s="597"/>
      <c r="AU686" s="596"/>
      <c r="AV686" s="596"/>
      <c r="AW686" s="596"/>
      <c r="AX686" s="598"/>
      <c r="AY686">
        <f>$AY$682</f>
        <v>0</v>
      </c>
    </row>
    <row r="687" spans="1:51" ht="18.75" hidden="1" customHeight="1" x14ac:dyDescent="0.15">
      <c r="A687" s="145"/>
      <c r="B687" s="146"/>
      <c r="C687" s="150"/>
      <c r="D687" s="146"/>
      <c r="E687" s="170" t="s">
        <v>319</v>
      </c>
      <c r="F687" s="171"/>
      <c r="G687" s="172" t="s">
        <v>317</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42</v>
      </c>
      <c r="AC687" s="173"/>
      <c r="AD687" s="174"/>
      <c r="AE687" s="611" t="s">
        <v>52</v>
      </c>
      <c r="AF687" s="612"/>
      <c r="AG687" s="612"/>
      <c r="AH687" s="613"/>
      <c r="AI687" s="183" t="s">
        <v>532</v>
      </c>
      <c r="AJ687" s="183"/>
      <c r="AK687" s="183"/>
      <c r="AL687" s="181"/>
      <c r="AM687" s="183" t="s">
        <v>54</v>
      </c>
      <c r="AN687" s="183"/>
      <c r="AO687" s="183"/>
      <c r="AP687" s="181"/>
      <c r="AQ687" s="181" t="s">
        <v>309</v>
      </c>
      <c r="AR687" s="173"/>
      <c r="AS687" s="173"/>
      <c r="AT687" s="174"/>
      <c r="AU687" s="203" t="s">
        <v>233</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14"/>
      <c r="AF688" s="614"/>
      <c r="AG688" s="176" t="s">
        <v>310</v>
      </c>
      <c r="AH688" s="177"/>
      <c r="AI688" s="184"/>
      <c r="AJ688" s="184"/>
      <c r="AK688" s="184"/>
      <c r="AL688" s="182"/>
      <c r="AM688" s="184"/>
      <c r="AN688" s="184"/>
      <c r="AO688" s="184"/>
      <c r="AP688" s="182"/>
      <c r="AQ688" s="615"/>
      <c r="AR688" s="614"/>
      <c r="AS688" s="176" t="s">
        <v>310</v>
      </c>
      <c r="AT688" s="177"/>
      <c r="AU688" s="614"/>
      <c r="AV688" s="614"/>
      <c r="AW688" s="176" t="s">
        <v>284</v>
      </c>
      <c r="AX688" s="225"/>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16" t="s">
        <v>48</v>
      </c>
      <c r="Z689" s="617"/>
      <c r="AA689" s="618"/>
      <c r="AB689" s="619"/>
      <c r="AC689" s="619"/>
      <c r="AD689" s="619"/>
      <c r="AE689" s="595"/>
      <c r="AF689" s="596"/>
      <c r="AG689" s="596"/>
      <c r="AH689" s="596"/>
      <c r="AI689" s="595"/>
      <c r="AJ689" s="596"/>
      <c r="AK689" s="596"/>
      <c r="AL689" s="596"/>
      <c r="AM689" s="595"/>
      <c r="AN689" s="596"/>
      <c r="AO689" s="596"/>
      <c r="AP689" s="597"/>
      <c r="AQ689" s="595"/>
      <c r="AR689" s="596"/>
      <c r="AS689" s="596"/>
      <c r="AT689" s="597"/>
      <c r="AU689" s="596"/>
      <c r="AV689" s="596"/>
      <c r="AW689" s="596"/>
      <c r="AX689" s="59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593" t="s">
        <v>93</v>
      </c>
      <c r="Z690" s="500"/>
      <c r="AA690" s="501"/>
      <c r="AB690" s="594"/>
      <c r="AC690" s="594"/>
      <c r="AD690" s="594"/>
      <c r="AE690" s="595"/>
      <c r="AF690" s="596"/>
      <c r="AG690" s="596"/>
      <c r="AH690" s="597"/>
      <c r="AI690" s="595"/>
      <c r="AJ690" s="596"/>
      <c r="AK690" s="596"/>
      <c r="AL690" s="596"/>
      <c r="AM690" s="595"/>
      <c r="AN690" s="596"/>
      <c r="AO690" s="596"/>
      <c r="AP690" s="597"/>
      <c r="AQ690" s="595"/>
      <c r="AR690" s="596"/>
      <c r="AS690" s="596"/>
      <c r="AT690" s="597"/>
      <c r="AU690" s="596"/>
      <c r="AV690" s="596"/>
      <c r="AW690" s="596"/>
      <c r="AX690" s="59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593" t="s">
        <v>55</v>
      </c>
      <c r="Z691" s="500"/>
      <c r="AA691" s="501"/>
      <c r="AB691" s="599" t="s">
        <v>49</v>
      </c>
      <c r="AC691" s="599"/>
      <c r="AD691" s="599"/>
      <c r="AE691" s="595"/>
      <c r="AF691" s="596"/>
      <c r="AG691" s="596"/>
      <c r="AH691" s="597"/>
      <c r="AI691" s="595"/>
      <c r="AJ691" s="596"/>
      <c r="AK691" s="596"/>
      <c r="AL691" s="596"/>
      <c r="AM691" s="595"/>
      <c r="AN691" s="596"/>
      <c r="AO691" s="596"/>
      <c r="AP691" s="597"/>
      <c r="AQ691" s="595"/>
      <c r="AR691" s="596"/>
      <c r="AS691" s="596"/>
      <c r="AT691" s="597"/>
      <c r="AU691" s="596"/>
      <c r="AV691" s="596"/>
      <c r="AW691" s="596"/>
      <c r="AX691" s="598"/>
      <c r="AY691">
        <f>$AY$687</f>
        <v>0</v>
      </c>
    </row>
    <row r="692" spans="1:51" ht="18.75" hidden="1" customHeight="1" x14ac:dyDescent="0.15">
      <c r="A692" s="145"/>
      <c r="B692" s="146"/>
      <c r="C692" s="150"/>
      <c r="D692" s="146"/>
      <c r="E692" s="170" t="s">
        <v>319</v>
      </c>
      <c r="F692" s="171"/>
      <c r="G692" s="172" t="s">
        <v>317</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42</v>
      </c>
      <c r="AC692" s="173"/>
      <c r="AD692" s="174"/>
      <c r="AE692" s="611" t="s">
        <v>52</v>
      </c>
      <c r="AF692" s="612"/>
      <c r="AG692" s="612"/>
      <c r="AH692" s="613"/>
      <c r="AI692" s="183" t="s">
        <v>532</v>
      </c>
      <c r="AJ692" s="183"/>
      <c r="AK692" s="183"/>
      <c r="AL692" s="181"/>
      <c r="AM692" s="183" t="s">
        <v>54</v>
      </c>
      <c r="AN692" s="183"/>
      <c r="AO692" s="183"/>
      <c r="AP692" s="181"/>
      <c r="AQ692" s="181" t="s">
        <v>309</v>
      </c>
      <c r="AR692" s="173"/>
      <c r="AS692" s="173"/>
      <c r="AT692" s="174"/>
      <c r="AU692" s="203" t="s">
        <v>233</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14"/>
      <c r="AF693" s="614"/>
      <c r="AG693" s="176" t="s">
        <v>310</v>
      </c>
      <c r="AH693" s="177"/>
      <c r="AI693" s="184"/>
      <c r="AJ693" s="184"/>
      <c r="AK693" s="184"/>
      <c r="AL693" s="182"/>
      <c r="AM693" s="184"/>
      <c r="AN693" s="184"/>
      <c r="AO693" s="184"/>
      <c r="AP693" s="182"/>
      <c r="AQ693" s="615"/>
      <c r="AR693" s="614"/>
      <c r="AS693" s="176" t="s">
        <v>310</v>
      </c>
      <c r="AT693" s="177"/>
      <c r="AU693" s="614"/>
      <c r="AV693" s="614"/>
      <c r="AW693" s="176" t="s">
        <v>284</v>
      </c>
      <c r="AX693" s="225"/>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16" t="s">
        <v>48</v>
      </c>
      <c r="Z694" s="617"/>
      <c r="AA694" s="618"/>
      <c r="AB694" s="619"/>
      <c r="AC694" s="619"/>
      <c r="AD694" s="619"/>
      <c r="AE694" s="595"/>
      <c r="AF694" s="596"/>
      <c r="AG694" s="596"/>
      <c r="AH694" s="596"/>
      <c r="AI694" s="595"/>
      <c r="AJ694" s="596"/>
      <c r="AK694" s="596"/>
      <c r="AL694" s="596"/>
      <c r="AM694" s="595"/>
      <c r="AN694" s="596"/>
      <c r="AO694" s="596"/>
      <c r="AP694" s="597"/>
      <c r="AQ694" s="595"/>
      <c r="AR694" s="596"/>
      <c r="AS694" s="596"/>
      <c r="AT694" s="597"/>
      <c r="AU694" s="596"/>
      <c r="AV694" s="596"/>
      <c r="AW694" s="596"/>
      <c r="AX694" s="59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593" t="s">
        <v>93</v>
      </c>
      <c r="Z695" s="500"/>
      <c r="AA695" s="501"/>
      <c r="AB695" s="594"/>
      <c r="AC695" s="594"/>
      <c r="AD695" s="594"/>
      <c r="AE695" s="595"/>
      <c r="AF695" s="596"/>
      <c r="AG695" s="596"/>
      <c r="AH695" s="597"/>
      <c r="AI695" s="595"/>
      <c r="AJ695" s="596"/>
      <c r="AK695" s="596"/>
      <c r="AL695" s="596"/>
      <c r="AM695" s="595"/>
      <c r="AN695" s="596"/>
      <c r="AO695" s="596"/>
      <c r="AP695" s="597"/>
      <c r="AQ695" s="595"/>
      <c r="AR695" s="596"/>
      <c r="AS695" s="596"/>
      <c r="AT695" s="597"/>
      <c r="AU695" s="596"/>
      <c r="AV695" s="596"/>
      <c r="AW695" s="596"/>
      <c r="AX695" s="59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593" t="s">
        <v>55</v>
      </c>
      <c r="Z696" s="500"/>
      <c r="AA696" s="501"/>
      <c r="AB696" s="599" t="s">
        <v>49</v>
      </c>
      <c r="AC696" s="599"/>
      <c r="AD696" s="599"/>
      <c r="AE696" s="595"/>
      <c r="AF696" s="596"/>
      <c r="AG696" s="596"/>
      <c r="AH696" s="597"/>
      <c r="AI696" s="595"/>
      <c r="AJ696" s="596"/>
      <c r="AK696" s="596"/>
      <c r="AL696" s="596"/>
      <c r="AM696" s="595"/>
      <c r="AN696" s="596"/>
      <c r="AO696" s="596"/>
      <c r="AP696" s="597"/>
      <c r="AQ696" s="595"/>
      <c r="AR696" s="596"/>
      <c r="AS696" s="596"/>
      <c r="AT696" s="597"/>
      <c r="AU696" s="596"/>
      <c r="AV696" s="596"/>
      <c r="AW696" s="596"/>
      <c r="AX696" s="598"/>
      <c r="AY696">
        <f>$AY$692</f>
        <v>0</v>
      </c>
    </row>
    <row r="697" spans="1:51" ht="23.85" hidden="1" customHeight="1" x14ac:dyDescent="0.15">
      <c r="A697" s="145"/>
      <c r="B697" s="146"/>
      <c r="C697" s="150"/>
      <c r="D697" s="146"/>
      <c r="E697" s="600" t="s">
        <v>142</v>
      </c>
      <c r="F697" s="601"/>
      <c r="G697" s="601"/>
      <c r="H697" s="601"/>
      <c r="I697" s="601"/>
      <c r="J697" s="601"/>
      <c r="K697" s="601"/>
      <c r="L697" s="601"/>
      <c r="M697" s="601"/>
      <c r="N697" s="601"/>
      <c r="O697" s="601"/>
      <c r="P697" s="601"/>
      <c r="Q697" s="601"/>
      <c r="R697" s="601"/>
      <c r="S697" s="601"/>
      <c r="T697" s="601"/>
      <c r="U697" s="601"/>
      <c r="V697" s="601"/>
      <c r="W697" s="601"/>
      <c r="X697" s="601"/>
      <c r="Y697" s="601"/>
      <c r="Z697" s="601"/>
      <c r="AA697" s="601"/>
      <c r="AB697" s="601"/>
      <c r="AC697" s="601"/>
      <c r="AD697" s="601"/>
      <c r="AE697" s="601"/>
      <c r="AF697" s="601"/>
      <c r="AG697" s="601"/>
      <c r="AH697" s="601"/>
      <c r="AI697" s="601"/>
      <c r="AJ697" s="601"/>
      <c r="AK697" s="601"/>
      <c r="AL697" s="601"/>
      <c r="AM697" s="601"/>
      <c r="AN697" s="601"/>
      <c r="AO697" s="601"/>
      <c r="AP697" s="601"/>
      <c r="AQ697" s="601"/>
      <c r="AR697" s="601"/>
      <c r="AS697" s="601"/>
      <c r="AT697" s="601"/>
      <c r="AU697" s="601"/>
      <c r="AV697" s="601"/>
      <c r="AW697" s="601"/>
      <c r="AX697" s="602"/>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03" t="s">
        <v>118</v>
      </c>
      <c r="B700" s="604"/>
      <c r="C700" s="604"/>
      <c r="D700" s="604"/>
      <c r="E700" s="604"/>
      <c r="F700" s="604"/>
      <c r="G700" s="604"/>
      <c r="H700" s="604"/>
      <c r="I700" s="604"/>
      <c r="J700" s="604"/>
      <c r="K700" s="604"/>
      <c r="L700" s="604"/>
      <c r="M700" s="604"/>
      <c r="N700" s="604"/>
      <c r="O700" s="604"/>
      <c r="P700" s="604"/>
      <c r="Q700" s="604"/>
      <c r="R700" s="604"/>
      <c r="S700" s="604"/>
      <c r="T700" s="604"/>
      <c r="U700" s="604"/>
      <c r="V700" s="604"/>
      <c r="W700" s="604"/>
      <c r="X700" s="604"/>
      <c r="Y700" s="604"/>
      <c r="Z700" s="604"/>
      <c r="AA700" s="604"/>
      <c r="AB700" s="604"/>
      <c r="AC700" s="604"/>
      <c r="AD700" s="604"/>
      <c r="AE700" s="604"/>
      <c r="AF700" s="604"/>
      <c r="AG700" s="604"/>
      <c r="AH700" s="604"/>
      <c r="AI700" s="604"/>
      <c r="AJ700" s="604"/>
      <c r="AK700" s="604"/>
      <c r="AL700" s="604"/>
      <c r="AM700" s="604"/>
      <c r="AN700" s="604"/>
      <c r="AO700" s="604"/>
      <c r="AP700" s="604"/>
      <c r="AQ700" s="604"/>
      <c r="AR700" s="604"/>
      <c r="AS700" s="604"/>
      <c r="AT700" s="604"/>
      <c r="AU700" s="604"/>
      <c r="AV700" s="604"/>
      <c r="AW700" s="604"/>
      <c r="AX700" s="605"/>
    </row>
    <row r="701" spans="1:51" ht="27" customHeight="1" x14ac:dyDescent="0.15">
      <c r="A701" s="3"/>
      <c r="B701" s="9"/>
      <c r="C701" s="606" t="s">
        <v>81</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608"/>
      <c r="AD701" s="607" t="s">
        <v>69</v>
      </c>
      <c r="AE701" s="607"/>
      <c r="AF701" s="607"/>
      <c r="AG701" s="609" t="s">
        <v>60</v>
      </c>
      <c r="AH701" s="607"/>
      <c r="AI701" s="607"/>
      <c r="AJ701" s="607"/>
      <c r="AK701" s="607"/>
      <c r="AL701" s="607"/>
      <c r="AM701" s="607"/>
      <c r="AN701" s="607"/>
      <c r="AO701" s="607"/>
      <c r="AP701" s="607"/>
      <c r="AQ701" s="607"/>
      <c r="AR701" s="607"/>
      <c r="AS701" s="607"/>
      <c r="AT701" s="607"/>
      <c r="AU701" s="607"/>
      <c r="AV701" s="607"/>
      <c r="AW701" s="607"/>
      <c r="AX701" s="610"/>
    </row>
    <row r="702" spans="1:51" ht="44.25" customHeight="1" x14ac:dyDescent="0.15">
      <c r="A702" s="92" t="s">
        <v>238</v>
      </c>
      <c r="B702" s="93"/>
      <c r="C702" s="565" t="s">
        <v>241</v>
      </c>
      <c r="D702" s="566"/>
      <c r="E702" s="566"/>
      <c r="F702" s="566"/>
      <c r="G702" s="566"/>
      <c r="H702" s="566"/>
      <c r="I702" s="566"/>
      <c r="J702" s="566"/>
      <c r="K702" s="566"/>
      <c r="L702" s="566"/>
      <c r="M702" s="566"/>
      <c r="N702" s="566"/>
      <c r="O702" s="566"/>
      <c r="P702" s="566"/>
      <c r="Q702" s="566"/>
      <c r="R702" s="566"/>
      <c r="S702" s="566"/>
      <c r="T702" s="566"/>
      <c r="U702" s="566"/>
      <c r="V702" s="566"/>
      <c r="W702" s="566"/>
      <c r="X702" s="566"/>
      <c r="Y702" s="566"/>
      <c r="Z702" s="566"/>
      <c r="AA702" s="566"/>
      <c r="AB702" s="566"/>
      <c r="AC702" s="567"/>
      <c r="AD702" s="568" t="s">
        <v>651</v>
      </c>
      <c r="AE702" s="569"/>
      <c r="AF702" s="569"/>
      <c r="AG702" s="570" t="s">
        <v>419</v>
      </c>
      <c r="AH702" s="571"/>
      <c r="AI702" s="571"/>
      <c r="AJ702" s="571"/>
      <c r="AK702" s="571"/>
      <c r="AL702" s="571"/>
      <c r="AM702" s="571"/>
      <c r="AN702" s="571"/>
      <c r="AO702" s="571"/>
      <c r="AP702" s="571"/>
      <c r="AQ702" s="571"/>
      <c r="AR702" s="571"/>
      <c r="AS702" s="571"/>
      <c r="AT702" s="571"/>
      <c r="AU702" s="571"/>
      <c r="AV702" s="571"/>
      <c r="AW702" s="571"/>
      <c r="AX702" s="572"/>
    </row>
    <row r="703" spans="1:51" ht="68.25" customHeight="1" x14ac:dyDescent="0.15">
      <c r="A703" s="94"/>
      <c r="B703" s="95"/>
      <c r="C703" s="573" t="s">
        <v>99</v>
      </c>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35"/>
      <c r="AD703" s="536" t="s">
        <v>651</v>
      </c>
      <c r="AE703" s="537"/>
      <c r="AF703" s="537"/>
      <c r="AG703" s="531" t="s">
        <v>666</v>
      </c>
      <c r="AH703" s="532"/>
      <c r="AI703" s="532"/>
      <c r="AJ703" s="532"/>
      <c r="AK703" s="532"/>
      <c r="AL703" s="532"/>
      <c r="AM703" s="532"/>
      <c r="AN703" s="532"/>
      <c r="AO703" s="532"/>
      <c r="AP703" s="532"/>
      <c r="AQ703" s="532"/>
      <c r="AR703" s="532"/>
      <c r="AS703" s="532"/>
      <c r="AT703" s="532"/>
      <c r="AU703" s="532"/>
      <c r="AV703" s="532"/>
      <c r="AW703" s="532"/>
      <c r="AX703" s="533"/>
    </row>
    <row r="704" spans="1:51" ht="49.5" customHeight="1" x14ac:dyDescent="0.15">
      <c r="A704" s="96"/>
      <c r="B704" s="97"/>
      <c r="C704" s="575" t="s">
        <v>244</v>
      </c>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7"/>
      <c r="AD704" s="547" t="s">
        <v>651</v>
      </c>
      <c r="AE704" s="548"/>
      <c r="AF704" s="548"/>
      <c r="AG704" s="101" t="s">
        <v>239</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102</v>
      </c>
      <c r="B705" s="159"/>
      <c r="C705" s="578" t="s">
        <v>108</v>
      </c>
      <c r="D705" s="579"/>
      <c r="E705" s="540"/>
      <c r="F705" s="540"/>
      <c r="G705" s="540"/>
      <c r="H705" s="540"/>
      <c r="I705" s="540"/>
      <c r="J705" s="540"/>
      <c r="K705" s="540"/>
      <c r="L705" s="540"/>
      <c r="M705" s="540"/>
      <c r="N705" s="540"/>
      <c r="O705" s="540"/>
      <c r="P705" s="540"/>
      <c r="Q705" s="540"/>
      <c r="R705" s="540"/>
      <c r="S705" s="540"/>
      <c r="T705" s="540"/>
      <c r="U705" s="540"/>
      <c r="V705" s="540"/>
      <c r="W705" s="540"/>
      <c r="X705" s="540"/>
      <c r="Y705" s="540"/>
      <c r="Z705" s="540"/>
      <c r="AA705" s="540"/>
      <c r="AB705" s="540"/>
      <c r="AC705" s="580"/>
      <c r="AD705" s="581" t="s">
        <v>651</v>
      </c>
      <c r="AE705" s="582"/>
      <c r="AF705" s="582"/>
      <c r="AG705" s="98" t="s">
        <v>141</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583" t="s">
        <v>131</v>
      </c>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5"/>
      <c r="AD706" s="536" t="s">
        <v>677</v>
      </c>
      <c r="AE706" s="537"/>
      <c r="AF706" s="555"/>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586" t="s">
        <v>390</v>
      </c>
      <c r="F707" s="587"/>
      <c r="G707" s="587"/>
      <c r="H707" s="587"/>
      <c r="I707" s="587"/>
      <c r="J707" s="587"/>
      <c r="K707" s="587"/>
      <c r="L707" s="587"/>
      <c r="M707" s="587"/>
      <c r="N707" s="587"/>
      <c r="O707" s="587"/>
      <c r="P707" s="587"/>
      <c r="Q707" s="587"/>
      <c r="R707" s="587"/>
      <c r="S707" s="587"/>
      <c r="T707" s="587"/>
      <c r="U707" s="587"/>
      <c r="V707" s="587"/>
      <c r="W707" s="587"/>
      <c r="X707" s="587"/>
      <c r="Y707" s="587"/>
      <c r="Z707" s="587"/>
      <c r="AA707" s="587"/>
      <c r="AB707" s="587"/>
      <c r="AC707" s="588"/>
      <c r="AD707" s="589" t="s">
        <v>558</v>
      </c>
      <c r="AE707" s="590"/>
      <c r="AF707" s="590"/>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591" t="s">
        <v>11</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520" t="s">
        <v>501</v>
      </c>
      <c r="AE708" s="521"/>
      <c r="AF708" s="521"/>
      <c r="AG708" s="523" t="s">
        <v>446</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110"/>
      <c r="B709" s="111"/>
      <c r="C709" s="534" t="s">
        <v>209</v>
      </c>
      <c r="D709" s="535"/>
      <c r="E709" s="535"/>
      <c r="F709" s="535"/>
      <c r="G709" s="535"/>
      <c r="H709" s="535"/>
      <c r="I709" s="535"/>
      <c r="J709" s="535"/>
      <c r="K709" s="535"/>
      <c r="L709" s="535"/>
      <c r="M709" s="535"/>
      <c r="N709" s="535"/>
      <c r="O709" s="535"/>
      <c r="P709" s="535"/>
      <c r="Q709" s="535"/>
      <c r="R709" s="535"/>
      <c r="S709" s="535"/>
      <c r="T709" s="535"/>
      <c r="U709" s="535"/>
      <c r="V709" s="535"/>
      <c r="W709" s="535"/>
      <c r="X709" s="535"/>
      <c r="Y709" s="535"/>
      <c r="Z709" s="535"/>
      <c r="AA709" s="535"/>
      <c r="AB709" s="535"/>
      <c r="AC709" s="535"/>
      <c r="AD709" s="536" t="s">
        <v>651</v>
      </c>
      <c r="AE709" s="537"/>
      <c r="AF709" s="537"/>
      <c r="AG709" s="531" t="s">
        <v>679</v>
      </c>
      <c r="AH709" s="532"/>
      <c r="AI709" s="532"/>
      <c r="AJ709" s="532"/>
      <c r="AK709" s="532"/>
      <c r="AL709" s="532"/>
      <c r="AM709" s="532"/>
      <c r="AN709" s="532"/>
      <c r="AO709" s="532"/>
      <c r="AP709" s="532"/>
      <c r="AQ709" s="532"/>
      <c r="AR709" s="532"/>
      <c r="AS709" s="532"/>
      <c r="AT709" s="532"/>
      <c r="AU709" s="532"/>
      <c r="AV709" s="532"/>
      <c r="AW709" s="532"/>
      <c r="AX709" s="533"/>
    </row>
    <row r="710" spans="1:50" ht="26.25" customHeight="1" x14ac:dyDescent="0.15">
      <c r="A710" s="110"/>
      <c r="B710" s="111"/>
      <c r="C710" s="534" t="s">
        <v>20</v>
      </c>
      <c r="D710" s="535"/>
      <c r="E710" s="535"/>
      <c r="F710" s="535"/>
      <c r="G710" s="535"/>
      <c r="H710" s="535"/>
      <c r="I710" s="535"/>
      <c r="J710" s="535"/>
      <c r="K710" s="535"/>
      <c r="L710" s="535"/>
      <c r="M710" s="535"/>
      <c r="N710" s="535"/>
      <c r="O710" s="535"/>
      <c r="P710" s="535"/>
      <c r="Q710" s="535"/>
      <c r="R710" s="535"/>
      <c r="S710" s="535"/>
      <c r="T710" s="535"/>
      <c r="U710" s="535"/>
      <c r="V710" s="535"/>
      <c r="W710" s="535"/>
      <c r="X710" s="535"/>
      <c r="Y710" s="535"/>
      <c r="Z710" s="535"/>
      <c r="AA710" s="535"/>
      <c r="AB710" s="535"/>
      <c r="AC710" s="535"/>
      <c r="AD710" s="536" t="s">
        <v>501</v>
      </c>
      <c r="AE710" s="537"/>
      <c r="AF710" s="537"/>
      <c r="AG710" s="531" t="s">
        <v>446</v>
      </c>
      <c r="AH710" s="532"/>
      <c r="AI710" s="532"/>
      <c r="AJ710" s="532"/>
      <c r="AK710" s="532"/>
      <c r="AL710" s="532"/>
      <c r="AM710" s="532"/>
      <c r="AN710" s="532"/>
      <c r="AO710" s="532"/>
      <c r="AP710" s="532"/>
      <c r="AQ710" s="532"/>
      <c r="AR710" s="532"/>
      <c r="AS710" s="532"/>
      <c r="AT710" s="532"/>
      <c r="AU710" s="532"/>
      <c r="AV710" s="532"/>
      <c r="AW710" s="532"/>
      <c r="AX710" s="533"/>
    </row>
    <row r="711" spans="1:50" ht="26.25" customHeight="1" x14ac:dyDescent="0.15">
      <c r="A711" s="110"/>
      <c r="B711" s="111"/>
      <c r="C711" s="534" t="s">
        <v>95</v>
      </c>
      <c r="D711" s="535"/>
      <c r="E711" s="535"/>
      <c r="F711" s="535"/>
      <c r="G711" s="535"/>
      <c r="H711" s="535"/>
      <c r="I711" s="535"/>
      <c r="J711" s="535"/>
      <c r="K711" s="535"/>
      <c r="L711" s="535"/>
      <c r="M711" s="535"/>
      <c r="N711" s="535"/>
      <c r="O711" s="535"/>
      <c r="P711" s="535"/>
      <c r="Q711" s="535"/>
      <c r="R711" s="535"/>
      <c r="S711" s="535"/>
      <c r="T711" s="535"/>
      <c r="U711" s="535"/>
      <c r="V711" s="535"/>
      <c r="W711" s="535"/>
      <c r="X711" s="535"/>
      <c r="Y711" s="535"/>
      <c r="Z711" s="535"/>
      <c r="AA711" s="535"/>
      <c r="AB711" s="535"/>
      <c r="AC711" s="546"/>
      <c r="AD711" s="536" t="s">
        <v>651</v>
      </c>
      <c r="AE711" s="537"/>
      <c r="AF711" s="537"/>
      <c r="AG711" s="531" t="s">
        <v>299</v>
      </c>
      <c r="AH711" s="532"/>
      <c r="AI711" s="532"/>
      <c r="AJ711" s="532"/>
      <c r="AK711" s="532"/>
      <c r="AL711" s="532"/>
      <c r="AM711" s="532"/>
      <c r="AN711" s="532"/>
      <c r="AO711" s="532"/>
      <c r="AP711" s="532"/>
      <c r="AQ711" s="532"/>
      <c r="AR711" s="532"/>
      <c r="AS711" s="532"/>
      <c r="AT711" s="532"/>
      <c r="AU711" s="532"/>
      <c r="AV711" s="532"/>
      <c r="AW711" s="532"/>
      <c r="AX711" s="533"/>
    </row>
    <row r="712" spans="1:50" ht="26.25" customHeight="1" x14ac:dyDescent="0.15">
      <c r="A712" s="110"/>
      <c r="B712" s="111"/>
      <c r="C712" s="534" t="s">
        <v>340</v>
      </c>
      <c r="D712" s="535"/>
      <c r="E712" s="535"/>
      <c r="F712" s="535"/>
      <c r="G712" s="535"/>
      <c r="H712" s="535"/>
      <c r="I712" s="535"/>
      <c r="J712" s="535"/>
      <c r="K712" s="535"/>
      <c r="L712" s="535"/>
      <c r="M712" s="535"/>
      <c r="N712" s="535"/>
      <c r="O712" s="535"/>
      <c r="P712" s="535"/>
      <c r="Q712" s="535"/>
      <c r="R712" s="535"/>
      <c r="S712" s="535"/>
      <c r="T712" s="535"/>
      <c r="U712" s="535"/>
      <c r="V712" s="535"/>
      <c r="W712" s="535"/>
      <c r="X712" s="535"/>
      <c r="Y712" s="535"/>
      <c r="Z712" s="535"/>
      <c r="AA712" s="535"/>
      <c r="AB712" s="535"/>
      <c r="AC712" s="546"/>
      <c r="AD712" s="547" t="s">
        <v>501</v>
      </c>
      <c r="AE712" s="548"/>
      <c r="AF712" s="548"/>
      <c r="AG712" s="549" t="s">
        <v>446</v>
      </c>
      <c r="AH712" s="550"/>
      <c r="AI712" s="550"/>
      <c r="AJ712" s="550"/>
      <c r="AK712" s="550"/>
      <c r="AL712" s="550"/>
      <c r="AM712" s="550"/>
      <c r="AN712" s="550"/>
      <c r="AO712" s="550"/>
      <c r="AP712" s="550"/>
      <c r="AQ712" s="550"/>
      <c r="AR712" s="550"/>
      <c r="AS712" s="550"/>
      <c r="AT712" s="550"/>
      <c r="AU712" s="550"/>
      <c r="AV712" s="550"/>
      <c r="AW712" s="550"/>
      <c r="AX712" s="551"/>
    </row>
    <row r="713" spans="1:50" ht="26.25" customHeight="1" x14ac:dyDescent="0.15">
      <c r="A713" s="110"/>
      <c r="B713" s="111"/>
      <c r="C713" s="552" t="s">
        <v>350</v>
      </c>
      <c r="D713" s="553"/>
      <c r="E713" s="553"/>
      <c r="F713" s="553"/>
      <c r="G713" s="553"/>
      <c r="H713" s="553"/>
      <c r="I713" s="553"/>
      <c r="J713" s="553"/>
      <c r="K713" s="553"/>
      <c r="L713" s="553"/>
      <c r="M713" s="553"/>
      <c r="N713" s="553"/>
      <c r="O713" s="553"/>
      <c r="P713" s="553"/>
      <c r="Q713" s="553"/>
      <c r="R713" s="553"/>
      <c r="S713" s="553"/>
      <c r="T713" s="553"/>
      <c r="U713" s="553"/>
      <c r="V713" s="553"/>
      <c r="W713" s="553"/>
      <c r="X713" s="553"/>
      <c r="Y713" s="553"/>
      <c r="Z713" s="553"/>
      <c r="AA713" s="553"/>
      <c r="AB713" s="553"/>
      <c r="AC713" s="554"/>
      <c r="AD713" s="536" t="s">
        <v>501</v>
      </c>
      <c r="AE713" s="537"/>
      <c r="AF713" s="555"/>
      <c r="AG713" s="531" t="s">
        <v>446</v>
      </c>
      <c r="AH713" s="532"/>
      <c r="AI713" s="532"/>
      <c r="AJ713" s="532"/>
      <c r="AK713" s="532"/>
      <c r="AL713" s="532"/>
      <c r="AM713" s="532"/>
      <c r="AN713" s="532"/>
      <c r="AO713" s="532"/>
      <c r="AP713" s="532"/>
      <c r="AQ713" s="532"/>
      <c r="AR713" s="532"/>
      <c r="AS713" s="532"/>
      <c r="AT713" s="532"/>
      <c r="AU713" s="532"/>
      <c r="AV713" s="532"/>
      <c r="AW713" s="532"/>
      <c r="AX713" s="533"/>
    </row>
    <row r="714" spans="1:50" ht="26.25" customHeight="1" x14ac:dyDescent="0.15">
      <c r="A714" s="112"/>
      <c r="B714" s="113"/>
      <c r="C714" s="556" t="s">
        <v>298</v>
      </c>
      <c r="D714" s="557"/>
      <c r="E714" s="557"/>
      <c r="F714" s="557"/>
      <c r="G714" s="557"/>
      <c r="H714" s="557"/>
      <c r="I714" s="557"/>
      <c r="J714" s="557"/>
      <c r="K714" s="557"/>
      <c r="L714" s="557"/>
      <c r="M714" s="557"/>
      <c r="N714" s="557"/>
      <c r="O714" s="557"/>
      <c r="P714" s="557"/>
      <c r="Q714" s="557"/>
      <c r="R714" s="557"/>
      <c r="S714" s="557"/>
      <c r="T714" s="557"/>
      <c r="U714" s="557"/>
      <c r="V714" s="557"/>
      <c r="W714" s="557"/>
      <c r="X714" s="557"/>
      <c r="Y714" s="557"/>
      <c r="Z714" s="557"/>
      <c r="AA714" s="557"/>
      <c r="AB714" s="557"/>
      <c r="AC714" s="558"/>
      <c r="AD714" s="559" t="s">
        <v>651</v>
      </c>
      <c r="AE714" s="560"/>
      <c r="AF714" s="561"/>
      <c r="AG714" s="562" t="s">
        <v>395</v>
      </c>
      <c r="AH714" s="563"/>
      <c r="AI714" s="563"/>
      <c r="AJ714" s="563"/>
      <c r="AK714" s="563"/>
      <c r="AL714" s="563"/>
      <c r="AM714" s="563"/>
      <c r="AN714" s="563"/>
      <c r="AO714" s="563"/>
      <c r="AP714" s="563"/>
      <c r="AQ714" s="563"/>
      <c r="AR714" s="563"/>
      <c r="AS714" s="563"/>
      <c r="AT714" s="563"/>
      <c r="AU714" s="563"/>
      <c r="AV714" s="563"/>
      <c r="AW714" s="563"/>
      <c r="AX714" s="564"/>
    </row>
    <row r="715" spans="1:50" ht="35.25" customHeight="1" x14ac:dyDescent="0.15">
      <c r="A715" s="108" t="s">
        <v>105</v>
      </c>
      <c r="B715" s="109"/>
      <c r="C715" s="517" t="s">
        <v>401</v>
      </c>
      <c r="D715" s="518"/>
      <c r="E715" s="518"/>
      <c r="F715" s="518"/>
      <c r="G715" s="518"/>
      <c r="H715" s="518"/>
      <c r="I715" s="518"/>
      <c r="J715" s="518"/>
      <c r="K715" s="518"/>
      <c r="L715" s="518"/>
      <c r="M715" s="518"/>
      <c r="N715" s="518"/>
      <c r="O715" s="518"/>
      <c r="P715" s="518"/>
      <c r="Q715" s="518"/>
      <c r="R715" s="518"/>
      <c r="S715" s="518"/>
      <c r="T715" s="518"/>
      <c r="U715" s="518"/>
      <c r="V715" s="518"/>
      <c r="W715" s="518"/>
      <c r="X715" s="518"/>
      <c r="Y715" s="518"/>
      <c r="Z715" s="518"/>
      <c r="AA715" s="518"/>
      <c r="AB715" s="518"/>
      <c r="AC715" s="519"/>
      <c r="AD715" s="520" t="s">
        <v>651</v>
      </c>
      <c r="AE715" s="521"/>
      <c r="AF715" s="522"/>
      <c r="AG715" s="523" t="s">
        <v>667</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110"/>
      <c r="B716" s="111"/>
      <c r="C716" s="526" t="s">
        <v>114</v>
      </c>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7"/>
      <c r="AC716" s="528"/>
      <c r="AD716" s="529" t="s">
        <v>501</v>
      </c>
      <c r="AE716" s="530"/>
      <c r="AF716" s="530"/>
      <c r="AG716" s="531" t="s">
        <v>446</v>
      </c>
      <c r="AH716" s="532"/>
      <c r="AI716" s="532"/>
      <c r="AJ716" s="532"/>
      <c r="AK716" s="532"/>
      <c r="AL716" s="532"/>
      <c r="AM716" s="532"/>
      <c r="AN716" s="532"/>
      <c r="AO716" s="532"/>
      <c r="AP716" s="532"/>
      <c r="AQ716" s="532"/>
      <c r="AR716" s="532"/>
      <c r="AS716" s="532"/>
      <c r="AT716" s="532"/>
      <c r="AU716" s="532"/>
      <c r="AV716" s="532"/>
      <c r="AW716" s="532"/>
      <c r="AX716" s="533"/>
    </row>
    <row r="717" spans="1:50" ht="27" customHeight="1" x14ac:dyDescent="0.15">
      <c r="A717" s="110"/>
      <c r="B717" s="111"/>
      <c r="C717" s="534" t="s">
        <v>320</v>
      </c>
      <c r="D717" s="535"/>
      <c r="E717" s="535"/>
      <c r="F717" s="535"/>
      <c r="G717" s="535"/>
      <c r="H717" s="535"/>
      <c r="I717" s="535"/>
      <c r="J717" s="535"/>
      <c r="K717" s="535"/>
      <c r="L717" s="535"/>
      <c r="M717" s="535"/>
      <c r="N717" s="535"/>
      <c r="O717" s="535"/>
      <c r="P717" s="535"/>
      <c r="Q717" s="535"/>
      <c r="R717" s="535"/>
      <c r="S717" s="535"/>
      <c r="T717" s="535"/>
      <c r="U717" s="535"/>
      <c r="V717" s="535"/>
      <c r="W717" s="535"/>
      <c r="X717" s="535"/>
      <c r="Y717" s="535"/>
      <c r="Z717" s="535"/>
      <c r="AA717" s="535"/>
      <c r="AB717" s="535"/>
      <c r="AC717" s="535"/>
      <c r="AD717" s="536" t="s">
        <v>651</v>
      </c>
      <c r="AE717" s="537"/>
      <c r="AF717" s="537"/>
      <c r="AG717" s="531" t="s">
        <v>668</v>
      </c>
      <c r="AH717" s="532"/>
      <c r="AI717" s="532"/>
      <c r="AJ717" s="532"/>
      <c r="AK717" s="532"/>
      <c r="AL717" s="532"/>
      <c r="AM717" s="532"/>
      <c r="AN717" s="532"/>
      <c r="AO717" s="532"/>
      <c r="AP717" s="532"/>
      <c r="AQ717" s="532"/>
      <c r="AR717" s="532"/>
      <c r="AS717" s="532"/>
      <c r="AT717" s="532"/>
      <c r="AU717" s="532"/>
      <c r="AV717" s="532"/>
      <c r="AW717" s="532"/>
      <c r="AX717" s="533"/>
    </row>
    <row r="718" spans="1:50" ht="37.5" customHeight="1" x14ac:dyDescent="0.15">
      <c r="A718" s="112"/>
      <c r="B718" s="113"/>
      <c r="C718" s="534" t="s">
        <v>111</v>
      </c>
      <c r="D718" s="535"/>
      <c r="E718" s="535"/>
      <c r="F718" s="535"/>
      <c r="G718" s="535"/>
      <c r="H718" s="535"/>
      <c r="I718" s="535"/>
      <c r="J718" s="535"/>
      <c r="K718" s="535"/>
      <c r="L718" s="535"/>
      <c r="M718" s="535"/>
      <c r="N718" s="535"/>
      <c r="O718" s="535"/>
      <c r="P718" s="535"/>
      <c r="Q718" s="535"/>
      <c r="R718" s="535"/>
      <c r="S718" s="535"/>
      <c r="T718" s="535"/>
      <c r="U718" s="535"/>
      <c r="V718" s="535"/>
      <c r="W718" s="535"/>
      <c r="X718" s="535"/>
      <c r="Y718" s="535"/>
      <c r="Z718" s="535"/>
      <c r="AA718" s="535"/>
      <c r="AB718" s="535"/>
      <c r="AC718" s="535"/>
      <c r="AD718" s="536" t="s">
        <v>651</v>
      </c>
      <c r="AE718" s="537"/>
      <c r="AF718" s="537"/>
      <c r="AG718" s="167" t="s">
        <v>354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64</v>
      </c>
      <c r="B719" s="162"/>
      <c r="C719" s="538" t="s">
        <v>247</v>
      </c>
      <c r="D719" s="539"/>
      <c r="E719" s="539"/>
      <c r="F719" s="539"/>
      <c r="G719" s="539"/>
      <c r="H719" s="539"/>
      <c r="I719" s="539"/>
      <c r="J719" s="539"/>
      <c r="K719" s="539"/>
      <c r="L719" s="539"/>
      <c r="M719" s="539"/>
      <c r="N719" s="539"/>
      <c r="O719" s="539"/>
      <c r="P719" s="539"/>
      <c r="Q719" s="539"/>
      <c r="R719" s="539"/>
      <c r="S719" s="539"/>
      <c r="T719" s="539"/>
      <c r="U719" s="539"/>
      <c r="V719" s="539"/>
      <c r="W719" s="539"/>
      <c r="X719" s="539"/>
      <c r="Y719" s="539"/>
      <c r="Z719" s="539"/>
      <c r="AA719" s="539"/>
      <c r="AB719" s="539"/>
      <c r="AC719" s="540"/>
      <c r="AD719" s="520" t="s">
        <v>501</v>
      </c>
      <c r="AE719" s="521"/>
      <c r="AF719" s="521"/>
      <c r="AG719" s="98" t="s">
        <v>446</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41" t="s">
        <v>264</v>
      </c>
      <c r="D720" s="542"/>
      <c r="E720" s="542"/>
      <c r="F720" s="543"/>
      <c r="G720" s="544" t="s">
        <v>61</v>
      </c>
      <c r="H720" s="542"/>
      <c r="I720" s="542"/>
      <c r="J720" s="542"/>
      <c r="K720" s="542"/>
      <c r="L720" s="542"/>
      <c r="M720" s="542"/>
      <c r="N720" s="544" t="s">
        <v>277</v>
      </c>
      <c r="O720" s="542"/>
      <c r="P720" s="542"/>
      <c r="Q720" s="542"/>
      <c r="R720" s="542"/>
      <c r="S720" s="542"/>
      <c r="T720" s="542"/>
      <c r="U720" s="542"/>
      <c r="V720" s="542"/>
      <c r="W720" s="542"/>
      <c r="X720" s="542"/>
      <c r="Y720" s="542"/>
      <c r="Z720" s="542"/>
      <c r="AA720" s="542"/>
      <c r="AB720" s="542"/>
      <c r="AC720" s="542"/>
      <c r="AD720" s="542"/>
      <c r="AE720" s="542"/>
      <c r="AF720" s="545"/>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02"/>
      <c r="D721" s="503"/>
      <c r="E721" s="503"/>
      <c r="F721" s="504"/>
      <c r="G721" s="505"/>
      <c r="H721" s="506"/>
      <c r="I721" s="21" t="str">
        <f>IF(OR(G721="　",G721=""),"","-")</f>
        <v/>
      </c>
      <c r="J721" s="507"/>
      <c r="K721" s="507"/>
      <c r="L721" s="21" t="str">
        <f>IF(M721="","","-")</f>
        <v/>
      </c>
      <c r="M721" s="24"/>
      <c r="N721" s="508"/>
      <c r="O721" s="509"/>
      <c r="P721" s="509"/>
      <c r="Q721" s="509"/>
      <c r="R721" s="509"/>
      <c r="S721" s="509"/>
      <c r="T721" s="509"/>
      <c r="U721" s="509"/>
      <c r="V721" s="509"/>
      <c r="W721" s="509"/>
      <c r="X721" s="509"/>
      <c r="Y721" s="509"/>
      <c r="Z721" s="509"/>
      <c r="AA721" s="509"/>
      <c r="AB721" s="509"/>
      <c r="AC721" s="509"/>
      <c r="AD721" s="509"/>
      <c r="AE721" s="509"/>
      <c r="AF721" s="510"/>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02"/>
      <c r="D722" s="503"/>
      <c r="E722" s="503"/>
      <c r="F722" s="504"/>
      <c r="G722" s="505"/>
      <c r="H722" s="506"/>
      <c r="I722" s="21" t="str">
        <f>IF(OR(G722="　",G722=""),"","-")</f>
        <v/>
      </c>
      <c r="J722" s="507"/>
      <c r="K722" s="507"/>
      <c r="L722" s="21" t="str">
        <f>IF(M722="","","-")</f>
        <v/>
      </c>
      <c r="M722" s="24"/>
      <c r="N722" s="508"/>
      <c r="O722" s="509"/>
      <c r="P722" s="509"/>
      <c r="Q722" s="509"/>
      <c r="R722" s="509"/>
      <c r="S722" s="509"/>
      <c r="T722" s="509"/>
      <c r="U722" s="509"/>
      <c r="V722" s="509"/>
      <c r="W722" s="509"/>
      <c r="X722" s="509"/>
      <c r="Y722" s="509"/>
      <c r="Z722" s="509"/>
      <c r="AA722" s="509"/>
      <c r="AB722" s="509"/>
      <c r="AC722" s="509"/>
      <c r="AD722" s="509"/>
      <c r="AE722" s="509"/>
      <c r="AF722" s="510"/>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02"/>
      <c r="D723" s="503"/>
      <c r="E723" s="503"/>
      <c r="F723" s="504"/>
      <c r="G723" s="505"/>
      <c r="H723" s="506"/>
      <c r="I723" s="21" t="str">
        <f>IF(OR(G723="　",G723=""),"","-")</f>
        <v/>
      </c>
      <c r="J723" s="507"/>
      <c r="K723" s="507"/>
      <c r="L723" s="21" t="str">
        <f>IF(M723="","","-")</f>
        <v/>
      </c>
      <c r="M723" s="24"/>
      <c r="N723" s="508"/>
      <c r="O723" s="509"/>
      <c r="P723" s="509"/>
      <c r="Q723" s="509"/>
      <c r="R723" s="509"/>
      <c r="S723" s="509"/>
      <c r="T723" s="509"/>
      <c r="U723" s="509"/>
      <c r="V723" s="509"/>
      <c r="W723" s="509"/>
      <c r="X723" s="509"/>
      <c r="Y723" s="509"/>
      <c r="Z723" s="509"/>
      <c r="AA723" s="509"/>
      <c r="AB723" s="509"/>
      <c r="AC723" s="509"/>
      <c r="AD723" s="509"/>
      <c r="AE723" s="509"/>
      <c r="AF723" s="510"/>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02"/>
      <c r="D724" s="503"/>
      <c r="E724" s="503"/>
      <c r="F724" s="504"/>
      <c r="G724" s="505"/>
      <c r="H724" s="506"/>
      <c r="I724" s="21" t="str">
        <f>IF(OR(G724="　",G724=""),"","-")</f>
        <v/>
      </c>
      <c r="J724" s="507"/>
      <c r="K724" s="507"/>
      <c r="L724" s="21" t="str">
        <f>IF(M724="","","-")</f>
        <v/>
      </c>
      <c r="M724" s="24"/>
      <c r="N724" s="508"/>
      <c r="O724" s="509"/>
      <c r="P724" s="509"/>
      <c r="Q724" s="509"/>
      <c r="R724" s="509"/>
      <c r="S724" s="509"/>
      <c r="T724" s="509"/>
      <c r="U724" s="509"/>
      <c r="V724" s="509"/>
      <c r="W724" s="509"/>
      <c r="X724" s="509"/>
      <c r="Y724" s="509"/>
      <c r="Z724" s="509"/>
      <c r="AA724" s="509"/>
      <c r="AB724" s="509"/>
      <c r="AC724" s="509"/>
      <c r="AD724" s="509"/>
      <c r="AE724" s="509"/>
      <c r="AF724" s="510"/>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02"/>
      <c r="D725" s="503"/>
      <c r="E725" s="503"/>
      <c r="F725" s="504"/>
      <c r="G725" s="511"/>
      <c r="H725" s="512"/>
      <c r="I725" s="22" t="str">
        <f>IF(OR(G725="　",G725=""),"","-")</f>
        <v/>
      </c>
      <c r="J725" s="513"/>
      <c r="K725" s="513"/>
      <c r="L725" s="22" t="str">
        <f>IF(M725="","","-")</f>
        <v/>
      </c>
      <c r="M725" s="25"/>
      <c r="N725" s="514"/>
      <c r="O725" s="515"/>
      <c r="P725" s="515"/>
      <c r="Q725" s="515"/>
      <c r="R725" s="515"/>
      <c r="S725" s="515"/>
      <c r="T725" s="515"/>
      <c r="U725" s="515"/>
      <c r="V725" s="515"/>
      <c r="W725" s="515"/>
      <c r="X725" s="515"/>
      <c r="Y725" s="515"/>
      <c r="Z725" s="515"/>
      <c r="AA725" s="515"/>
      <c r="AB725" s="515"/>
      <c r="AC725" s="515"/>
      <c r="AD725" s="515"/>
      <c r="AE725" s="515"/>
      <c r="AF725" s="51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107</v>
      </c>
      <c r="B726" s="114"/>
      <c r="C726" s="443" t="s">
        <v>122</v>
      </c>
      <c r="D726" s="253"/>
      <c r="E726" s="253"/>
      <c r="F726" s="445"/>
      <c r="G726" s="315" t="s">
        <v>676</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x14ac:dyDescent="0.15">
      <c r="A727" s="115"/>
      <c r="B727" s="116"/>
      <c r="C727" s="472" t="s">
        <v>126</v>
      </c>
      <c r="D727" s="473"/>
      <c r="E727" s="473"/>
      <c r="F727" s="474"/>
      <c r="G727" s="475" t="s">
        <v>368</v>
      </c>
      <c r="H727" s="475"/>
      <c r="I727" s="475"/>
      <c r="J727" s="475"/>
      <c r="K727" s="475"/>
      <c r="L727" s="475"/>
      <c r="M727" s="475"/>
      <c r="N727" s="475"/>
      <c r="O727" s="475"/>
      <c r="P727" s="475"/>
      <c r="Q727" s="475"/>
      <c r="R727" s="475"/>
      <c r="S727" s="475"/>
      <c r="T727" s="475"/>
      <c r="U727" s="475"/>
      <c r="V727" s="475"/>
      <c r="W727" s="475"/>
      <c r="X727" s="475"/>
      <c r="Y727" s="475"/>
      <c r="Z727" s="475"/>
      <c r="AA727" s="475"/>
      <c r="AB727" s="475"/>
      <c r="AC727" s="475"/>
      <c r="AD727" s="475"/>
      <c r="AE727" s="475"/>
      <c r="AF727" s="475"/>
      <c r="AG727" s="475"/>
      <c r="AH727" s="475"/>
      <c r="AI727" s="475"/>
      <c r="AJ727" s="475"/>
      <c r="AK727" s="475"/>
      <c r="AL727" s="475"/>
      <c r="AM727" s="475"/>
      <c r="AN727" s="475"/>
      <c r="AO727" s="475"/>
      <c r="AP727" s="475"/>
      <c r="AQ727" s="475"/>
      <c r="AR727" s="475"/>
      <c r="AS727" s="475"/>
      <c r="AT727" s="475"/>
      <c r="AU727" s="475"/>
      <c r="AV727" s="475"/>
      <c r="AW727" s="475"/>
      <c r="AX727" s="476"/>
    </row>
    <row r="728" spans="1:50" ht="24" customHeight="1" x14ac:dyDescent="0.15">
      <c r="A728" s="477" t="s">
        <v>96</v>
      </c>
      <c r="B728" s="478"/>
      <c r="C728" s="478"/>
      <c r="D728" s="478"/>
      <c r="E728" s="478"/>
      <c r="F728" s="478"/>
      <c r="G728" s="478"/>
      <c r="H728" s="478"/>
      <c r="I728" s="478"/>
      <c r="J728" s="478"/>
      <c r="K728" s="478"/>
      <c r="L728" s="478"/>
      <c r="M728" s="478"/>
      <c r="N728" s="478"/>
      <c r="O728" s="478"/>
      <c r="P728" s="478"/>
      <c r="Q728" s="478"/>
      <c r="R728" s="478"/>
      <c r="S728" s="478"/>
      <c r="T728" s="478"/>
      <c r="U728" s="478"/>
      <c r="V728" s="478"/>
      <c r="W728" s="478"/>
      <c r="X728" s="478"/>
      <c r="Y728" s="478"/>
      <c r="Z728" s="478"/>
      <c r="AA728" s="478"/>
      <c r="AB728" s="478"/>
      <c r="AC728" s="478"/>
      <c r="AD728" s="478"/>
      <c r="AE728" s="478"/>
      <c r="AF728" s="478"/>
      <c r="AG728" s="478"/>
      <c r="AH728" s="478"/>
      <c r="AI728" s="478"/>
      <c r="AJ728" s="478"/>
      <c r="AK728" s="478"/>
      <c r="AL728" s="478"/>
      <c r="AM728" s="478"/>
      <c r="AN728" s="478"/>
      <c r="AO728" s="478"/>
      <c r="AP728" s="478"/>
      <c r="AQ728" s="478"/>
      <c r="AR728" s="478"/>
      <c r="AS728" s="478"/>
      <c r="AT728" s="478"/>
      <c r="AU728" s="478"/>
      <c r="AV728" s="478"/>
      <c r="AW728" s="478"/>
      <c r="AX728" s="479"/>
    </row>
    <row r="729" spans="1:50" ht="67.5" customHeight="1" x14ac:dyDescent="0.15">
      <c r="A729" s="480"/>
      <c r="B729" s="481"/>
      <c r="C729" s="481"/>
      <c r="D729" s="481"/>
      <c r="E729" s="481"/>
      <c r="F729" s="481"/>
      <c r="G729" s="481"/>
      <c r="H729" s="481"/>
      <c r="I729" s="481"/>
      <c r="J729" s="481"/>
      <c r="K729" s="481"/>
      <c r="L729" s="481"/>
      <c r="M729" s="481"/>
      <c r="N729" s="481"/>
      <c r="O729" s="481"/>
      <c r="P729" s="481"/>
      <c r="Q729" s="481"/>
      <c r="R729" s="481"/>
      <c r="S729" s="481"/>
      <c r="T729" s="481"/>
      <c r="U729" s="481"/>
      <c r="V729" s="481"/>
      <c r="W729" s="481"/>
      <c r="X729" s="481"/>
      <c r="Y729" s="481"/>
      <c r="Z729" s="481"/>
      <c r="AA729" s="481"/>
      <c r="AB729" s="481"/>
      <c r="AC729" s="481"/>
      <c r="AD729" s="481"/>
      <c r="AE729" s="481"/>
      <c r="AF729" s="481"/>
      <c r="AG729" s="481"/>
      <c r="AH729" s="481"/>
      <c r="AI729" s="481"/>
      <c r="AJ729" s="481"/>
      <c r="AK729" s="481"/>
      <c r="AL729" s="481"/>
      <c r="AM729" s="481"/>
      <c r="AN729" s="481"/>
      <c r="AO729" s="481"/>
      <c r="AP729" s="481"/>
      <c r="AQ729" s="481"/>
      <c r="AR729" s="481"/>
      <c r="AS729" s="481"/>
      <c r="AT729" s="481"/>
      <c r="AU729" s="481"/>
      <c r="AV729" s="481"/>
      <c r="AW729" s="481"/>
      <c r="AX729" s="482"/>
    </row>
    <row r="730" spans="1:50" ht="24.75" customHeight="1" x14ac:dyDescent="0.15">
      <c r="A730" s="483" t="s">
        <v>76</v>
      </c>
      <c r="B730" s="484"/>
      <c r="C730" s="484"/>
      <c r="D730" s="484"/>
      <c r="E730" s="484"/>
      <c r="F730" s="484"/>
      <c r="G730" s="484"/>
      <c r="H730" s="484"/>
      <c r="I730" s="484"/>
      <c r="J730" s="484"/>
      <c r="K730" s="484"/>
      <c r="L730" s="484"/>
      <c r="M730" s="484"/>
      <c r="N730" s="484"/>
      <c r="O730" s="484"/>
      <c r="P730" s="484"/>
      <c r="Q730" s="484"/>
      <c r="R730" s="484"/>
      <c r="S730" s="484"/>
      <c r="T730" s="484"/>
      <c r="U730" s="484"/>
      <c r="V730" s="484"/>
      <c r="W730" s="484"/>
      <c r="X730" s="484"/>
      <c r="Y730" s="484"/>
      <c r="Z730" s="484"/>
      <c r="AA730" s="484"/>
      <c r="AB730" s="484"/>
      <c r="AC730" s="484"/>
      <c r="AD730" s="484"/>
      <c r="AE730" s="484"/>
      <c r="AF730" s="484"/>
      <c r="AG730" s="484"/>
      <c r="AH730" s="484"/>
      <c r="AI730" s="484"/>
      <c r="AJ730" s="484"/>
      <c r="AK730" s="484"/>
      <c r="AL730" s="484"/>
      <c r="AM730" s="484"/>
      <c r="AN730" s="484"/>
      <c r="AO730" s="484"/>
      <c r="AP730" s="484"/>
      <c r="AQ730" s="484"/>
      <c r="AR730" s="484"/>
      <c r="AS730" s="484"/>
      <c r="AT730" s="484"/>
      <c r="AU730" s="484"/>
      <c r="AV730" s="484"/>
      <c r="AW730" s="484"/>
      <c r="AX730" s="485"/>
    </row>
    <row r="731" spans="1:50" ht="67.5" customHeight="1" x14ac:dyDescent="0.15">
      <c r="A731" s="486"/>
      <c r="B731" s="487"/>
      <c r="C731" s="487"/>
      <c r="D731" s="487"/>
      <c r="E731" s="488"/>
      <c r="F731" s="489"/>
      <c r="G731" s="481"/>
      <c r="H731" s="481"/>
      <c r="I731" s="481"/>
      <c r="J731" s="481"/>
      <c r="K731" s="481"/>
      <c r="L731" s="481"/>
      <c r="M731" s="481"/>
      <c r="N731" s="481"/>
      <c r="O731" s="481"/>
      <c r="P731" s="481"/>
      <c r="Q731" s="481"/>
      <c r="R731" s="481"/>
      <c r="S731" s="481"/>
      <c r="T731" s="481"/>
      <c r="U731" s="481"/>
      <c r="V731" s="481"/>
      <c r="W731" s="481"/>
      <c r="X731" s="481"/>
      <c r="Y731" s="481"/>
      <c r="Z731" s="481"/>
      <c r="AA731" s="481"/>
      <c r="AB731" s="481"/>
      <c r="AC731" s="481"/>
      <c r="AD731" s="481"/>
      <c r="AE731" s="481"/>
      <c r="AF731" s="481"/>
      <c r="AG731" s="481"/>
      <c r="AH731" s="481"/>
      <c r="AI731" s="481"/>
      <c r="AJ731" s="481"/>
      <c r="AK731" s="481"/>
      <c r="AL731" s="481"/>
      <c r="AM731" s="481"/>
      <c r="AN731" s="481"/>
      <c r="AO731" s="481"/>
      <c r="AP731" s="481"/>
      <c r="AQ731" s="481"/>
      <c r="AR731" s="481"/>
      <c r="AS731" s="481"/>
      <c r="AT731" s="481"/>
      <c r="AU731" s="481"/>
      <c r="AV731" s="481"/>
      <c r="AW731" s="481"/>
      <c r="AX731" s="482"/>
    </row>
    <row r="732" spans="1:50" ht="24.75" customHeight="1" x14ac:dyDescent="0.15">
      <c r="A732" s="483" t="s">
        <v>115</v>
      </c>
      <c r="B732" s="484"/>
      <c r="C732" s="484"/>
      <c r="D732" s="484"/>
      <c r="E732" s="484"/>
      <c r="F732" s="484"/>
      <c r="G732" s="484"/>
      <c r="H732" s="484"/>
      <c r="I732" s="484"/>
      <c r="J732" s="484"/>
      <c r="K732" s="484"/>
      <c r="L732" s="484"/>
      <c r="M732" s="484"/>
      <c r="N732" s="484"/>
      <c r="O732" s="484"/>
      <c r="P732" s="484"/>
      <c r="Q732" s="484"/>
      <c r="R732" s="484"/>
      <c r="S732" s="484"/>
      <c r="T732" s="484"/>
      <c r="U732" s="484"/>
      <c r="V732" s="484"/>
      <c r="W732" s="484"/>
      <c r="X732" s="484"/>
      <c r="Y732" s="484"/>
      <c r="Z732" s="484"/>
      <c r="AA732" s="484"/>
      <c r="AB732" s="484"/>
      <c r="AC732" s="484"/>
      <c r="AD732" s="484"/>
      <c r="AE732" s="484"/>
      <c r="AF732" s="484"/>
      <c r="AG732" s="484"/>
      <c r="AH732" s="484"/>
      <c r="AI732" s="484"/>
      <c r="AJ732" s="484"/>
      <c r="AK732" s="484"/>
      <c r="AL732" s="484"/>
      <c r="AM732" s="484"/>
      <c r="AN732" s="484"/>
      <c r="AO732" s="484"/>
      <c r="AP732" s="484"/>
      <c r="AQ732" s="484"/>
      <c r="AR732" s="484"/>
      <c r="AS732" s="484"/>
      <c r="AT732" s="484"/>
      <c r="AU732" s="484"/>
      <c r="AV732" s="484"/>
      <c r="AW732" s="484"/>
      <c r="AX732" s="485"/>
    </row>
    <row r="733" spans="1:50" ht="66" customHeight="1" x14ac:dyDescent="0.15">
      <c r="A733" s="486"/>
      <c r="B733" s="487"/>
      <c r="C733" s="487"/>
      <c r="D733" s="487"/>
      <c r="E733" s="488"/>
      <c r="F733" s="489"/>
      <c r="G733" s="481"/>
      <c r="H733" s="481"/>
      <c r="I733" s="481"/>
      <c r="J733" s="481"/>
      <c r="K733" s="481"/>
      <c r="L733" s="481"/>
      <c r="M733" s="481"/>
      <c r="N733" s="481"/>
      <c r="O733" s="481"/>
      <c r="P733" s="481"/>
      <c r="Q733" s="481"/>
      <c r="R733" s="481"/>
      <c r="S733" s="481"/>
      <c r="T733" s="481"/>
      <c r="U733" s="481"/>
      <c r="V733" s="481"/>
      <c r="W733" s="481"/>
      <c r="X733" s="481"/>
      <c r="Y733" s="481"/>
      <c r="Z733" s="481"/>
      <c r="AA733" s="481"/>
      <c r="AB733" s="481"/>
      <c r="AC733" s="481"/>
      <c r="AD733" s="481"/>
      <c r="AE733" s="481"/>
      <c r="AF733" s="481"/>
      <c r="AG733" s="481"/>
      <c r="AH733" s="481"/>
      <c r="AI733" s="481"/>
      <c r="AJ733" s="481"/>
      <c r="AK733" s="481"/>
      <c r="AL733" s="481"/>
      <c r="AM733" s="481"/>
      <c r="AN733" s="481"/>
      <c r="AO733" s="481"/>
      <c r="AP733" s="481"/>
      <c r="AQ733" s="481"/>
      <c r="AR733" s="481"/>
      <c r="AS733" s="481"/>
      <c r="AT733" s="481"/>
      <c r="AU733" s="481"/>
      <c r="AV733" s="481"/>
      <c r="AW733" s="481"/>
      <c r="AX733" s="482"/>
    </row>
    <row r="734" spans="1:50" ht="24.75" customHeight="1" x14ac:dyDescent="0.15">
      <c r="A734" s="490" t="s">
        <v>98</v>
      </c>
      <c r="B734" s="491"/>
      <c r="C734" s="491"/>
      <c r="D734" s="491"/>
      <c r="E734" s="491"/>
      <c r="F734" s="491"/>
      <c r="G734" s="491"/>
      <c r="H734" s="491"/>
      <c r="I734" s="491"/>
      <c r="J734" s="491"/>
      <c r="K734" s="491"/>
      <c r="L734" s="491"/>
      <c r="M734" s="491"/>
      <c r="N734" s="491"/>
      <c r="O734" s="491"/>
      <c r="P734" s="491"/>
      <c r="Q734" s="491"/>
      <c r="R734" s="491"/>
      <c r="S734" s="491"/>
      <c r="T734" s="491"/>
      <c r="U734" s="491"/>
      <c r="V734" s="491"/>
      <c r="W734" s="491"/>
      <c r="X734" s="491"/>
      <c r="Y734" s="491"/>
      <c r="Z734" s="491"/>
      <c r="AA734" s="491"/>
      <c r="AB734" s="491"/>
      <c r="AC734" s="491"/>
      <c r="AD734" s="491"/>
      <c r="AE734" s="491"/>
      <c r="AF734" s="491"/>
      <c r="AG734" s="491"/>
      <c r="AH734" s="491"/>
      <c r="AI734" s="491"/>
      <c r="AJ734" s="491"/>
      <c r="AK734" s="491"/>
      <c r="AL734" s="491"/>
      <c r="AM734" s="491"/>
      <c r="AN734" s="491"/>
      <c r="AO734" s="491"/>
      <c r="AP734" s="491"/>
      <c r="AQ734" s="491"/>
      <c r="AR734" s="491"/>
      <c r="AS734" s="491"/>
      <c r="AT734" s="491"/>
      <c r="AU734" s="491"/>
      <c r="AV734" s="491"/>
      <c r="AW734" s="491"/>
      <c r="AX734" s="492"/>
    </row>
    <row r="735" spans="1:50" ht="67.5" customHeight="1" x14ac:dyDescent="0.15">
      <c r="A735" s="493"/>
      <c r="B735" s="494"/>
      <c r="C735" s="494"/>
      <c r="D735" s="494"/>
      <c r="E735" s="494"/>
      <c r="F735" s="494"/>
      <c r="G735" s="494"/>
      <c r="H735" s="494"/>
      <c r="I735" s="494"/>
      <c r="J735" s="494"/>
      <c r="K735" s="494"/>
      <c r="L735" s="494"/>
      <c r="M735" s="494"/>
      <c r="N735" s="494"/>
      <c r="O735" s="494"/>
      <c r="P735" s="494"/>
      <c r="Q735" s="494"/>
      <c r="R735" s="494"/>
      <c r="S735" s="494"/>
      <c r="T735" s="494"/>
      <c r="U735" s="494"/>
      <c r="V735" s="494"/>
      <c r="W735" s="494"/>
      <c r="X735" s="494"/>
      <c r="Y735" s="494"/>
      <c r="Z735" s="494"/>
      <c r="AA735" s="494"/>
      <c r="AB735" s="494"/>
      <c r="AC735" s="494"/>
      <c r="AD735" s="494"/>
      <c r="AE735" s="494"/>
      <c r="AF735" s="494"/>
      <c r="AG735" s="494"/>
      <c r="AH735" s="494"/>
      <c r="AI735" s="494"/>
      <c r="AJ735" s="494"/>
      <c r="AK735" s="494"/>
      <c r="AL735" s="494"/>
      <c r="AM735" s="494"/>
      <c r="AN735" s="494"/>
      <c r="AO735" s="494"/>
      <c r="AP735" s="494"/>
      <c r="AQ735" s="494"/>
      <c r="AR735" s="494"/>
      <c r="AS735" s="494"/>
      <c r="AT735" s="494"/>
      <c r="AU735" s="494"/>
      <c r="AV735" s="494"/>
      <c r="AW735" s="494"/>
      <c r="AX735" s="495"/>
    </row>
    <row r="736" spans="1:50" ht="24.75" customHeight="1" x14ac:dyDescent="0.15">
      <c r="A736" s="496" t="s">
        <v>413</v>
      </c>
      <c r="B736" s="497"/>
      <c r="C736" s="497"/>
      <c r="D736" s="497"/>
      <c r="E736" s="497"/>
      <c r="F736" s="497"/>
      <c r="G736" s="497"/>
      <c r="H736" s="497"/>
      <c r="I736" s="497"/>
      <c r="J736" s="497"/>
      <c r="K736" s="497"/>
      <c r="L736" s="497"/>
      <c r="M736" s="497"/>
      <c r="N736" s="497"/>
      <c r="O736" s="497"/>
      <c r="P736" s="497"/>
      <c r="Q736" s="497"/>
      <c r="R736" s="497"/>
      <c r="S736" s="497"/>
      <c r="T736" s="497"/>
      <c r="U736" s="497"/>
      <c r="V736" s="497"/>
      <c r="W736" s="497"/>
      <c r="X736" s="497"/>
      <c r="Y736" s="497"/>
      <c r="Z736" s="497"/>
      <c r="AA736" s="497"/>
      <c r="AB736" s="497"/>
      <c r="AC736" s="497"/>
      <c r="AD736" s="497"/>
      <c r="AE736" s="497"/>
      <c r="AF736" s="497"/>
      <c r="AG736" s="497"/>
      <c r="AH736" s="497"/>
      <c r="AI736" s="497"/>
      <c r="AJ736" s="497"/>
      <c r="AK736" s="497"/>
      <c r="AL736" s="497"/>
      <c r="AM736" s="497"/>
      <c r="AN736" s="497"/>
      <c r="AO736" s="497"/>
      <c r="AP736" s="497"/>
      <c r="AQ736" s="497"/>
      <c r="AR736" s="497"/>
      <c r="AS736" s="497"/>
      <c r="AT736" s="497"/>
      <c r="AU736" s="497"/>
      <c r="AV736" s="497"/>
      <c r="AW736" s="497"/>
      <c r="AX736" s="498"/>
    </row>
    <row r="737" spans="1:51" ht="24.75" customHeight="1" x14ac:dyDescent="0.15">
      <c r="A737" s="499" t="s">
        <v>620</v>
      </c>
      <c r="B737" s="500"/>
      <c r="C737" s="500"/>
      <c r="D737" s="501"/>
      <c r="E737" s="465" t="s">
        <v>669</v>
      </c>
      <c r="F737" s="466"/>
      <c r="G737" s="466"/>
      <c r="H737" s="466"/>
      <c r="I737" s="466"/>
      <c r="J737" s="466"/>
      <c r="K737" s="466"/>
      <c r="L737" s="466"/>
      <c r="M737" s="466"/>
      <c r="N737" s="466"/>
      <c r="O737" s="466"/>
      <c r="P737" s="467"/>
      <c r="Q737" s="465"/>
      <c r="R737" s="466"/>
      <c r="S737" s="466"/>
      <c r="T737" s="466"/>
      <c r="U737" s="466"/>
      <c r="V737" s="466"/>
      <c r="W737" s="466"/>
      <c r="X737" s="466"/>
      <c r="Y737" s="466"/>
      <c r="Z737" s="466"/>
      <c r="AA737" s="466"/>
      <c r="AB737" s="467"/>
      <c r="AC737" s="465"/>
      <c r="AD737" s="466"/>
      <c r="AE737" s="466"/>
      <c r="AF737" s="466"/>
      <c r="AG737" s="466"/>
      <c r="AH737" s="466"/>
      <c r="AI737" s="466"/>
      <c r="AJ737" s="466"/>
      <c r="AK737" s="466"/>
      <c r="AL737" s="466"/>
      <c r="AM737" s="466"/>
      <c r="AN737" s="467"/>
      <c r="AO737" s="465"/>
      <c r="AP737" s="466"/>
      <c r="AQ737" s="466"/>
      <c r="AR737" s="466"/>
      <c r="AS737" s="466"/>
      <c r="AT737" s="466"/>
      <c r="AU737" s="466"/>
      <c r="AV737" s="466"/>
      <c r="AW737" s="466"/>
      <c r="AX737" s="468"/>
      <c r="AY737" s="50"/>
    </row>
    <row r="738" spans="1:51" ht="24.75" customHeight="1" x14ac:dyDescent="0.15">
      <c r="A738" s="415" t="s">
        <v>220</v>
      </c>
      <c r="B738" s="415"/>
      <c r="C738" s="415"/>
      <c r="D738" s="415"/>
      <c r="E738" s="465" t="s">
        <v>304</v>
      </c>
      <c r="F738" s="466"/>
      <c r="G738" s="466"/>
      <c r="H738" s="466"/>
      <c r="I738" s="466"/>
      <c r="J738" s="466"/>
      <c r="K738" s="466"/>
      <c r="L738" s="466"/>
      <c r="M738" s="466"/>
      <c r="N738" s="466"/>
      <c r="O738" s="466"/>
      <c r="P738" s="467"/>
      <c r="Q738" s="465"/>
      <c r="R738" s="466"/>
      <c r="S738" s="466"/>
      <c r="T738" s="466"/>
      <c r="U738" s="466"/>
      <c r="V738" s="466"/>
      <c r="W738" s="466"/>
      <c r="X738" s="466"/>
      <c r="Y738" s="466"/>
      <c r="Z738" s="466"/>
      <c r="AA738" s="466"/>
      <c r="AB738" s="467"/>
      <c r="AC738" s="465"/>
      <c r="AD738" s="466"/>
      <c r="AE738" s="466"/>
      <c r="AF738" s="466"/>
      <c r="AG738" s="466"/>
      <c r="AH738" s="466"/>
      <c r="AI738" s="466"/>
      <c r="AJ738" s="466"/>
      <c r="AK738" s="466"/>
      <c r="AL738" s="466"/>
      <c r="AM738" s="466"/>
      <c r="AN738" s="467"/>
      <c r="AO738" s="465"/>
      <c r="AP738" s="466"/>
      <c r="AQ738" s="466"/>
      <c r="AR738" s="466"/>
      <c r="AS738" s="466"/>
      <c r="AT738" s="466"/>
      <c r="AU738" s="466"/>
      <c r="AV738" s="466"/>
      <c r="AW738" s="466"/>
      <c r="AX738" s="468"/>
    </row>
    <row r="739" spans="1:51" ht="24.75" customHeight="1" x14ac:dyDescent="0.15">
      <c r="A739" s="415" t="s">
        <v>441</v>
      </c>
      <c r="B739" s="415"/>
      <c r="C739" s="415"/>
      <c r="D739" s="415"/>
      <c r="E739" s="465" t="s">
        <v>670</v>
      </c>
      <c r="F739" s="466"/>
      <c r="G739" s="466"/>
      <c r="H739" s="466"/>
      <c r="I739" s="466"/>
      <c r="J739" s="466"/>
      <c r="K739" s="466"/>
      <c r="L739" s="466"/>
      <c r="M739" s="466"/>
      <c r="N739" s="466"/>
      <c r="O739" s="466"/>
      <c r="P739" s="467"/>
      <c r="Q739" s="465"/>
      <c r="R739" s="466"/>
      <c r="S739" s="466"/>
      <c r="T739" s="466"/>
      <c r="U739" s="466"/>
      <c r="V739" s="466"/>
      <c r="W739" s="466"/>
      <c r="X739" s="466"/>
      <c r="Y739" s="466"/>
      <c r="Z739" s="466"/>
      <c r="AA739" s="466"/>
      <c r="AB739" s="467"/>
      <c r="AC739" s="465"/>
      <c r="AD739" s="466"/>
      <c r="AE739" s="466"/>
      <c r="AF739" s="466"/>
      <c r="AG739" s="466"/>
      <c r="AH739" s="466"/>
      <c r="AI739" s="466"/>
      <c r="AJ739" s="466"/>
      <c r="AK739" s="466"/>
      <c r="AL739" s="466"/>
      <c r="AM739" s="466"/>
      <c r="AN739" s="467"/>
      <c r="AO739" s="465"/>
      <c r="AP739" s="466"/>
      <c r="AQ739" s="466"/>
      <c r="AR739" s="466"/>
      <c r="AS739" s="466"/>
      <c r="AT739" s="466"/>
      <c r="AU739" s="466"/>
      <c r="AV739" s="466"/>
      <c r="AW739" s="466"/>
      <c r="AX739" s="468"/>
    </row>
    <row r="740" spans="1:51" ht="24.75" customHeight="1" x14ac:dyDescent="0.15">
      <c r="A740" s="415" t="s">
        <v>440</v>
      </c>
      <c r="B740" s="415"/>
      <c r="C740" s="415"/>
      <c r="D740" s="415"/>
      <c r="E740" s="465" t="s">
        <v>389</v>
      </c>
      <c r="F740" s="466"/>
      <c r="G740" s="466"/>
      <c r="H740" s="466"/>
      <c r="I740" s="466"/>
      <c r="J740" s="466"/>
      <c r="K740" s="466"/>
      <c r="L740" s="466"/>
      <c r="M740" s="466"/>
      <c r="N740" s="466"/>
      <c r="O740" s="466"/>
      <c r="P740" s="467"/>
      <c r="Q740" s="465"/>
      <c r="R740" s="466"/>
      <c r="S740" s="466"/>
      <c r="T740" s="466"/>
      <c r="U740" s="466"/>
      <c r="V740" s="466"/>
      <c r="W740" s="466"/>
      <c r="X740" s="466"/>
      <c r="Y740" s="466"/>
      <c r="Z740" s="466"/>
      <c r="AA740" s="466"/>
      <c r="AB740" s="467"/>
      <c r="AC740" s="465"/>
      <c r="AD740" s="466"/>
      <c r="AE740" s="466"/>
      <c r="AF740" s="466"/>
      <c r="AG740" s="466"/>
      <c r="AH740" s="466"/>
      <c r="AI740" s="466"/>
      <c r="AJ740" s="466"/>
      <c r="AK740" s="466"/>
      <c r="AL740" s="466"/>
      <c r="AM740" s="466"/>
      <c r="AN740" s="467"/>
      <c r="AO740" s="465"/>
      <c r="AP740" s="466"/>
      <c r="AQ740" s="466"/>
      <c r="AR740" s="466"/>
      <c r="AS740" s="466"/>
      <c r="AT740" s="466"/>
      <c r="AU740" s="466"/>
      <c r="AV740" s="466"/>
      <c r="AW740" s="466"/>
      <c r="AX740" s="468"/>
    </row>
    <row r="741" spans="1:51" ht="24.75" customHeight="1" x14ac:dyDescent="0.15">
      <c r="A741" s="415" t="s">
        <v>167</v>
      </c>
      <c r="B741" s="415"/>
      <c r="C741" s="415"/>
      <c r="D741" s="415"/>
      <c r="E741" s="465" t="s">
        <v>671</v>
      </c>
      <c r="F741" s="466"/>
      <c r="G741" s="466"/>
      <c r="H741" s="466"/>
      <c r="I741" s="466"/>
      <c r="J741" s="466"/>
      <c r="K741" s="466"/>
      <c r="L741" s="466"/>
      <c r="M741" s="466"/>
      <c r="N741" s="466"/>
      <c r="O741" s="466"/>
      <c r="P741" s="467"/>
      <c r="Q741" s="465"/>
      <c r="R741" s="466"/>
      <c r="S741" s="466"/>
      <c r="T741" s="466"/>
      <c r="U741" s="466"/>
      <c r="V741" s="466"/>
      <c r="W741" s="466"/>
      <c r="X741" s="466"/>
      <c r="Y741" s="466"/>
      <c r="Z741" s="466"/>
      <c r="AA741" s="466"/>
      <c r="AB741" s="467"/>
      <c r="AC741" s="465"/>
      <c r="AD741" s="466"/>
      <c r="AE741" s="466"/>
      <c r="AF741" s="466"/>
      <c r="AG741" s="466"/>
      <c r="AH741" s="466"/>
      <c r="AI741" s="466"/>
      <c r="AJ741" s="466"/>
      <c r="AK741" s="466"/>
      <c r="AL741" s="466"/>
      <c r="AM741" s="466"/>
      <c r="AN741" s="467"/>
      <c r="AO741" s="465"/>
      <c r="AP741" s="466"/>
      <c r="AQ741" s="466"/>
      <c r="AR741" s="466"/>
      <c r="AS741" s="466"/>
      <c r="AT741" s="466"/>
      <c r="AU741" s="466"/>
      <c r="AV741" s="466"/>
      <c r="AW741" s="466"/>
      <c r="AX741" s="468"/>
    </row>
    <row r="742" spans="1:51" ht="24.75" customHeight="1" x14ac:dyDescent="0.15">
      <c r="A742" s="415" t="s">
        <v>437</v>
      </c>
      <c r="B742" s="415"/>
      <c r="C742" s="415"/>
      <c r="D742" s="415"/>
      <c r="E742" s="465" t="s">
        <v>389</v>
      </c>
      <c r="F742" s="466"/>
      <c r="G742" s="466"/>
      <c r="H742" s="466"/>
      <c r="I742" s="466"/>
      <c r="J742" s="466"/>
      <c r="K742" s="466"/>
      <c r="L742" s="466"/>
      <c r="M742" s="466"/>
      <c r="N742" s="466"/>
      <c r="O742" s="466"/>
      <c r="P742" s="467"/>
      <c r="Q742" s="465"/>
      <c r="R742" s="466"/>
      <c r="S742" s="466"/>
      <c r="T742" s="466"/>
      <c r="U742" s="466"/>
      <c r="V742" s="466"/>
      <c r="W742" s="466"/>
      <c r="X742" s="466"/>
      <c r="Y742" s="466"/>
      <c r="Z742" s="466"/>
      <c r="AA742" s="466"/>
      <c r="AB742" s="467"/>
      <c r="AC742" s="465"/>
      <c r="AD742" s="466"/>
      <c r="AE742" s="466"/>
      <c r="AF742" s="466"/>
      <c r="AG742" s="466"/>
      <c r="AH742" s="466"/>
      <c r="AI742" s="466"/>
      <c r="AJ742" s="466"/>
      <c r="AK742" s="466"/>
      <c r="AL742" s="466"/>
      <c r="AM742" s="466"/>
      <c r="AN742" s="467"/>
      <c r="AO742" s="465"/>
      <c r="AP742" s="466"/>
      <c r="AQ742" s="466"/>
      <c r="AR742" s="466"/>
      <c r="AS742" s="466"/>
      <c r="AT742" s="466"/>
      <c r="AU742" s="466"/>
      <c r="AV742" s="466"/>
      <c r="AW742" s="466"/>
      <c r="AX742" s="468"/>
    </row>
    <row r="743" spans="1:51" ht="24.75" customHeight="1" x14ac:dyDescent="0.15">
      <c r="A743" s="415" t="s">
        <v>188</v>
      </c>
      <c r="B743" s="415"/>
      <c r="C743" s="415"/>
      <c r="D743" s="415"/>
      <c r="E743" s="465" t="s">
        <v>289</v>
      </c>
      <c r="F743" s="466"/>
      <c r="G743" s="466"/>
      <c r="H743" s="466"/>
      <c r="I743" s="466"/>
      <c r="J743" s="466"/>
      <c r="K743" s="466"/>
      <c r="L743" s="466"/>
      <c r="M743" s="466"/>
      <c r="N743" s="466"/>
      <c r="O743" s="466"/>
      <c r="P743" s="467"/>
      <c r="Q743" s="465"/>
      <c r="R743" s="466"/>
      <c r="S743" s="466"/>
      <c r="T743" s="466"/>
      <c r="U743" s="466"/>
      <c r="V743" s="466"/>
      <c r="W743" s="466"/>
      <c r="X743" s="466"/>
      <c r="Y743" s="466"/>
      <c r="Z743" s="466"/>
      <c r="AA743" s="466"/>
      <c r="AB743" s="467"/>
      <c r="AC743" s="465"/>
      <c r="AD743" s="466"/>
      <c r="AE743" s="466"/>
      <c r="AF743" s="466"/>
      <c r="AG743" s="466"/>
      <c r="AH743" s="466"/>
      <c r="AI743" s="466"/>
      <c r="AJ743" s="466"/>
      <c r="AK743" s="466"/>
      <c r="AL743" s="466"/>
      <c r="AM743" s="466"/>
      <c r="AN743" s="467"/>
      <c r="AO743" s="465"/>
      <c r="AP743" s="466"/>
      <c r="AQ743" s="466"/>
      <c r="AR743" s="466"/>
      <c r="AS743" s="466"/>
      <c r="AT743" s="466"/>
      <c r="AU743" s="466"/>
      <c r="AV743" s="466"/>
      <c r="AW743" s="466"/>
      <c r="AX743" s="468"/>
    </row>
    <row r="744" spans="1:51" ht="24.75" customHeight="1" x14ac:dyDescent="0.15">
      <c r="A744" s="415" t="s">
        <v>171</v>
      </c>
      <c r="B744" s="415"/>
      <c r="C744" s="415"/>
      <c r="D744" s="415"/>
      <c r="E744" s="465" t="s">
        <v>389</v>
      </c>
      <c r="F744" s="466"/>
      <c r="G744" s="466"/>
      <c r="H744" s="466"/>
      <c r="I744" s="466"/>
      <c r="J744" s="466"/>
      <c r="K744" s="466"/>
      <c r="L744" s="466"/>
      <c r="M744" s="466"/>
      <c r="N744" s="466"/>
      <c r="O744" s="466"/>
      <c r="P744" s="467"/>
      <c r="Q744" s="465"/>
      <c r="R744" s="466"/>
      <c r="S744" s="466"/>
      <c r="T744" s="466"/>
      <c r="U744" s="466"/>
      <c r="V744" s="466"/>
      <c r="W744" s="466"/>
      <c r="X744" s="466"/>
      <c r="Y744" s="466"/>
      <c r="Z744" s="466"/>
      <c r="AA744" s="466"/>
      <c r="AB744" s="467"/>
      <c r="AC744" s="465"/>
      <c r="AD744" s="466"/>
      <c r="AE744" s="466"/>
      <c r="AF744" s="466"/>
      <c r="AG744" s="466"/>
      <c r="AH744" s="466"/>
      <c r="AI744" s="466"/>
      <c r="AJ744" s="466"/>
      <c r="AK744" s="466"/>
      <c r="AL744" s="466"/>
      <c r="AM744" s="466"/>
      <c r="AN744" s="467"/>
      <c r="AO744" s="465"/>
      <c r="AP744" s="466"/>
      <c r="AQ744" s="466"/>
      <c r="AR744" s="466"/>
      <c r="AS744" s="466"/>
      <c r="AT744" s="466"/>
      <c r="AU744" s="466"/>
      <c r="AV744" s="466"/>
      <c r="AW744" s="466"/>
      <c r="AX744" s="468"/>
    </row>
    <row r="745" spans="1:51" ht="24.75" customHeight="1" x14ac:dyDescent="0.15">
      <c r="A745" s="415" t="s">
        <v>425</v>
      </c>
      <c r="B745" s="415"/>
      <c r="C745" s="415"/>
      <c r="D745" s="415"/>
      <c r="E745" s="469" t="s">
        <v>205</v>
      </c>
      <c r="F745" s="470"/>
      <c r="G745" s="470"/>
      <c r="H745" s="470"/>
      <c r="I745" s="470"/>
      <c r="J745" s="470"/>
      <c r="K745" s="470"/>
      <c r="L745" s="470"/>
      <c r="M745" s="470"/>
      <c r="N745" s="470"/>
      <c r="O745" s="470"/>
      <c r="P745" s="471"/>
      <c r="Q745" s="469"/>
      <c r="R745" s="470"/>
      <c r="S745" s="470"/>
      <c r="T745" s="470"/>
      <c r="U745" s="470"/>
      <c r="V745" s="470"/>
      <c r="W745" s="470"/>
      <c r="X745" s="470"/>
      <c r="Y745" s="470"/>
      <c r="Z745" s="470"/>
      <c r="AA745" s="470"/>
      <c r="AB745" s="471"/>
      <c r="AC745" s="469"/>
      <c r="AD745" s="470"/>
      <c r="AE745" s="470"/>
      <c r="AF745" s="470"/>
      <c r="AG745" s="470"/>
      <c r="AH745" s="470"/>
      <c r="AI745" s="470"/>
      <c r="AJ745" s="470"/>
      <c r="AK745" s="470"/>
      <c r="AL745" s="470"/>
      <c r="AM745" s="470"/>
      <c r="AN745" s="471"/>
      <c r="AO745" s="465"/>
      <c r="AP745" s="466"/>
      <c r="AQ745" s="466"/>
      <c r="AR745" s="466"/>
      <c r="AS745" s="466"/>
      <c r="AT745" s="466"/>
      <c r="AU745" s="466"/>
      <c r="AV745" s="466"/>
      <c r="AW745" s="466"/>
      <c r="AX745" s="468"/>
    </row>
    <row r="746" spans="1:51" ht="24.75" customHeight="1" x14ac:dyDescent="0.15">
      <c r="A746" s="415" t="s">
        <v>217</v>
      </c>
      <c r="B746" s="415"/>
      <c r="C746" s="415"/>
      <c r="D746" s="415"/>
      <c r="E746" s="460" t="s">
        <v>274</v>
      </c>
      <c r="F746" s="461"/>
      <c r="G746" s="461"/>
      <c r="H746" s="18" t="str">
        <f>IF(E746="","","-")</f>
        <v>-</v>
      </c>
      <c r="I746" s="461"/>
      <c r="J746" s="461"/>
      <c r="K746" s="18" t="str">
        <f>IF(I746="","","-")</f>
        <v/>
      </c>
      <c r="L746" s="462">
        <v>335</v>
      </c>
      <c r="M746" s="462"/>
      <c r="N746" s="18" t="str">
        <f>IF(O746="","","-")</f>
        <v/>
      </c>
      <c r="O746" s="463"/>
      <c r="P746" s="464"/>
      <c r="Q746" s="460"/>
      <c r="R746" s="461"/>
      <c r="S746" s="461"/>
      <c r="T746" s="18" t="str">
        <f>IF(Q746="","","-")</f>
        <v/>
      </c>
      <c r="U746" s="461"/>
      <c r="V746" s="461"/>
      <c r="W746" s="18" t="str">
        <f>IF(U746="","","-")</f>
        <v/>
      </c>
      <c r="X746" s="462"/>
      <c r="Y746" s="462"/>
      <c r="Z746" s="18" t="str">
        <f>IF(AA746="","","-")</f>
        <v/>
      </c>
      <c r="AA746" s="463"/>
      <c r="AB746" s="464"/>
      <c r="AC746" s="460"/>
      <c r="AD746" s="461"/>
      <c r="AE746" s="461"/>
      <c r="AF746" s="18" t="str">
        <f>IF(AC746="","","-")</f>
        <v/>
      </c>
      <c r="AG746" s="461"/>
      <c r="AH746" s="461"/>
      <c r="AI746" s="18" t="str">
        <f>IF(AG746="","","-")</f>
        <v/>
      </c>
      <c r="AJ746" s="462"/>
      <c r="AK746" s="462"/>
      <c r="AL746" s="18" t="str">
        <f>IF(AM746="","","-")</f>
        <v/>
      </c>
      <c r="AM746" s="463"/>
      <c r="AN746" s="464"/>
      <c r="AO746" s="460"/>
      <c r="AP746" s="461"/>
      <c r="AQ746" s="18" t="str">
        <f>IF(AO746="","","-")</f>
        <v/>
      </c>
      <c r="AR746" s="461"/>
      <c r="AS746" s="461"/>
      <c r="AT746" s="18" t="str">
        <f>IF(AR746="","","-")</f>
        <v/>
      </c>
      <c r="AU746" s="462"/>
      <c r="AV746" s="462"/>
      <c r="AW746" s="18" t="str">
        <f>IF(AX746="","","-")</f>
        <v/>
      </c>
      <c r="AX746" s="43"/>
    </row>
    <row r="747" spans="1:51" ht="24.75" customHeight="1" x14ac:dyDescent="0.15">
      <c r="A747" s="415" t="s">
        <v>513</v>
      </c>
      <c r="B747" s="415"/>
      <c r="C747" s="415"/>
      <c r="D747" s="415"/>
      <c r="E747" s="460" t="s">
        <v>274</v>
      </c>
      <c r="F747" s="461"/>
      <c r="G747" s="461"/>
      <c r="H747" s="18" t="str">
        <f>IF(E747="","","-")</f>
        <v>-</v>
      </c>
      <c r="I747" s="461"/>
      <c r="J747" s="461"/>
      <c r="K747" s="18" t="str">
        <f>IF(I747="","","-")</f>
        <v/>
      </c>
      <c r="L747" s="462">
        <v>365</v>
      </c>
      <c r="M747" s="462"/>
      <c r="N747" s="18" t="str">
        <f>IF(O747="","","-")</f>
        <v/>
      </c>
      <c r="O747" s="463"/>
      <c r="P747" s="464"/>
      <c r="Q747" s="460"/>
      <c r="R747" s="461"/>
      <c r="S747" s="461"/>
      <c r="T747" s="18" t="str">
        <f>IF(Q747="","","-")</f>
        <v/>
      </c>
      <c r="U747" s="461"/>
      <c r="V747" s="461"/>
      <c r="W747" s="18" t="str">
        <f>IF(U747="","","-")</f>
        <v/>
      </c>
      <c r="X747" s="462"/>
      <c r="Y747" s="462"/>
      <c r="Z747" s="18" t="str">
        <f>IF(AA747="","","-")</f>
        <v/>
      </c>
      <c r="AA747" s="463"/>
      <c r="AB747" s="464"/>
      <c r="AC747" s="460"/>
      <c r="AD747" s="461"/>
      <c r="AE747" s="461"/>
      <c r="AF747" s="18" t="str">
        <f>IF(AC747="","","-")</f>
        <v/>
      </c>
      <c r="AG747" s="461"/>
      <c r="AH747" s="461"/>
      <c r="AI747" s="18" t="str">
        <f>IF(AG747="","","-")</f>
        <v/>
      </c>
      <c r="AJ747" s="462"/>
      <c r="AK747" s="462"/>
      <c r="AL747" s="18" t="str">
        <f>IF(AM747="","","-")</f>
        <v/>
      </c>
      <c r="AM747" s="463"/>
      <c r="AN747" s="464"/>
      <c r="AO747" s="460"/>
      <c r="AP747" s="461"/>
      <c r="AQ747" s="18" t="str">
        <f>IF(AO747="","","-")</f>
        <v/>
      </c>
      <c r="AR747" s="461"/>
      <c r="AS747" s="461"/>
      <c r="AT747" s="18" t="str">
        <f>IF(AR747="","","-")</f>
        <v/>
      </c>
      <c r="AU747" s="462"/>
      <c r="AV747" s="462"/>
      <c r="AW747" s="18" t="str">
        <f>IF(AX747="","","-")</f>
        <v/>
      </c>
      <c r="AX747" s="43"/>
    </row>
    <row r="748" spans="1:51" ht="28.35" customHeight="1" x14ac:dyDescent="0.15">
      <c r="A748" s="80" t="s">
        <v>433</v>
      </c>
      <c r="B748" s="81"/>
      <c r="C748" s="81"/>
      <c r="D748" s="81"/>
      <c r="E748" s="81"/>
      <c r="F748" s="82"/>
      <c r="G748" s="15" t="s">
        <v>645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170</v>
      </c>
      <c r="B787" s="87"/>
      <c r="C787" s="87"/>
      <c r="D787" s="87"/>
      <c r="E787" s="87"/>
      <c r="F787" s="88"/>
      <c r="G787" s="439" t="s">
        <v>458</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321</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89"/>
      <c r="B788" s="90"/>
      <c r="C788" s="90"/>
      <c r="D788" s="90"/>
      <c r="E788" s="90"/>
      <c r="F788" s="91"/>
      <c r="G788" s="443" t="s">
        <v>63</v>
      </c>
      <c r="H788" s="253"/>
      <c r="I788" s="253"/>
      <c r="J788" s="253"/>
      <c r="K788" s="253"/>
      <c r="L788" s="444" t="s">
        <v>65</v>
      </c>
      <c r="M788" s="253"/>
      <c r="N788" s="253"/>
      <c r="O788" s="253"/>
      <c r="P788" s="253"/>
      <c r="Q788" s="253"/>
      <c r="R788" s="253"/>
      <c r="S788" s="253"/>
      <c r="T788" s="253"/>
      <c r="U788" s="253"/>
      <c r="V788" s="253"/>
      <c r="W788" s="253"/>
      <c r="X788" s="445"/>
      <c r="Y788" s="446" t="s">
        <v>71</v>
      </c>
      <c r="Z788" s="447"/>
      <c r="AA788" s="447"/>
      <c r="AB788" s="448"/>
      <c r="AC788" s="443" t="s">
        <v>63</v>
      </c>
      <c r="AD788" s="253"/>
      <c r="AE788" s="253"/>
      <c r="AF788" s="253"/>
      <c r="AG788" s="253"/>
      <c r="AH788" s="444" t="s">
        <v>65</v>
      </c>
      <c r="AI788" s="253"/>
      <c r="AJ788" s="253"/>
      <c r="AK788" s="253"/>
      <c r="AL788" s="253"/>
      <c r="AM788" s="253"/>
      <c r="AN788" s="253"/>
      <c r="AO788" s="253"/>
      <c r="AP788" s="253"/>
      <c r="AQ788" s="253"/>
      <c r="AR788" s="253"/>
      <c r="AS788" s="253"/>
      <c r="AT788" s="445"/>
      <c r="AU788" s="446" t="s">
        <v>71</v>
      </c>
      <c r="AV788" s="447"/>
      <c r="AW788" s="447"/>
      <c r="AX788" s="449"/>
    </row>
    <row r="789" spans="1:51" ht="24.75" customHeight="1" x14ac:dyDescent="0.15">
      <c r="A789" s="89"/>
      <c r="B789" s="90"/>
      <c r="C789" s="90"/>
      <c r="D789" s="90"/>
      <c r="E789" s="90"/>
      <c r="F789" s="91"/>
      <c r="G789" s="450" t="s">
        <v>672</v>
      </c>
      <c r="H789" s="451"/>
      <c r="I789" s="451"/>
      <c r="J789" s="451"/>
      <c r="K789" s="452"/>
      <c r="L789" s="453" t="s">
        <v>673</v>
      </c>
      <c r="M789" s="454"/>
      <c r="N789" s="454"/>
      <c r="O789" s="454"/>
      <c r="P789" s="454"/>
      <c r="Q789" s="454"/>
      <c r="R789" s="454"/>
      <c r="S789" s="454"/>
      <c r="T789" s="454"/>
      <c r="U789" s="454"/>
      <c r="V789" s="454"/>
      <c r="W789" s="454"/>
      <c r="X789" s="455"/>
      <c r="Y789" s="456">
        <v>4</v>
      </c>
      <c r="Z789" s="457"/>
      <c r="AA789" s="457"/>
      <c r="AB789" s="458"/>
      <c r="AC789" s="450" t="s">
        <v>672</v>
      </c>
      <c r="AD789" s="451"/>
      <c r="AE789" s="451"/>
      <c r="AF789" s="451"/>
      <c r="AG789" s="452"/>
      <c r="AH789" s="453" t="s">
        <v>504</v>
      </c>
      <c r="AI789" s="454"/>
      <c r="AJ789" s="454"/>
      <c r="AK789" s="454"/>
      <c r="AL789" s="454"/>
      <c r="AM789" s="454"/>
      <c r="AN789" s="454"/>
      <c r="AO789" s="454"/>
      <c r="AP789" s="454"/>
      <c r="AQ789" s="454"/>
      <c r="AR789" s="454"/>
      <c r="AS789" s="454"/>
      <c r="AT789" s="455"/>
      <c r="AU789" s="456">
        <v>0.9</v>
      </c>
      <c r="AV789" s="457"/>
      <c r="AW789" s="457"/>
      <c r="AX789" s="459"/>
    </row>
    <row r="790" spans="1:51" ht="24.75" customHeight="1" x14ac:dyDescent="0.15">
      <c r="A790" s="89"/>
      <c r="B790" s="90"/>
      <c r="C790" s="90"/>
      <c r="D790" s="90"/>
      <c r="E790" s="90"/>
      <c r="F790" s="91"/>
      <c r="G790" s="422" t="s">
        <v>446</v>
      </c>
      <c r="H790" s="423"/>
      <c r="I790" s="423"/>
      <c r="J790" s="423"/>
      <c r="K790" s="424"/>
      <c r="L790" s="425"/>
      <c r="M790" s="426"/>
      <c r="N790" s="426"/>
      <c r="O790" s="426"/>
      <c r="P790" s="426"/>
      <c r="Q790" s="426"/>
      <c r="R790" s="426"/>
      <c r="S790" s="426"/>
      <c r="T790" s="426"/>
      <c r="U790" s="426"/>
      <c r="V790" s="426"/>
      <c r="W790" s="426"/>
      <c r="X790" s="427"/>
      <c r="Y790" s="428"/>
      <c r="Z790" s="429"/>
      <c r="AA790" s="429"/>
      <c r="AB790" s="430"/>
      <c r="AC790" s="422" t="s">
        <v>446</v>
      </c>
      <c r="AD790" s="423"/>
      <c r="AE790" s="423"/>
      <c r="AF790" s="423"/>
      <c r="AG790" s="424"/>
      <c r="AH790" s="425"/>
      <c r="AI790" s="426"/>
      <c r="AJ790" s="426"/>
      <c r="AK790" s="426"/>
      <c r="AL790" s="426"/>
      <c r="AM790" s="426"/>
      <c r="AN790" s="426"/>
      <c r="AO790" s="426"/>
      <c r="AP790" s="426"/>
      <c r="AQ790" s="426"/>
      <c r="AR790" s="426"/>
      <c r="AS790" s="426"/>
      <c r="AT790" s="427"/>
      <c r="AU790" s="428"/>
      <c r="AV790" s="429"/>
      <c r="AW790" s="429"/>
      <c r="AX790" s="431"/>
    </row>
    <row r="791" spans="1:51" ht="24.75" customHeight="1" x14ac:dyDescent="0.15">
      <c r="A791" s="89"/>
      <c r="B791" s="90"/>
      <c r="C791" s="90"/>
      <c r="D791" s="90"/>
      <c r="E791" s="90"/>
      <c r="F791" s="91"/>
      <c r="G791" s="422" t="s">
        <v>446</v>
      </c>
      <c r="H791" s="423"/>
      <c r="I791" s="423"/>
      <c r="J791" s="423"/>
      <c r="K791" s="424"/>
      <c r="L791" s="425"/>
      <c r="M791" s="426"/>
      <c r="N791" s="426"/>
      <c r="O791" s="426"/>
      <c r="P791" s="426"/>
      <c r="Q791" s="426"/>
      <c r="R791" s="426"/>
      <c r="S791" s="426"/>
      <c r="T791" s="426"/>
      <c r="U791" s="426"/>
      <c r="V791" s="426"/>
      <c r="W791" s="426"/>
      <c r="X791" s="427"/>
      <c r="Y791" s="428"/>
      <c r="Z791" s="429"/>
      <c r="AA791" s="429"/>
      <c r="AB791" s="430"/>
      <c r="AC791" s="422" t="s">
        <v>446</v>
      </c>
      <c r="AD791" s="423"/>
      <c r="AE791" s="423"/>
      <c r="AF791" s="423"/>
      <c r="AG791" s="424"/>
      <c r="AH791" s="425"/>
      <c r="AI791" s="426"/>
      <c r="AJ791" s="426"/>
      <c r="AK791" s="426"/>
      <c r="AL791" s="426"/>
      <c r="AM791" s="426"/>
      <c r="AN791" s="426"/>
      <c r="AO791" s="426"/>
      <c r="AP791" s="426"/>
      <c r="AQ791" s="426"/>
      <c r="AR791" s="426"/>
      <c r="AS791" s="426"/>
      <c r="AT791" s="427"/>
      <c r="AU791" s="428"/>
      <c r="AV791" s="429"/>
      <c r="AW791" s="429"/>
      <c r="AX791" s="431"/>
    </row>
    <row r="792" spans="1:51" ht="24.75" customHeight="1" x14ac:dyDescent="0.15">
      <c r="A792" s="89"/>
      <c r="B792" s="90"/>
      <c r="C792" s="90"/>
      <c r="D792" s="90"/>
      <c r="E792" s="90"/>
      <c r="F792" s="91"/>
      <c r="G792" s="422" t="s">
        <v>446</v>
      </c>
      <c r="H792" s="423"/>
      <c r="I792" s="423"/>
      <c r="J792" s="423"/>
      <c r="K792" s="424"/>
      <c r="L792" s="425"/>
      <c r="M792" s="426"/>
      <c r="N792" s="426"/>
      <c r="O792" s="426"/>
      <c r="P792" s="426"/>
      <c r="Q792" s="426"/>
      <c r="R792" s="426"/>
      <c r="S792" s="426"/>
      <c r="T792" s="426"/>
      <c r="U792" s="426"/>
      <c r="V792" s="426"/>
      <c r="W792" s="426"/>
      <c r="X792" s="427"/>
      <c r="Y792" s="428"/>
      <c r="Z792" s="429"/>
      <c r="AA792" s="429"/>
      <c r="AB792" s="430"/>
      <c r="AC792" s="422" t="s">
        <v>446</v>
      </c>
      <c r="AD792" s="423"/>
      <c r="AE792" s="423"/>
      <c r="AF792" s="423"/>
      <c r="AG792" s="424"/>
      <c r="AH792" s="425"/>
      <c r="AI792" s="426"/>
      <c r="AJ792" s="426"/>
      <c r="AK792" s="426"/>
      <c r="AL792" s="426"/>
      <c r="AM792" s="426"/>
      <c r="AN792" s="426"/>
      <c r="AO792" s="426"/>
      <c r="AP792" s="426"/>
      <c r="AQ792" s="426"/>
      <c r="AR792" s="426"/>
      <c r="AS792" s="426"/>
      <c r="AT792" s="427"/>
      <c r="AU792" s="428"/>
      <c r="AV792" s="429"/>
      <c r="AW792" s="429"/>
      <c r="AX792" s="431"/>
    </row>
    <row r="793" spans="1:51" ht="24.75" customHeight="1" x14ac:dyDescent="0.15">
      <c r="A793" s="89"/>
      <c r="B793" s="90"/>
      <c r="C793" s="90"/>
      <c r="D793" s="90"/>
      <c r="E793" s="90"/>
      <c r="F793" s="91"/>
      <c r="G793" s="422" t="s">
        <v>446</v>
      </c>
      <c r="H793" s="423"/>
      <c r="I793" s="423"/>
      <c r="J793" s="423"/>
      <c r="K793" s="424"/>
      <c r="L793" s="425"/>
      <c r="M793" s="426"/>
      <c r="N793" s="426"/>
      <c r="O793" s="426"/>
      <c r="P793" s="426"/>
      <c r="Q793" s="426"/>
      <c r="R793" s="426"/>
      <c r="S793" s="426"/>
      <c r="T793" s="426"/>
      <c r="U793" s="426"/>
      <c r="V793" s="426"/>
      <c r="W793" s="426"/>
      <c r="X793" s="427"/>
      <c r="Y793" s="428"/>
      <c r="Z793" s="429"/>
      <c r="AA793" s="429"/>
      <c r="AB793" s="430"/>
      <c r="AC793" s="422" t="s">
        <v>446</v>
      </c>
      <c r="AD793" s="423"/>
      <c r="AE793" s="423"/>
      <c r="AF793" s="423"/>
      <c r="AG793" s="424"/>
      <c r="AH793" s="425"/>
      <c r="AI793" s="426"/>
      <c r="AJ793" s="426"/>
      <c r="AK793" s="426"/>
      <c r="AL793" s="426"/>
      <c r="AM793" s="426"/>
      <c r="AN793" s="426"/>
      <c r="AO793" s="426"/>
      <c r="AP793" s="426"/>
      <c r="AQ793" s="426"/>
      <c r="AR793" s="426"/>
      <c r="AS793" s="426"/>
      <c r="AT793" s="427"/>
      <c r="AU793" s="428"/>
      <c r="AV793" s="429"/>
      <c r="AW793" s="429"/>
      <c r="AX793" s="431"/>
    </row>
    <row r="794" spans="1:51" ht="24.75" hidden="1" customHeight="1" x14ac:dyDescent="0.15">
      <c r="A794" s="89"/>
      <c r="B794" s="90"/>
      <c r="C794" s="90"/>
      <c r="D794" s="90"/>
      <c r="E794" s="90"/>
      <c r="F794" s="91"/>
      <c r="G794" s="422"/>
      <c r="H794" s="423"/>
      <c r="I794" s="423"/>
      <c r="J794" s="423"/>
      <c r="K794" s="424"/>
      <c r="L794" s="425"/>
      <c r="M794" s="426"/>
      <c r="N794" s="426"/>
      <c r="O794" s="426"/>
      <c r="P794" s="426"/>
      <c r="Q794" s="426"/>
      <c r="R794" s="426"/>
      <c r="S794" s="426"/>
      <c r="T794" s="426"/>
      <c r="U794" s="426"/>
      <c r="V794" s="426"/>
      <c r="W794" s="426"/>
      <c r="X794" s="427"/>
      <c r="Y794" s="428"/>
      <c r="Z794" s="429"/>
      <c r="AA794" s="429"/>
      <c r="AB794" s="430"/>
      <c r="AC794" s="422"/>
      <c r="AD794" s="423"/>
      <c r="AE794" s="423"/>
      <c r="AF794" s="423"/>
      <c r="AG794" s="424"/>
      <c r="AH794" s="425"/>
      <c r="AI794" s="426"/>
      <c r="AJ794" s="426"/>
      <c r="AK794" s="426"/>
      <c r="AL794" s="426"/>
      <c r="AM794" s="426"/>
      <c r="AN794" s="426"/>
      <c r="AO794" s="426"/>
      <c r="AP794" s="426"/>
      <c r="AQ794" s="426"/>
      <c r="AR794" s="426"/>
      <c r="AS794" s="426"/>
      <c r="AT794" s="427"/>
      <c r="AU794" s="428"/>
      <c r="AV794" s="429"/>
      <c r="AW794" s="429"/>
      <c r="AX794" s="431"/>
    </row>
    <row r="795" spans="1:51" ht="24.75" hidden="1" customHeight="1" x14ac:dyDescent="0.15">
      <c r="A795" s="89"/>
      <c r="B795" s="90"/>
      <c r="C795" s="90"/>
      <c r="D795" s="90"/>
      <c r="E795" s="90"/>
      <c r="F795" s="91"/>
      <c r="G795" s="422"/>
      <c r="H795" s="423"/>
      <c r="I795" s="423"/>
      <c r="J795" s="423"/>
      <c r="K795" s="424"/>
      <c r="L795" s="425"/>
      <c r="M795" s="426"/>
      <c r="N795" s="426"/>
      <c r="O795" s="426"/>
      <c r="P795" s="426"/>
      <c r="Q795" s="426"/>
      <c r="R795" s="426"/>
      <c r="S795" s="426"/>
      <c r="T795" s="426"/>
      <c r="U795" s="426"/>
      <c r="V795" s="426"/>
      <c r="W795" s="426"/>
      <c r="X795" s="427"/>
      <c r="Y795" s="428"/>
      <c r="Z795" s="429"/>
      <c r="AA795" s="429"/>
      <c r="AB795" s="430"/>
      <c r="AC795" s="422"/>
      <c r="AD795" s="423"/>
      <c r="AE795" s="423"/>
      <c r="AF795" s="423"/>
      <c r="AG795" s="424"/>
      <c r="AH795" s="425"/>
      <c r="AI795" s="426"/>
      <c r="AJ795" s="426"/>
      <c r="AK795" s="426"/>
      <c r="AL795" s="426"/>
      <c r="AM795" s="426"/>
      <c r="AN795" s="426"/>
      <c r="AO795" s="426"/>
      <c r="AP795" s="426"/>
      <c r="AQ795" s="426"/>
      <c r="AR795" s="426"/>
      <c r="AS795" s="426"/>
      <c r="AT795" s="427"/>
      <c r="AU795" s="428"/>
      <c r="AV795" s="429"/>
      <c r="AW795" s="429"/>
      <c r="AX795" s="431"/>
    </row>
    <row r="796" spans="1:51" ht="24.75" hidden="1" customHeight="1" x14ac:dyDescent="0.15">
      <c r="A796" s="89"/>
      <c r="B796" s="90"/>
      <c r="C796" s="90"/>
      <c r="D796" s="90"/>
      <c r="E796" s="90"/>
      <c r="F796" s="91"/>
      <c r="G796" s="422"/>
      <c r="H796" s="423"/>
      <c r="I796" s="423"/>
      <c r="J796" s="423"/>
      <c r="K796" s="424"/>
      <c r="L796" s="425"/>
      <c r="M796" s="426"/>
      <c r="N796" s="426"/>
      <c r="O796" s="426"/>
      <c r="P796" s="426"/>
      <c r="Q796" s="426"/>
      <c r="R796" s="426"/>
      <c r="S796" s="426"/>
      <c r="T796" s="426"/>
      <c r="U796" s="426"/>
      <c r="V796" s="426"/>
      <c r="W796" s="426"/>
      <c r="X796" s="427"/>
      <c r="Y796" s="428"/>
      <c r="Z796" s="429"/>
      <c r="AA796" s="429"/>
      <c r="AB796" s="430"/>
      <c r="AC796" s="422"/>
      <c r="AD796" s="423"/>
      <c r="AE796" s="423"/>
      <c r="AF796" s="423"/>
      <c r="AG796" s="424"/>
      <c r="AH796" s="425"/>
      <c r="AI796" s="426"/>
      <c r="AJ796" s="426"/>
      <c r="AK796" s="426"/>
      <c r="AL796" s="426"/>
      <c r="AM796" s="426"/>
      <c r="AN796" s="426"/>
      <c r="AO796" s="426"/>
      <c r="AP796" s="426"/>
      <c r="AQ796" s="426"/>
      <c r="AR796" s="426"/>
      <c r="AS796" s="426"/>
      <c r="AT796" s="427"/>
      <c r="AU796" s="428"/>
      <c r="AV796" s="429"/>
      <c r="AW796" s="429"/>
      <c r="AX796" s="431"/>
    </row>
    <row r="797" spans="1:51" ht="24.75" hidden="1" customHeight="1" x14ac:dyDescent="0.15">
      <c r="A797" s="89"/>
      <c r="B797" s="90"/>
      <c r="C797" s="90"/>
      <c r="D797" s="90"/>
      <c r="E797" s="90"/>
      <c r="F797" s="91"/>
      <c r="G797" s="422"/>
      <c r="H797" s="423"/>
      <c r="I797" s="423"/>
      <c r="J797" s="423"/>
      <c r="K797" s="424"/>
      <c r="L797" s="425"/>
      <c r="M797" s="426"/>
      <c r="N797" s="426"/>
      <c r="O797" s="426"/>
      <c r="P797" s="426"/>
      <c r="Q797" s="426"/>
      <c r="R797" s="426"/>
      <c r="S797" s="426"/>
      <c r="T797" s="426"/>
      <c r="U797" s="426"/>
      <c r="V797" s="426"/>
      <c r="W797" s="426"/>
      <c r="X797" s="427"/>
      <c r="Y797" s="428"/>
      <c r="Z797" s="429"/>
      <c r="AA797" s="429"/>
      <c r="AB797" s="430"/>
      <c r="AC797" s="422"/>
      <c r="AD797" s="423"/>
      <c r="AE797" s="423"/>
      <c r="AF797" s="423"/>
      <c r="AG797" s="424"/>
      <c r="AH797" s="425"/>
      <c r="AI797" s="426"/>
      <c r="AJ797" s="426"/>
      <c r="AK797" s="426"/>
      <c r="AL797" s="426"/>
      <c r="AM797" s="426"/>
      <c r="AN797" s="426"/>
      <c r="AO797" s="426"/>
      <c r="AP797" s="426"/>
      <c r="AQ797" s="426"/>
      <c r="AR797" s="426"/>
      <c r="AS797" s="426"/>
      <c r="AT797" s="427"/>
      <c r="AU797" s="428"/>
      <c r="AV797" s="429"/>
      <c r="AW797" s="429"/>
      <c r="AX797" s="431"/>
    </row>
    <row r="798" spans="1:51" ht="24.75" hidden="1" customHeight="1" x14ac:dyDescent="0.15">
      <c r="A798" s="89"/>
      <c r="B798" s="90"/>
      <c r="C798" s="90"/>
      <c r="D798" s="90"/>
      <c r="E798" s="90"/>
      <c r="F798" s="91"/>
      <c r="G798" s="422"/>
      <c r="H798" s="423"/>
      <c r="I798" s="423"/>
      <c r="J798" s="423"/>
      <c r="K798" s="424"/>
      <c r="L798" s="425"/>
      <c r="M798" s="426"/>
      <c r="N798" s="426"/>
      <c r="O798" s="426"/>
      <c r="P798" s="426"/>
      <c r="Q798" s="426"/>
      <c r="R798" s="426"/>
      <c r="S798" s="426"/>
      <c r="T798" s="426"/>
      <c r="U798" s="426"/>
      <c r="V798" s="426"/>
      <c r="W798" s="426"/>
      <c r="X798" s="427"/>
      <c r="Y798" s="428"/>
      <c r="Z798" s="429"/>
      <c r="AA798" s="429"/>
      <c r="AB798" s="430"/>
      <c r="AC798" s="422"/>
      <c r="AD798" s="423"/>
      <c r="AE798" s="423"/>
      <c r="AF798" s="423"/>
      <c r="AG798" s="424"/>
      <c r="AH798" s="425"/>
      <c r="AI798" s="426"/>
      <c r="AJ798" s="426"/>
      <c r="AK798" s="426"/>
      <c r="AL798" s="426"/>
      <c r="AM798" s="426"/>
      <c r="AN798" s="426"/>
      <c r="AO798" s="426"/>
      <c r="AP798" s="426"/>
      <c r="AQ798" s="426"/>
      <c r="AR798" s="426"/>
      <c r="AS798" s="426"/>
      <c r="AT798" s="427"/>
      <c r="AU798" s="428"/>
      <c r="AV798" s="429"/>
      <c r="AW798" s="429"/>
      <c r="AX798" s="431"/>
    </row>
    <row r="799" spans="1:51" ht="24.75" customHeight="1" x14ac:dyDescent="0.15">
      <c r="A799" s="89"/>
      <c r="B799" s="90"/>
      <c r="C799" s="90"/>
      <c r="D799" s="90"/>
      <c r="E799" s="90"/>
      <c r="F799" s="91"/>
      <c r="G799" s="432" t="s">
        <v>72</v>
      </c>
      <c r="H799" s="433"/>
      <c r="I799" s="433"/>
      <c r="J799" s="433"/>
      <c r="K799" s="433"/>
      <c r="L799" s="434"/>
      <c r="M799" s="336"/>
      <c r="N799" s="336"/>
      <c r="O799" s="336"/>
      <c r="P799" s="336"/>
      <c r="Q799" s="336"/>
      <c r="R799" s="336"/>
      <c r="S799" s="336"/>
      <c r="T799" s="336"/>
      <c r="U799" s="336"/>
      <c r="V799" s="336"/>
      <c r="W799" s="336"/>
      <c r="X799" s="337"/>
      <c r="Y799" s="435">
        <f>SUM(Y789:AB798)</f>
        <v>4</v>
      </c>
      <c r="Z799" s="436"/>
      <c r="AA799" s="436"/>
      <c r="AB799" s="437"/>
      <c r="AC799" s="432" t="s">
        <v>72</v>
      </c>
      <c r="AD799" s="433"/>
      <c r="AE799" s="433"/>
      <c r="AF799" s="433"/>
      <c r="AG799" s="433"/>
      <c r="AH799" s="434"/>
      <c r="AI799" s="336"/>
      <c r="AJ799" s="336"/>
      <c r="AK799" s="336"/>
      <c r="AL799" s="336"/>
      <c r="AM799" s="336"/>
      <c r="AN799" s="336"/>
      <c r="AO799" s="336"/>
      <c r="AP799" s="336"/>
      <c r="AQ799" s="336"/>
      <c r="AR799" s="336"/>
      <c r="AS799" s="336"/>
      <c r="AT799" s="337"/>
      <c r="AU799" s="435">
        <f>SUM(AU789:AX798)</f>
        <v>0.9</v>
      </c>
      <c r="AV799" s="436"/>
      <c r="AW799" s="436"/>
      <c r="AX799" s="438"/>
    </row>
    <row r="800" spans="1:51" ht="24.75" customHeight="1" x14ac:dyDescent="0.15">
      <c r="A800" s="89"/>
      <c r="B800" s="90"/>
      <c r="C800" s="90"/>
      <c r="D800" s="90"/>
      <c r="E800" s="90"/>
      <c r="F800" s="91"/>
      <c r="G800" s="439" t="s">
        <v>202</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396</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2</v>
      </c>
    </row>
    <row r="801" spans="1:51" ht="24.75" customHeight="1" x14ac:dyDescent="0.15">
      <c r="A801" s="89"/>
      <c r="B801" s="90"/>
      <c r="C801" s="90"/>
      <c r="D801" s="90"/>
      <c r="E801" s="90"/>
      <c r="F801" s="91"/>
      <c r="G801" s="443" t="s">
        <v>63</v>
      </c>
      <c r="H801" s="253"/>
      <c r="I801" s="253"/>
      <c r="J801" s="253"/>
      <c r="K801" s="253"/>
      <c r="L801" s="444" t="s">
        <v>65</v>
      </c>
      <c r="M801" s="253"/>
      <c r="N801" s="253"/>
      <c r="O801" s="253"/>
      <c r="P801" s="253"/>
      <c r="Q801" s="253"/>
      <c r="R801" s="253"/>
      <c r="S801" s="253"/>
      <c r="T801" s="253"/>
      <c r="U801" s="253"/>
      <c r="V801" s="253"/>
      <c r="W801" s="253"/>
      <c r="X801" s="445"/>
      <c r="Y801" s="446" t="s">
        <v>71</v>
      </c>
      <c r="Z801" s="447"/>
      <c r="AA801" s="447"/>
      <c r="AB801" s="448"/>
      <c r="AC801" s="443" t="s">
        <v>63</v>
      </c>
      <c r="AD801" s="253"/>
      <c r="AE801" s="253"/>
      <c r="AF801" s="253"/>
      <c r="AG801" s="253"/>
      <c r="AH801" s="444" t="s">
        <v>65</v>
      </c>
      <c r="AI801" s="253"/>
      <c r="AJ801" s="253"/>
      <c r="AK801" s="253"/>
      <c r="AL801" s="253"/>
      <c r="AM801" s="253"/>
      <c r="AN801" s="253"/>
      <c r="AO801" s="253"/>
      <c r="AP801" s="253"/>
      <c r="AQ801" s="253"/>
      <c r="AR801" s="253"/>
      <c r="AS801" s="253"/>
      <c r="AT801" s="445"/>
      <c r="AU801" s="446" t="s">
        <v>71</v>
      </c>
      <c r="AV801" s="447"/>
      <c r="AW801" s="447"/>
      <c r="AX801" s="449"/>
      <c r="AY801">
        <f t="shared" ref="AY801:AY812" si="31">$AY$800</f>
        <v>2</v>
      </c>
    </row>
    <row r="802" spans="1:51" ht="24.75" customHeight="1" x14ac:dyDescent="0.15">
      <c r="A802" s="89"/>
      <c r="B802" s="90"/>
      <c r="C802" s="90"/>
      <c r="D802" s="90"/>
      <c r="E802" s="90"/>
      <c r="F802" s="91"/>
      <c r="G802" s="450" t="s">
        <v>672</v>
      </c>
      <c r="H802" s="451"/>
      <c r="I802" s="451"/>
      <c r="J802" s="451"/>
      <c r="K802" s="452"/>
      <c r="L802" s="453" t="s">
        <v>253</v>
      </c>
      <c r="M802" s="454"/>
      <c r="N802" s="454"/>
      <c r="O802" s="454"/>
      <c r="P802" s="454"/>
      <c r="Q802" s="454"/>
      <c r="R802" s="454"/>
      <c r="S802" s="454"/>
      <c r="T802" s="454"/>
      <c r="U802" s="454"/>
      <c r="V802" s="454"/>
      <c r="W802" s="454"/>
      <c r="X802" s="455"/>
      <c r="Y802" s="456">
        <v>0.9</v>
      </c>
      <c r="Z802" s="457"/>
      <c r="AA802" s="457"/>
      <c r="AB802" s="458"/>
      <c r="AC802" s="450" t="s">
        <v>446</v>
      </c>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9"/>
      <c r="AY802">
        <f t="shared" si="31"/>
        <v>2</v>
      </c>
    </row>
    <row r="803" spans="1:51" ht="24.75" customHeight="1" x14ac:dyDescent="0.15">
      <c r="A803" s="89"/>
      <c r="B803" s="90"/>
      <c r="C803" s="90"/>
      <c r="D803" s="90"/>
      <c r="E803" s="90"/>
      <c r="F803" s="91"/>
      <c r="G803" s="422" t="s">
        <v>446</v>
      </c>
      <c r="H803" s="423"/>
      <c r="I803" s="423"/>
      <c r="J803" s="423"/>
      <c r="K803" s="424"/>
      <c r="L803" s="425"/>
      <c r="M803" s="426"/>
      <c r="N803" s="426"/>
      <c r="O803" s="426"/>
      <c r="P803" s="426"/>
      <c r="Q803" s="426"/>
      <c r="R803" s="426"/>
      <c r="S803" s="426"/>
      <c r="T803" s="426"/>
      <c r="U803" s="426"/>
      <c r="V803" s="426"/>
      <c r="W803" s="426"/>
      <c r="X803" s="427"/>
      <c r="Y803" s="428"/>
      <c r="Z803" s="429"/>
      <c r="AA803" s="429"/>
      <c r="AB803" s="430"/>
      <c r="AC803" s="422" t="s">
        <v>446</v>
      </c>
      <c r="AD803" s="423"/>
      <c r="AE803" s="423"/>
      <c r="AF803" s="423"/>
      <c r="AG803" s="424"/>
      <c r="AH803" s="425"/>
      <c r="AI803" s="426"/>
      <c r="AJ803" s="426"/>
      <c r="AK803" s="426"/>
      <c r="AL803" s="426"/>
      <c r="AM803" s="426"/>
      <c r="AN803" s="426"/>
      <c r="AO803" s="426"/>
      <c r="AP803" s="426"/>
      <c r="AQ803" s="426"/>
      <c r="AR803" s="426"/>
      <c r="AS803" s="426"/>
      <c r="AT803" s="427"/>
      <c r="AU803" s="428"/>
      <c r="AV803" s="429"/>
      <c r="AW803" s="429"/>
      <c r="AX803" s="431"/>
      <c r="AY803">
        <f t="shared" si="31"/>
        <v>2</v>
      </c>
    </row>
    <row r="804" spans="1:51" ht="24.75" customHeight="1" x14ac:dyDescent="0.15">
      <c r="A804" s="89"/>
      <c r="B804" s="90"/>
      <c r="C804" s="90"/>
      <c r="D804" s="90"/>
      <c r="E804" s="90"/>
      <c r="F804" s="91"/>
      <c r="G804" s="422" t="s">
        <v>446</v>
      </c>
      <c r="H804" s="423"/>
      <c r="I804" s="423"/>
      <c r="J804" s="423"/>
      <c r="K804" s="424"/>
      <c r="L804" s="425"/>
      <c r="M804" s="426"/>
      <c r="N804" s="426"/>
      <c r="O804" s="426"/>
      <c r="P804" s="426"/>
      <c r="Q804" s="426"/>
      <c r="R804" s="426"/>
      <c r="S804" s="426"/>
      <c r="T804" s="426"/>
      <c r="U804" s="426"/>
      <c r="V804" s="426"/>
      <c r="W804" s="426"/>
      <c r="X804" s="427"/>
      <c r="Y804" s="428"/>
      <c r="Z804" s="429"/>
      <c r="AA804" s="429"/>
      <c r="AB804" s="430"/>
      <c r="AC804" s="422" t="s">
        <v>446</v>
      </c>
      <c r="AD804" s="423"/>
      <c r="AE804" s="423"/>
      <c r="AF804" s="423"/>
      <c r="AG804" s="424"/>
      <c r="AH804" s="425"/>
      <c r="AI804" s="426"/>
      <c r="AJ804" s="426"/>
      <c r="AK804" s="426"/>
      <c r="AL804" s="426"/>
      <c r="AM804" s="426"/>
      <c r="AN804" s="426"/>
      <c r="AO804" s="426"/>
      <c r="AP804" s="426"/>
      <c r="AQ804" s="426"/>
      <c r="AR804" s="426"/>
      <c r="AS804" s="426"/>
      <c r="AT804" s="427"/>
      <c r="AU804" s="428"/>
      <c r="AV804" s="429"/>
      <c r="AW804" s="429"/>
      <c r="AX804" s="431"/>
      <c r="AY804">
        <f t="shared" si="31"/>
        <v>2</v>
      </c>
    </row>
    <row r="805" spans="1:51" ht="24.75" customHeight="1" x14ac:dyDescent="0.15">
      <c r="A805" s="89"/>
      <c r="B805" s="90"/>
      <c r="C805" s="90"/>
      <c r="D805" s="90"/>
      <c r="E805" s="90"/>
      <c r="F805" s="91"/>
      <c r="G805" s="422" t="s">
        <v>446</v>
      </c>
      <c r="H805" s="423"/>
      <c r="I805" s="423"/>
      <c r="J805" s="423"/>
      <c r="K805" s="424"/>
      <c r="L805" s="425"/>
      <c r="M805" s="426"/>
      <c r="N805" s="426"/>
      <c r="O805" s="426"/>
      <c r="P805" s="426"/>
      <c r="Q805" s="426"/>
      <c r="R805" s="426"/>
      <c r="S805" s="426"/>
      <c r="T805" s="426"/>
      <c r="U805" s="426"/>
      <c r="V805" s="426"/>
      <c r="W805" s="426"/>
      <c r="X805" s="427"/>
      <c r="Y805" s="428"/>
      <c r="Z805" s="429"/>
      <c r="AA805" s="429"/>
      <c r="AB805" s="430"/>
      <c r="AC805" s="422" t="s">
        <v>446</v>
      </c>
      <c r="AD805" s="423"/>
      <c r="AE805" s="423"/>
      <c r="AF805" s="423"/>
      <c r="AG805" s="424"/>
      <c r="AH805" s="425"/>
      <c r="AI805" s="426"/>
      <c r="AJ805" s="426"/>
      <c r="AK805" s="426"/>
      <c r="AL805" s="426"/>
      <c r="AM805" s="426"/>
      <c r="AN805" s="426"/>
      <c r="AO805" s="426"/>
      <c r="AP805" s="426"/>
      <c r="AQ805" s="426"/>
      <c r="AR805" s="426"/>
      <c r="AS805" s="426"/>
      <c r="AT805" s="427"/>
      <c r="AU805" s="428"/>
      <c r="AV805" s="429"/>
      <c r="AW805" s="429"/>
      <c r="AX805" s="431"/>
      <c r="AY805">
        <f t="shared" si="31"/>
        <v>2</v>
      </c>
    </row>
    <row r="806" spans="1:51" ht="24.75" customHeight="1" x14ac:dyDescent="0.15">
      <c r="A806" s="89"/>
      <c r="B806" s="90"/>
      <c r="C806" s="90"/>
      <c r="D806" s="90"/>
      <c r="E806" s="90"/>
      <c r="F806" s="91"/>
      <c r="G806" s="422" t="s">
        <v>446</v>
      </c>
      <c r="H806" s="423"/>
      <c r="I806" s="423"/>
      <c r="J806" s="423"/>
      <c r="K806" s="424"/>
      <c r="L806" s="425"/>
      <c r="M806" s="426"/>
      <c r="N806" s="426"/>
      <c r="O806" s="426"/>
      <c r="P806" s="426"/>
      <c r="Q806" s="426"/>
      <c r="R806" s="426"/>
      <c r="S806" s="426"/>
      <c r="T806" s="426"/>
      <c r="U806" s="426"/>
      <c r="V806" s="426"/>
      <c r="W806" s="426"/>
      <c r="X806" s="427"/>
      <c r="Y806" s="428"/>
      <c r="Z806" s="429"/>
      <c r="AA806" s="429"/>
      <c r="AB806" s="430"/>
      <c r="AC806" s="422" t="s">
        <v>446</v>
      </c>
      <c r="AD806" s="423"/>
      <c r="AE806" s="423"/>
      <c r="AF806" s="423"/>
      <c r="AG806" s="424"/>
      <c r="AH806" s="425"/>
      <c r="AI806" s="426"/>
      <c r="AJ806" s="426"/>
      <c r="AK806" s="426"/>
      <c r="AL806" s="426"/>
      <c r="AM806" s="426"/>
      <c r="AN806" s="426"/>
      <c r="AO806" s="426"/>
      <c r="AP806" s="426"/>
      <c r="AQ806" s="426"/>
      <c r="AR806" s="426"/>
      <c r="AS806" s="426"/>
      <c r="AT806" s="427"/>
      <c r="AU806" s="428"/>
      <c r="AV806" s="429"/>
      <c r="AW806" s="429"/>
      <c r="AX806" s="431"/>
      <c r="AY806">
        <f t="shared" si="31"/>
        <v>2</v>
      </c>
    </row>
    <row r="807" spans="1:51" ht="24.75" hidden="1" customHeight="1" x14ac:dyDescent="0.15">
      <c r="A807" s="89"/>
      <c r="B807" s="90"/>
      <c r="C807" s="90"/>
      <c r="D807" s="90"/>
      <c r="E807" s="90"/>
      <c r="F807" s="91"/>
      <c r="G807" s="422"/>
      <c r="H807" s="423"/>
      <c r="I807" s="423"/>
      <c r="J807" s="423"/>
      <c r="K807" s="424"/>
      <c r="L807" s="425"/>
      <c r="M807" s="426"/>
      <c r="N807" s="426"/>
      <c r="O807" s="426"/>
      <c r="P807" s="426"/>
      <c r="Q807" s="426"/>
      <c r="R807" s="426"/>
      <c r="S807" s="426"/>
      <c r="T807" s="426"/>
      <c r="U807" s="426"/>
      <c r="V807" s="426"/>
      <c r="W807" s="426"/>
      <c r="X807" s="427"/>
      <c r="Y807" s="428"/>
      <c r="Z807" s="429"/>
      <c r="AA807" s="429"/>
      <c r="AB807" s="430"/>
      <c r="AC807" s="422"/>
      <c r="AD807" s="423"/>
      <c r="AE807" s="423"/>
      <c r="AF807" s="423"/>
      <c r="AG807" s="424"/>
      <c r="AH807" s="425"/>
      <c r="AI807" s="426"/>
      <c r="AJ807" s="426"/>
      <c r="AK807" s="426"/>
      <c r="AL807" s="426"/>
      <c r="AM807" s="426"/>
      <c r="AN807" s="426"/>
      <c r="AO807" s="426"/>
      <c r="AP807" s="426"/>
      <c r="AQ807" s="426"/>
      <c r="AR807" s="426"/>
      <c r="AS807" s="426"/>
      <c r="AT807" s="427"/>
      <c r="AU807" s="428"/>
      <c r="AV807" s="429"/>
      <c r="AW807" s="429"/>
      <c r="AX807" s="431"/>
      <c r="AY807">
        <f t="shared" si="31"/>
        <v>2</v>
      </c>
    </row>
    <row r="808" spans="1:51" ht="24.75" hidden="1" customHeight="1" x14ac:dyDescent="0.15">
      <c r="A808" s="89"/>
      <c r="B808" s="90"/>
      <c r="C808" s="90"/>
      <c r="D808" s="90"/>
      <c r="E808" s="90"/>
      <c r="F808" s="91"/>
      <c r="G808" s="422"/>
      <c r="H808" s="423"/>
      <c r="I808" s="423"/>
      <c r="J808" s="423"/>
      <c r="K808" s="424"/>
      <c r="L808" s="425"/>
      <c r="M808" s="426"/>
      <c r="N808" s="426"/>
      <c r="O808" s="426"/>
      <c r="P808" s="426"/>
      <c r="Q808" s="426"/>
      <c r="R808" s="426"/>
      <c r="S808" s="426"/>
      <c r="T808" s="426"/>
      <c r="U808" s="426"/>
      <c r="V808" s="426"/>
      <c r="W808" s="426"/>
      <c r="X808" s="427"/>
      <c r="Y808" s="428"/>
      <c r="Z808" s="429"/>
      <c r="AA808" s="429"/>
      <c r="AB808" s="430"/>
      <c r="AC808" s="422"/>
      <c r="AD808" s="423"/>
      <c r="AE808" s="423"/>
      <c r="AF808" s="423"/>
      <c r="AG808" s="424"/>
      <c r="AH808" s="425"/>
      <c r="AI808" s="426"/>
      <c r="AJ808" s="426"/>
      <c r="AK808" s="426"/>
      <c r="AL808" s="426"/>
      <c r="AM808" s="426"/>
      <c r="AN808" s="426"/>
      <c r="AO808" s="426"/>
      <c r="AP808" s="426"/>
      <c r="AQ808" s="426"/>
      <c r="AR808" s="426"/>
      <c r="AS808" s="426"/>
      <c r="AT808" s="427"/>
      <c r="AU808" s="428"/>
      <c r="AV808" s="429"/>
      <c r="AW808" s="429"/>
      <c r="AX808" s="431"/>
      <c r="AY808">
        <f t="shared" si="31"/>
        <v>2</v>
      </c>
    </row>
    <row r="809" spans="1:51" ht="24.75" hidden="1" customHeight="1" x14ac:dyDescent="0.15">
      <c r="A809" s="89"/>
      <c r="B809" s="90"/>
      <c r="C809" s="90"/>
      <c r="D809" s="90"/>
      <c r="E809" s="90"/>
      <c r="F809" s="91"/>
      <c r="G809" s="422"/>
      <c r="H809" s="423"/>
      <c r="I809" s="423"/>
      <c r="J809" s="423"/>
      <c r="K809" s="424"/>
      <c r="L809" s="425"/>
      <c r="M809" s="426"/>
      <c r="N809" s="426"/>
      <c r="O809" s="426"/>
      <c r="P809" s="426"/>
      <c r="Q809" s="426"/>
      <c r="R809" s="426"/>
      <c r="S809" s="426"/>
      <c r="T809" s="426"/>
      <c r="U809" s="426"/>
      <c r="V809" s="426"/>
      <c r="W809" s="426"/>
      <c r="X809" s="427"/>
      <c r="Y809" s="428"/>
      <c r="Z809" s="429"/>
      <c r="AA809" s="429"/>
      <c r="AB809" s="430"/>
      <c r="AC809" s="422"/>
      <c r="AD809" s="423"/>
      <c r="AE809" s="423"/>
      <c r="AF809" s="423"/>
      <c r="AG809" s="424"/>
      <c r="AH809" s="425"/>
      <c r="AI809" s="426"/>
      <c r="AJ809" s="426"/>
      <c r="AK809" s="426"/>
      <c r="AL809" s="426"/>
      <c r="AM809" s="426"/>
      <c r="AN809" s="426"/>
      <c r="AO809" s="426"/>
      <c r="AP809" s="426"/>
      <c r="AQ809" s="426"/>
      <c r="AR809" s="426"/>
      <c r="AS809" s="426"/>
      <c r="AT809" s="427"/>
      <c r="AU809" s="428"/>
      <c r="AV809" s="429"/>
      <c r="AW809" s="429"/>
      <c r="AX809" s="431"/>
      <c r="AY809">
        <f t="shared" si="31"/>
        <v>2</v>
      </c>
    </row>
    <row r="810" spans="1:51" ht="24.75" hidden="1" customHeight="1" x14ac:dyDescent="0.15">
      <c r="A810" s="89"/>
      <c r="B810" s="90"/>
      <c r="C810" s="90"/>
      <c r="D810" s="90"/>
      <c r="E810" s="90"/>
      <c r="F810" s="91"/>
      <c r="G810" s="422"/>
      <c r="H810" s="423"/>
      <c r="I810" s="423"/>
      <c r="J810" s="423"/>
      <c r="K810" s="424"/>
      <c r="L810" s="425"/>
      <c r="M810" s="426"/>
      <c r="N810" s="426"/>
      <c r="O810" s="426"/>
      <c r="P810" s="426"/>
      <c r="Q810" s="426"/>
      <c r="R810" s="426"/>
      <c r="S810" s="426"/>
      <c r="T810" s="426"/>
      <c r="U810" s="426"/>
      <c r="V810" s="426"/>
      <c r="W810" s="426"/>
      <c r="X810" s="427"/>
      <c r="Y810" s="428"/>
      <c r="Z810" s="429"/>
      <c r="AA810" s="429"/>
      <c r="AB810" s="430"/>
      <c r="AC810" s="422"/>
      <c r="AD810" s="423"/>
      <c r="AE810" s="423"/>
      <c r="AF810" s="423"/>
      <c r="AG810" s="424"/>
      <c r="AH810" s="425"/>
      <c r="AI810" s="426"/>
      <c r="AJ810" s="426"/>
      <c r="AK810" s="426"/>
      <c r="AL810" s="426"/>
      <c r="AM810" s="426"/>
      <c r="AN810" s="426"/>
      <c r="AO810" s="426"/>
      <c r="AP810" s="426"/>
      <c r="AQ810" s="426"/>
      <c r="AR810" s="426"/>
      <c r="AS810" s="426"/>
      <c r="AT810" s="427"/>
      <c r="AU810" s="428"/>
      <c r="AV810" s="429"/>
      <c r="AW810" s="429"/>
      <c r="AX810" s="431"/>
      <c r="AY810">
        <f t="shared" si="31"/>
        <v>2</v>
      </c>
    </row>
    <row r="811" spans="1:51" ht="24.75" hidden="1" customHeight="1" x14ac:dyDescent="0.15">
      <c r="A811" s="89"/>
      <c r="B811" s="90"/>
      <c r="C811" s="90"/>
      <c r="D811" s="90"/>
      <c r="E811" s="90"/>
      <c r="F811" s="91"/>
      <c r="G811" s="422"/>
      <c r="H811" s="423"/>
      <c r="I811" s="423"/>
      <c r="J811" s="423"/>
      <c r="K811" s="424"/>
      <c r="L811" s="425"/>
      <c r="M811" s="426"/>
      <c r="N811" s="426"/>
      <c r="O811" s="426"/>
      <c r="P811" s="426"/>
      <c r="Q811" s="426"/>
      <c r="R811" s="426"/>
      <c r="S811" s="426"/>
      <c r="T811" s="426"/>
      <c r="U811" s="426"/>
      <c r="V811" s="426"/>
      <c r="W811" s="426"/>
      <c r="X811" s="427"/>
      <c r="Y811" s="428"/>
      <c r="Z811" s="429"/>
      <c r="AA811" s="429"/>
      <c r="AB811" s="430"/>
      <c r="AC811" s="422"/>
      <c r="AD811" s="423"/>
      <c r="AE811" s="423"/>
      <c r="AF811" s="423"/>
      <c r="AG811" s="424"/>
      <c r="AH811" s="425"/>
      <c r="AI811" s="426"/>
      <c r="AJ811" s="426"/>
      <c r="AK811" s="426"/>
      <c r="AL811" s="426"/>
      <c r="AM811" s="426"/>
      <c r="AN811" s="426"/>
      <c r="AO811" s="426"/>
      <c r="AP811" s="426"/>
      <c r="AQ811" s="426"/>
      <c r="AR811" s="426"/>
      <c r="AS811" s="426"/>
      <c r="AT811" s="427"/>
      <c r="AU811" s="428"/>
      <c r="AV811" s="429"/>
      <c r="AW811" s="429"/>
      <c r="AX811" s="431"/>
      <c r="AY811">
        <f t="shared" si="31"/>
        <v>2</v>
      </c>
    </row>
    <row r="812" spans="1:51" ht="24.75" customHeight="1" x14ac:dyDescent="0.15">
      <c r="A812" s="89"/>
      <c r="B812" s="90"/>
      <c r="C812" s="90"/>
      <c r="D812" s="90"/>
      <c r="E812" s="90"/>
      <c r="F812" s="91"/>
      <c r="G812" s="432" t="s">
        <v>72</v>
      </c>
      <c r="H812" s="433"/>
      <c r="I812" s="433"/>
      <c r="J812" s="433"/>
      <c r="K812" s="433"/>
      <c r="L812" s="434"/>
      <c r="M812" s="336"/>
      <c r="N812" s="336"/>
      <c r="O812" s="336"/>
      <c r="P812" s="336"/>
      <c r="Q812" s="336"/>
      <c r="R812" s="336"/>
      <c r="S812" s="336"/>
      <c r="T812" s="336"/>
      <c r="U812" s="336"/>
      <c r="V812" s="336"/>
      <c r="W812" s="336"/>
      <c r="X812" s="337"/>
      <c r="Y812" s="435">
        <f>SUM(Y802:AB811)</f>
        <v>0.9</v>
      </c>
      <c r="Z812" s="436"/>
      <c r="AA812" s="436"/>
      <c r="AB812" s="437"/>
      <c r="AC812" s="432" t="s">
        <v>72</v>
      </c>
      <c r="AD812" s="433"/>
      <c r="AE812" s="433"/>
      <c r="AF812" s="433"/>
      <c r="AG812" s="433"/>
      <c r="AH812" s="434"/>
      <c r="AI812" s="336"/>
      <c r="AJ812" s="336"/>
      <c r="AK812" s="336"/>
      <c r="AL812" s="336"/>
      <c r="AM812" s="336"/>
      <c r="AN812" s="336"/>
      <c r="AO812" s="336"/>
      <c r="AP812" s="336"/>
      <c r="AQ812" s="336"/>
      <c r="AR812" s="336"/>
      <c r="AS812" s="336"/>
      <c r="AT812" s="337"/>
      <c r="AU812" s="435">
        <f>SUM(AU802:AX811)</f>
        <v>0</v>
      </c>
      <c r="AV812" s="436"/>
      <c r="AW812" s="436"/>
      <c r="AX812" s="438"/>
      <c r="AY812">
        <f t="shared" si="31"/>
        <v>2</v>
      </c>
    </row>
    <row r="813" spans="1:51" ht="24.75" hidden="1" customHeight="1" x14ac:dyDescent="0.15">
      <c r="A813" s="89"/>
      <c r="B813" s="90"/>
      <c r="C813" s="90"/>
      <c r="D813" s="90"/>
      <c r="E813" s="90"/>
      <c r="F813" s="91"/>
      <c r="G813" s="439" t="s">
        <v>288</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263</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89"/>
      <c r="B814" s="90"/>
      <c r="C814" s="90"/>
      <c r="D814" s="90"/>
      <c r="E814" s="90"/>
      <c r="F814" s="91"/>
      <c r="G814" s="443" t="s">
        <v>63</v>
      </c>
      <c r="H814" s="253"/>
      <c r="I814" s="253"/>
      <c r="J814" s="253"/>
      <c r="K814" s="253"/>
      <c r="L814" s="444" t="s">
        <v>65</v>
      </c>
      <c r="M814" s="253"/>
      <c r="N814" s="253"/>
      <c r="O814" s="253"/>
      <c r="P814" s="253"/>
      <c r="Q814" s="253"/>
      <c r="R814" s="253"/>
      <c r="S814" s="253"/>
      <c r="T814" s="253"/>
      <c r="U814" s="253"/>
      <c r="V814" s="253"/>
      <c r="W814" s="253"/>
      <c r="X814" s="445"/>
      <c r="Y814" s="446" t="s">
        <v>71</v>
      </c>
      <c r="Z814" s="447"/>
      <c r="AA814" s="447"/>
      <c r="AB814" s="448"/>
      <c r="AC814" s="443" t="s">
        <v>63</v>
      </c>
      <c r="AD814" s="253"/>
      <c r="AE814" s="253"/>
      <c r="AF814" s="253"/>
      <c r="AG814" s="253"/>
      <c r="AH814" s="444" t="s">
        <v>65</v>
      </c>
      <c r="AI814" s="253"/>
      <c r="AJ814" s="253"/>
      <c r="AK814" s="253"/>
      <c r="AL814" s="253"/>
      <c r="AM814" s="253"/>
      <c r="AN814" s="253"/>
      <c r="AO814" s="253"/>
      <c r="AP814" s="253"/>
      <c r="AQ814" s="253"/>
      <c r="AR814" s="253"/>
      <c r="AS814" s="253"/>
      <c r="AT814" s="445"/>
      <c r="AU814" s="446" t="s">
        <v>71</v>
      </c>
      <c r="AV814" s="447"/>
      <c r="AW814" s="447"/>
      <c r="AX814" s="449"/>
      <c r="AY814">
        <f t="shared" ref="AY814:AY825" si="32">$AY$813</f>
        <v>0</v>
      </c>
    </row>
    <row r="815" spans="1:51" ht="24.75" hidden="1" customHeight="1" x14ac:dyDescent="0.15">
      <c r="A815" s="89"/>
      <c r="B815" s="90"/>
      <c r="C815" s="90"/>
      <c r="D815" s="90"/>
      <c r="E815" s="90"/>
      <c r="F815" s="91"/>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4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9"/>
      <c r="AY815">
        <f t="shared" si="32"/>
        <v>0</v>
      </c>
    </row>
    <row r="816" spans="1:51" ht="24.75" hidden="1" customHeight="1" x14ac:dyDescent="0.15">
      <c r="A816" s="89"/>
      <c r="B816" s="90"/>
      <c r="C816" s="90"/>
      <c r="D816" s="90"/>
      <c r="E816" s="90"/>
      <c r="F816" s="91"/>
      <c r="G816" s="422"/>
      <c r="H816" s="423"/>
      <c r="I816" s="423"/>
      <c r="J816" s="423"/>
      <c r="K816" s="424"/>
      <c r="L816" s="425"/>
      <c r="M816" s="426"/>
      <c r="N816" s="426"/>
      <c r="O816" s="426"/>
      <c r="P816" s="426"/>
      <c r="Q816" s="426"/>
      <c r="R816" s="426"/>
      <c r="S816" s="426"/>
      <c r="T816" s="426"/>
      <c r="U816" s="426"/>
      <c r="V816" s="426"/>
      <c r="W816" s="426"/>
      <c r="X816" s="427"/>
      <c r="Y816" s="428"/>
      <c r="Z816" s="429"/>
      <c r="AA816" s="429"/>
      <c r="AB816" s="430"/>
      <c r="AC816" s="422"/>
      <c r="AD816" s="423"/>
      <c r="AE816" s="423"/>
      <c r="AF816" s="423"/>
      <c r="AG816" s="424"/>
      <c r="AH816" s="425"/>
      <c r="AI816" s="426"/>
      <c r="AJ816" s="426"/>
      <c r="AK816" s="426"/>
      <c r="AL816" s="426"/>
      <c r="AM816" s="426"/>
      <c r="AN816" s="426"/>
      <c r="AO816" s="426"/>
      <c r="AP816" s="426"/>
      <c r="AQ816" s="426"/>
      <c r="AR816" s="426"/>
      <c r="AS816" s="426"/>
      <c r="AT816" s="427"/>
      <c r="AU816" s="428"/>
      <c r="AV816" s="429"/>
      <c r="AW816" s="429"/>
      <c r="AX816" s="431"/>
      <c r="AY816">
        <f t="shared" si="32"/>
        <v>0</v>
      </c>
    </row>
    <row r="817" spans="1:51" ht="24.75" hidden="1" customHeight="1" x14ac:dyDescent="0.15">
      <c r="A817" s="89"/>
      <c r="B817" s="90"/>
      <c r="C817" s="90"/>
      <c r="D817" s="90"/>
      <c r="E817" s="90"/>
      <c r="F817" s="91"/>
      <c r="G817" s="422"/>
      <c r="H817" s="423"/>
      <c r="I817" s="423"/>
      <c r="J817" s="423"/>
      <c r="K817" s="424"/>
      <c r="L817" s="425"/>
      <c r="M817" s="426"/>
      <c r="N817" s="426"/>
      <c r="O817" s="426"/>
      <c r="P817" s="426"/>
      <c r="Q817" s="426"/>
      <c r="R817" s="426"/>
      <c r="S817" s="426"/>
      <c r="T817" s="426"/>
      <c r="U817" s="426"/>
      <c r="V817" s="426"/>
      <c r="W817" s="426"/>
      <c r="X817" s="427"/>
      <c r="Y817" s="428"/>
      <c r="Z817" s="429"/>
      <c r="AA817" s="429"/>
      <c r="AB817" s="430"/>
      <c r="AC817" s="422"/>
      <c r="AD817" s="423"/>
      <c r="AE817" s="423"/>
      <c r="AF817" s="423"/>
      <c r="AG817" s="424"/>
      <c r="AH817" s="425"/>
      <c r="AI817" s="426"/>
      <c r="AJ817" s="426"/>
      <c r="AK817" s="426"/>
      <c r="AL817" s="426"/>
      <c r="AM817" s="426"/>
      <c r="AN817" s="426"/>
      <c r="AO817" s="426"/>
      <c r="AP817" s="426"/>
      <c r="AQ817" s="426"/>
      <c r="AR817" s="426"/>
      <c r="AS817" s="426"/>
      <c r="AT817" s="427"/>
      <c r="AU817" s="428"/>
      <c r="AV817" s="429"/>
      <c r="AW817" s="429"/>
      <c r="AX817" s="431"/>
      <c r="AY817">
        <f t="shared" si="32"/>
        <v>0</v>
      </c>
    </row>
    <row r="818" spans="1:51" ht="24.75" hidden="1" customHeight="1" x14ac:dyDescent="0.15">
      <c r="A818" s="89"/>
      <c r="B818" s="90"/>
      <c r="C818" s="90"/>
      <c r="D818" s="90"/>
      <c r="E818" s="90"/>
      <c r="F818" s="91"/>
      <c r="G818" s="422"/>
      <c r="H818" s="423"/>
      <c r="I818" s="423"/>
      <c r="J818" s="423"/>
      <c r="K818" s="424"/>
      <c r="L818" s="425"/>
      <c r="M818" s="426"/>
      <c r="N818" s="426"/>
      <c r="O818" s="426"/>
      <c r="P818" s="426"/>
      <c r="Q818" s="426"/>
      <c r="R818" s="426"/>
      <c r="S818" s="426"/>
      <c r="T818" s="426"/>
      <c r="U818" s="426"/>
      <c r="V818" s="426"/>
      <c r="W818" s="426"/>
      <c r="X818" s="427"/>
      <c r="Y818" s="428"/>
      <c r="Z818" s="429"/>
      <c r="AA818" s="429"/>
      <c r="AB818" s="430"/>
      <c r="AC818" s="422"/>
      <c r="AD818" s="423"/>
      <c r="AE818" s="423"/>
      <c r="AF818" s="423"/>
      <c r="AG818" s="424"/>
      <c r="AH818" s="425"/>
      <c r="AI818" s="426"/>
      <c r="AJ818" s="426"/>
      <c r="AK818" s="426"/>
      <c r="AL818" s="426"/>
      <c r="AM818" s="426"/>
      <c r="AN818" s="426"/>
      <c r="AO818" s="426"/>
      <c r="AP818" s="426"/>
      <c r="AQ818" s="426"/>
      <c r="AR818" s="426"/>
      <c r="AS818" s="426"/>
      <c r="AT818" s="427"/>
      <c r="AU818" s="428"/>
      <c r="AV818" s="429"/>
      <c r="AW818" s="429"/>
      <c r="AX818" s="431"/>
      <c r="AY818">
        <f t="shared" si="32"/>
        <v>0</v>
      </c>
    </row>
    <row r="819" spans="1:51" ht="24.75" hidden="1" customHeight="1" x14ac:dyDescent="0.15">
      <c r="A819" s="89"/>
      <c r="B819" s="90"/>
      <c r="C819" s="90"/>
      <c r="D819" s="90"/>
      <c r="E819" s="90"/>
      <c r="F819" s="91"/>
      <c r="G819" s="422"/>
      <c r="H819" s="423"/>
      <c r="I819" s="423"/>
      <c r="J819" s="423"/>
      <c r="K819" s="424"/>
      <c r="L819" s="425"/>
      <c r="M819" s="426"/>
      <c r="N819" s="426"/>
      <c r="O819" s="426"/>
      <c r="P819" s="426"/>
      <c r="Q819" s="426"/>
      <c r="R819" s="426"/>
      <c r="S819" s="426"/>
      <c r="T819" s="426"/>
      <c r="U819" s="426"/>
      <c r="V819" s="426"/>
      <c r="W819" s="426"/>
      <c r="X819" s="427"/>
      <c r="Y819" s="428"/>
      <c r="Z819" s="429"/>
      <c r="AA819" s="429"/>
      <c r="AB819" s="430"/>
      <c r="AC819" s="422"/>
      <c r="AD819" s="423"/>
      <c r="AE819" s="423"/>
      <c r="AF819" s="423"/>
      <c r="AG819" s="424"/>
      <c r="AH819" s="425"/>
      <c r="AI819" s="426"/>
      <c r="AJ819" s="426"/>
      <c r="AK819" s="426"/>
      <c r="AL819" s="426"/>
      <c r="AM819" s="426"/>
      <c r="AN819" s="426"/>
      <c r="AO819" s="426"/>
      <c r="AP819" s="426"/>
      <c r="AQ819" s="426"/>
      <c r="AR819" s="426"/>
      <c r="AS819" s="426"/>
      <c r="AT819" s="427"/>
      <c r="AU819" s="428"/>
      <c r="AV819" s="429"/>
      <c r="AW819" s="429"/>
      <c r="AX819" s="431"/>
      <c r="AY819">
        <f t="shared" si="32"/>
        <v>0</v>
      </c>
    </row>
    <row r="820" spans="1:51" ht="24.75" hidden="1" customHeight="1" x14ac:dyDescent="0.15">
      <c r="A820" s="89"/>
      <c r="B820" s="90"/>
      <c r="C820" s="90"/>
      <c r="D820" s="90"/>
      <c r="E820" s="90"/>
      <c r="F820" s="91"/>
      <c r="G820" s="422"/>
      <c r="H820" s="423"/>
      <c r="I820" s="423"/>
      <c r="J820" s="423"/>
      <c r="K820" s="424"/>
      <c r="L820" s="425"/>
      <c r="M820" s="426"/>
      <c r="N820" s="426"/>
      <c r="O820" s="426"/>
      <c r="P820" s="426"/>
      <c r="Q820" s="426"/>
      <c r="R820" s="426"/>
      <c r="S820" s="426"/>
      <c r="T820" s="426"/>
      <c r="U820" s="426"/>
      <c r="V820" s="426"/>
      <c r="W820" s="426"/>
      <c r="X820" s="427"/>
      <c r="Y820" s="428"/>
      <c r="Z820" s="429"/>
      <c r="AA820" s="429"/>
      <c r="AB820" s="430"/>
      <c r="AC820" s="422"/>
      <c r="AD820" s="423"/>
      <c r="AE820" s="423"/>
      <c r="AF820" s="423"/>
      <c r="AG820" s="424"/>
      <c r="AH820" s="425"/>
      <c r="AI820" s="426"/>
      <c r="AJ820" s="426"/>
      <c r="AK820" s="426"/>
      <c r="AL820" s="426"/>
      <c r="AM820" s="426"/>
      <c r="AN820" s="426"/>
      <c r="AO820" s="426"/>
      <c r="AP820" s="426"/>
      <c r="AQ820" s="426"/>
      <c r="AR820" s="426"/>
      <c r="AS820" s="426"/>
      <c r="AT820" s="427"/>
      <c r="AU820" s="428"/>
      <c r="AV820" s="429"/>
      <c r="AW820" s="429"/>
      <c r="AX820" s="431"/>
      <c r="AY820">
        <f t="shared" si="32"/>
        <v>0</v>
      </c>
    </row>
    <row r="821" spans="1:51" ht="24.75" hidden="1" customHeight="1" x14ac:dyDescent="0.15">
      <c r="A821" s="89"/>
      <c r="B821" s="90"/>
      <c r="C821" s="90"/>
      <c r="D821" s="90"/>
      <c r="E821" s="90"/>
      <c r="F821" s="91"/>
      <c r="G821" s="422"/>
      <c r="H821" s="423"/>
      <c r="I821" s="423"/>
      <c r="J821" s="423"/>
      <c r="K821" s="424"/>
      <c r="L821" s="425"/>
      <c r="M821" s="426"/>
      <c r="N821" s="426"/>
      <c r="O821" s="426"/>
      <c r="P821" s="426"/>
      <c r="Q821" s="426"/>
      <c r="R821" s="426"/>
      <c r="S821" s="426"/>
      <c r="T821" s="426"/>
      <c r="U821" s="426"/>
      <c r="V821" s="426"/>
      <c r="W821" s="426"/>
      <c r="X821" s="427"/>
      <c r="Y821" s="428"/>
      <c r="Z821" s="429"/>
      <c r="AA821" s="429"/>
      <c r="AB821" s="430"/>
      <c r="AC821" s="422"/>
      <c r="AD821" s="423"/>
      <c r="AE821" s="423"/>
      <c r="AF821" s="423"/>
      <c r="AG821" s="424"/>
      <c r="AH821" s="425"/>
      <c r="AI821" s="426"/>
      <c r="AJ821" s="426"/>
      <c r="AK821" s="426"/>
      <c r="AL821" s="426"/>
      <c r="AM821" s="426"/>
      <c r="AN821" s="426"/>
      <c r="AO821" s="426"/>
      <c r="AP821" s="426"/>
      <c r="AQ821" s="426"/>
      <c r="AR821" s="426"/>
      <c r="AS821" s="426"/>
      <c r="AT821" s="427"/>
      <c r="AU821" s="428"/>
      <c r="AV821" s="429"/>
      <c r="AW821" s="429"/>
      <c r="AX821" s="431"/>
      <c r="AY821">
        <f t="shared" si="32"/>
        <v>0</v>
      </c>
    </row>
    <row r="822" spans="1:51" ht="24.75" hidden="1" customHeight="1" x14ac:dyDescent="0.15">
      <c r="A822" s="89"/>
      <c r="B822" s="90"/>
      <c r="C822" s="90"/>
      <c r="D822" s="90"/>
      <c r="E822" s="90"/>
      <c r="F822" s="91"/>
      <c r="G822" s="422"/>
      <c r="H822" s="423"/>
      <c r="I822" s="423"/>
      <c r="J822" s="423"/>
      <c r="K822" s="424"/>
      <c r="L822" s="425"/>
      <c r="M822" s="426"/>
      <c r="N822" s="426"/>
      <c r="O822" s="426"/>
      <c r="P822" s="426"/>
      <c r="Q822" s="426"/>
      <c r="R822" s="426"/>
      <c r="S822" s="426"/>
      <c r="T822" s="426"/>
      <c r="U822" s="426"/>
      <c r="V822" s="426"/>
      <c r="W822" s="426"/>
      <c r="X822" s="427"/>
      <c r="Y822" s="428"/>
      <c r="Z822" s="429"/>
      <c r="AA822" s="429"/>
      <c r="AB822" s="430"/>
      <c r="AC822" s="422"/>
      <c r="AD822" s="423"/>
      <c r="AE822" s="423"/>
      <c r="AF822" s="423"/>
      <c r="AG822" s="424"/>
      <c r="AH822" s="425"/>
      <c r="AI822" s="426"/>
      <c r="AJ822" s="426"/>
      <c r="AK822" s="426"/>
      <c r="AL822" s="426"/>
      <c r="AM822" s="426"/>
      <c r="AN822" s="426"/>
      <c r="AO822" s="426"/>
      <c r="AP822" s="426"/>
      <c r="AQ822" s="426"/>
      <c r="AR822" s="426"/>
      <c r="AS822" s="426"/>
      <c r="AT822" s="427"/>
      <c r="AU822" s="428"/>
      <c r="AV822" s="429"/>
      <c r="AW822" s="429"/>
      <c r="AX822" s="431"/>
      <c r="AY822">
        <f t="shared" si="32"/>
        <v>0</v>
      </c>
    </row>
    <row r="823" spans="1:51" ht="24.75" hidden="1" customHeight="1" x14ac:dyDescent="0.15">
      <c r="A823" s="89"/>
      <c r="B823" s="90"/>
      <c r="C823" s="90"/>
      <c r="D823" s="90"/>
      <c r="E823" s="90"/>
      <c r="F823" s="91"/>
      <c r="G823" s="422"/>
      <c r="H823" s="423"/>
      <c r="I823" s="423"/>
      <c r="J823" s="423"/>
      <c r="K823" s="424"/>
      <c r="L823" s="425"/>
      <c r="M823" s="426"/>
      <c r="N823" s="426"/>
      <c r="O823" s="426"/>
      <c r="P823" s="426"/>
      <c r="Q823" s="426"/>
      <c r="R823" s="426"/>
      <c r="S823" s="426"/>
      <c r="T823" s="426"/>
      <c r="U823" s="426"/>
      <c r="V823" s="426"/>
      <c r="W823" s="426"/>
      <c r="X823" s="427"/>
      <c r="Y823" s="428"/>
      <c r="Z823" s="429"/>
      <c r="AA823" s="429"/>
      <c r="AB823" s="430"/>
      <c r="AC823" s="422"/>
      <c r="AD823" s="423"/>
      <c r="AE823" s="423"/>
      <c r="AF823" s="423"/>
      <c r="AG823" s="424"/>
      <c r="AH823" s="425"/>
      <c r="AI823" s="426"/>
      <c r="AJ823" s="426"/>
      <c r="AK823" s="426"/>
      <c r="AL823" s="426"/>
      <c r="AM823" s="426"/>
      <c r="AN823" s="426"/>
      <c r="AO823" s="426"/>
      <c r="AP823" s="426"/>
      <c r="AQ823" s="426"/>
      <c r="AR823" s="426"/>
      <c r="AS823" s="426"/>
      <c r="AT823" s="427"/>
      <c r="AU823" s="428"/>
      <c r="AV823" s="429"/>
      <c r="AW823" s="429"/>
      <c r="AX823" s="431"/>
      <c r="AY823">
        <f t="shared" si="32"/>
        <v>0</v>
      </c>
    </row>
    <row r="824" spans="1:51" ht="24.75" hidden="1" customHeight="1" x14ac:dyDescent="0.15">
      <c r="A824" s="89"/>
      <c r="B824" s="90"/>
      <c r="C824" s="90"/>
      <c r="D824" s="90"/>
      <c r="E824" s="90"/>
      <c r="F824" s="91"/>
      <c r="G824" s="422"/>
      <c r="H824" s="423"/>
      <c r="I824" s="423"/>
      <c r="J824" s="423"/>
      <c r="K824" s="424"/>
      <c r="L824" s="425"/>
      <c r="M824" s="426"/>
      <c r="N824" s="426"/>
      <c r="O824" s="426"/>
      <c r="P824" s="426"/>
      <c r="Q824" s="426"/>
      <c r="R824" s="426"/>
      <c r="S824" s="426"/>
      <c r="T824" s="426"/>
      <c r="U824" s="426"/>
      <c r="V824" s="426"/>
      <c r="W824" s="426"/>
      <c r="X824" s="427"/>
      <c r="Y824" s="428"/>
      <c r="Z824" s="429"/>
      <c r="AA824" s="429"/>
      <c r="AB824" s="430"/>
      <c r="AC824" s="422"/>
      <c r="AD824" s="423"/>
      <c r="AE824" s="423"/>
      <c r="AF824" s="423"/>
      <c r="AG824" s="424"/>
      <c r="AH824" s="425"/>
      <c r="AI824" s="426"/>
      <c r="AJ824" s="426"/>
      <c r="AK824" s="426"/>
      <c r="AL824" s="426"/>
      <c r="AM824" s="426"/>
      <c r="AN824" s="426"/>
      <c r="AO824" s="426"/>
      <c r="AP824" s="426"/>
      <c r="AQ824" s="426"/>
      <c r="AR824" s="426"/>
      <c r="AS824" s="426"/>
      <c r="AT824" s="427"/>
      <c r="AU824" s="428"/>
      <c r="AV824" s="429"/>
      <c r="AW824" s="429"/>
      <c r="AX824" s="431"/>
      <c r="AY824">
        <f t="shared" si="32"/>
        <v>0</v>
      </c>
    </row>
    <row r="825" spans="1:51" ht="24.75" hidden="1" customHeight="1" x14ac:dyDescent="0.15">
      <c r="A825" s="89"/>
      <c r="B825" s="90"/>
      <c r="C825" s="90"/>
      <c r="D825" s="90"/>
      <c r="E825" s="90"/>
      <c r="F825" s="91"/>
      <c r="G825" s="432" t="s">
        <v>72</v>
      </c>
      <c r="H825" s="433"/>
      <c r="I825" s="433"/>
      <c r="J825" s="433"/>
      <c r="K825" s="433"/>
      <c r="L825" s="434"/>
      <c r="M825" s="336"/>
      <c r="N825" s="336"/>
      <c r="O825" s="336"/>
      <c r="P825" s="336"/>
      <c r="Q825" s="336"/>
      <c r="R825" s="336"/>
      <c r="S825" s="336"/>
      <c r="T825" s="336"/>
      <c r="U825" s="336"/>
      <c r="V825" s="336"/>
      <c r="W825" s="336"/>
      <c r="X825" s="337"/>
      <c r="Y825" s="435">
        <f>SUM(Y815:AB824)</f>
        <v>0</v>
      </c>
      <c r="Z825" s="436"/>
      <c r="AA825" s="436"/>
      <c r="AB825" s="437"/>
      <c r="AC825" s="432" t="s">
        <v>72</v>
      </c>
      <c r="AD825" s="433"/>
      <c r="AE825" s="433"/>
      <c r="AF825" s="433"/>
      <c r="AG825" s="433"/>
      <c r="AH825" s="434"/>
      <c r="AI825" s="336"/>
      <c r="AJ825" s="336"/>
      <c r="AK825" s="336"/>
      <c r="AL825" s="336"/>
      <c r="AM825" s="336"/>
      <c r="AN825" s="336"/>
      <c r="AO825" s="336"/>
      <c r="AP825" s="336"/>
      <c r="AQ825" s="336"/>
      <c r="AR825" s="336"/>
      <c r="AS825" s="336"/>
      <c r="AT825" s="337"/>
      <c r="AU825" s="435">
        <f>SUM(AU815:AX824)</f>
        <v>0</v>
      </c>
      <c r="AV825" s="436"/>
      <c r="AW825" s="436"/>
      <c r="AX825" s="438"/>
      <c r="AY825">
        <f t="shared" si="32"/>
        <v>0</v>
      </c>
    </row>
    <row r="826" spans="1:51" ht="24.75" hidden="1" customHeight="1" x14ac:dyDescent="0.15">
      <c r="A826" s="89"/>
      <c r="B826" s="90"/>
      <c r="C826" s="90"/>
      <c r="D826" s="90"/>
      <c r="E826" s="90"/>
      <c r="F826" s="91"/>
      <c r="G826" s="439" t="s">
        <v>352</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285</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89"/>
      <c r="B827" s="90"/>
      <c r="C827" s="90"/>
      <c r="D827" s="90"/>
      <c r="E827" s="90"/>
      <c r="F827" s="91"/>
      <c r="G827" s="443" t="s">
        <v>63</v>
      </c>
      <c r="H827" s="253"/>
      <c r="I827" s="253"/>
      <c r="J827" s="253"/>
      <c r="K827" s="253"/>
      <c r="L827" s="444" t="s">
        <v>65</v>
      </c>
      <c r="M827" s="253"/>
      <c r="N827" s="253"/>
      <c r="O827" s="253"/>
      <c r="P827" s="253"/>
      <c r="Q827" s="253"/>
      <c r="R827" s="253"/>
      <c r="S827" s="253"/>
      <c r="T827" s="253"/>
      <c r="U827" s="253"/>
      <c r="V827" s="253"/>
      <c r="W827" s="253"/>
      <c r="X827" s="445"/>
      <c r="Y827" s="446" t="s">
        <v>71</v>
      </c>
      <c r="Z827" s="447"/>
      <c r="AA827" s="447"/>
      <c r="AB827" s="448"/>
      <c r="AC827" s="443" t="s">
        <v>63</v>
      </c>
      <c r="AD827" s="253"/>
      <c r="AE827" s="253"/>
      <c r="AF827" s="253"/>
      <c r="AG827" s="253"/>
      <c r="AH827" s="444" t="s">
        <v>65</v>
      </c>
      <c r="AI827" s="253"/>
      <c r="AJ827" s="253"/>
      <c r="AK827" s="253"/>
      <c r="AL827" s="253"/>
      <c r="AM827" s="253"/>
      <c r="AN827" s="253"/>
      <c r="AO827" s="253"/>
      <c r="AP827" s="253"/>
      <c r="AQ827" s="253"/>
      <c r="AR827" s="253"/>
      <c r="AS827" s="253"/>
      <c r="AT827" s="445"/>
      <c r="AU827" s="446" t="s">
        <v>71</v>
      </c>
      <c r="AV827" s="447"/>
      <c r="AW827" s="447"/>
      <c r="AX827" s="449"/>
      <c r="AY827">
        <f t="shared" ref="AY827:AY838" si="33">$AY$826</f>
        <v>0</v>
      </c>
    </row>
    <row r="828" spans="1:51" s="1" customFormat="1" ht="24.75" hidden="1" customHeight="1" x14ac:dyDescent="0.15">
      <c r="A828" s="89"/>
      <c r="B828" s="90"/>
      <c r="C828" s="90"/>
      <c r="D828" s="90"/>
      <c r="E828" s="90"/>
      <c r="F828" s="91"/>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4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9"/>
      <c r="AY828" s="2">
        <f t="shared" si="33"/>
        <v>0</v>
      </c>
    </row>
    <row r="829" spans="1:51" ht="24.75" hidden="1" customHeight="1" x14ac:dyDescent="0.15">
      <c r="A829" s="89"/>
      <c r="B829" s="90"/>
      <c r="C829" s="90"/>
      <c r="D829" s="90"/>
      <c r="E829" s="90"/>
      <c r="F829" s="91"/>
      <c r="G829" s="422"/>
      <c r="H829" s="423"/>
      <c r="I829" s="423"/>
      <c r="J829" s="423"/>
      <c r="K829" s="424"/>
      <c r="L829" s="425"/>
      <c r="M829" s="426"/>
      <c r="N829" s="426"/>
      <c r="O829" s="426"/>
      <c r="P829" s="426"/>
      <c r="Q829" s="426"/>
      <c r="R829" s="426"/>
      <c r="S829" s="426"/>
      <c r="T829" s="426"/>
      <c r="U829" s="426"/>
      <c r="V829" s="426"/>
      <c r="W829" s="426"/>
      <c r="X829" s="427"/>
      <c r="Y829" s="428"/>
      <c r="Z829" s="429"/>
      <c r="AA829" s="429"/>
      <c r="AB829" s="430"/>
      <c r="AC829" s="422"/>
      <c r="AD829" s="423"/>
      <c r="AE829" s="423"/>
      <c r="AF829" s="423"/>
      <c r="AG829" s="424"/>
      <c r="AH829" s="425"/>
      <c r="AI829" s="426"/>
      <c r="AJ829" s="426"/>
      <c r="AK829" s="426"/>
      <c r="AL829" s="426"/>
      <c r="AM829" s="426"/>
      <c r="AN829" s="426"/>
      <c r="AO829" s="426"/>
      <c r="AP829" s="426"/>
      <c r="AQ829" s="426"/>
      <c r="AR829" s="426"/>
      <c r="AS829" s="426"/>
      <c r="AT829" s="427"/>
      <c r="AU829" s="428"/>
      <c r="AV829" s="429"/>
      <c r="AW829" s="429"/>
      <c r="AX829" s="431"/>
      <c r="AY829">
        <f t="shared" si="33"/>
        <v>0</v>
      </c>
    </row>
    <row r="830" spans="1:51" ht="24.75" hidden="1" customHeight="1" x14ac:dyDescent="0.15">
      <c r="A830" s="89"/>
      <c r="B830" s="90"/>
      <c r="C830" s="90"/>
      <c r="D830" s="90"/>
      <c r="E830" s="90"/>
      <c r="F830" s="91"/>
      <c r="G830" s="422"/>
      <c r="H830" s="423"/>
      <c r="I830" s="423"/>
      <c r="J830" s="423"/>
      <c r="K830" s="424"/>
      <c r="L830" s="425"/>
      <c r="M830" s="426"/>
      <c r="N830" s="426"/>
      <c r="O830" s="426"/>
      <c r="P830" s="426"/>
      <c r="Q830" s="426"/>
      <c r="R830" s="426"/>
      <c r="S830" s="426"/>
      <c r="T830" s="426"/>
      <c r="U830" s="426"/>
      <c r="V830" s="426"/>
      <c r="W830" s="426"/>
      <c r="X830" s="427"/>
      <c r="Y830" s="428"/>
      <c r="Z830" s="429"/>
      <c r="AA830" s="429"/>
      <c r="AB830" s="430"/>
      <c r="AC830" s="422"/>
      <c r="AD830" s="423"/>
      <c r="AE830" s="423"/>
      <c r="AF830" s="423"/>
      <c r="AG830" s="424"/>
      <c r="AH830" s="425"/>
      <c r="AI830" s="426"/>
      <c r="AJ830" s="426"/>
      <c r="AK830" s="426"/>
      <c r="AL830" s="426"/>
      <c r="AM830" s="426"/>
      <c r="AN830" s="426"/>
      <c r="AO830" s="426"/>
      <c r="AP830" s="426"/>
      <c r="AQ830" s="426"/>
      <c r="AR830" s="426"/>
      <c r="AS830" s="426"/>
      <c r="AT830" s="427"/>
      <c r="AU830" s="428"/>
      <c r="AV830" s="429"/>
      <c r="AW830" s="429"/>
      <c r="AX830" s="431"/>
      <c r="AY830">
        <f t="shared" si="33"/>
        <v>0</v>
      </c>
    </row>
    <row r="831" spans="1:51" ht="24.75" hidden="1" customHeight="1" x14ac:dyDescent="0.15">
      <c r="A831" s="89"/>
      <c r="B831" s="90"/>
      <c r="C831" s="90"/>
      <c r="D831" s="90"/>
      <c r="E831" s="90"/>
      <c r="F831" s="91"/>
      <c r="G831" s="422"/>
      <c r="H831" s="423"/>
      <c r="I831" s="423"/>
      <c r="J831" s="423"/>
      <c r="K831" s="424"/>
      <c r="L831" s="425"/>
      <c r="M831" s="426"/>
      <c r="N831" s="426"/>
      <c r="O831" s="426"/>
      <c r="P831" s="426"/>
      <c r="Q831" s="426"/>
      <c r="R831" s="426"/>
      <c r="S831" s="426"/>
      <c r="T831" s="426"/>
      <c r="U831" s="426"/>
      <c r="V831" s="426"/>
      <c r="W831" s="426"/>
      <c r="X831" s="427"/>
      <c r="Y831" s="428"/>
      <c r="Z831" s="429"/>
      <c r="AA831" s="429"/>
      <c r="AB831" s="430"/>
      <c r="AC831" s="422"/>
      <c r="AD831" s="423"/>
      <c r="AE831" s="423"/>
      <c r="AF831" s="423"/>
      <c r="AG831" s="424"/>
      <c r="AH831" s="425"/>
      <c r="AI831" s="426"/>
      <c r="AJ831" s="426"/>
      <c r="AK831" s="426"/>
      <c r="AL831" s="426"/>
      <c r="AM831" s="426"/>
      <c r="AN831" s="426"/>
      <c r="AO831" s="426"/>
      <c r="AP831" s="426"/>
      <c r="AQ831" s="426"/>
      <c r="AR831" s="426"/>
      <c r="AS831" s="426"/>
      <c r="AT831" s="427"/>
      <c r="AU831" s="428"/>
      <c r="AV831" s="429"/>
      <c r="AW831" s="429"/>
      <c r="AX831" s="431"/>
      <c r="AY831">
        <f t="shared" si="33"/>
        <v>0</v>
      </c>
    </row>
    <row r="832" spans="1:51" ht="24.75" hidden="1" customHeight="1" x14ac:dyDescent="0.15">
      <c r="A832" s="89"/>
      <c r="B832" s="90"/>
      <c r="C832" s="90"/>
      <c r="D832" s="90"/>
      <c r="E832" s="90"/>
      <c r="F832" s="91"/>
      <c r="G832" s="422"/>
      <c r="H832" s="423"/>
      <c r="I832" s="423"/>
      <c r="J832" s="423"/>
      <c r="K832" s="424"/>
      <c r="L832" s="425"/>
      <c r="M832" s="426"/>
      <c r="N832" s="426"/>
      <c r="O832" s="426"/>
      <c r="P832" s="426"/>
      <c r="Q832" s="426"/>
      <c r="R832" s="426"/>
      <c r="S832" s="426"/>
      <c r="T832" s="426"/>
      <c r="U832" s="426"/>
      <c r="V832" s="426"/>
      <c r="W832" s="426"/>
      <c r="X832" s="427"/>
      <c r="Y832" s="428"/>
      <c r="Z832" s="429"/>
      <c r="AA832" s="429"/>
      <c r="AB832" s="430"/>
      <c r="AC832" s="422"/>
      <c r="AD832" s="423"/>
      <c r="AE832" s="423"/>
      <c r="AF832" s="423"/>
      <c r="AG832" s="424"/>
      <c r="AH832" s="425"/>
      <c r="AI832" s="426"/>
      <c r="AJ832" s="426"/>
      <c r="AK832" s="426"/>
      <c r="AL832" s="426"/>
      <c r="AM832" s="426"/>
      <c r="AN832" s="426"/>
      <c r="AO832" s="426"/>
      <c r="AP832" s="426"/>
      <c r="AQ832" s="426"/>
      <c r="AR832" s="426"/>
      <c r="AS832" s="426"/>
      <c r="AT832" s="427"/>
      <c r="AU832" s="428"/>
      <c r="AV832" s="429"/>
      <c r="AW832" s="429"/>
      <c r="AX832" s="431"/>
      <c r="AY832">
        <f t="shared" si="33"/>
        <v>0</v>
      </c>
    </row>
    <row r="833" spans="1:51" ht="24.75" hidden="1" customHeight="1" x14ac:dyDescent="0.15">
      <c r="A833" s="89"/>
      <c r="B833" s="90"/>
      <c r="C833" s="90"/>
      <c r="D833" s="90"/>
      <c r="E833" s="90"/>
      <c r="F833" s="91"/>
      <c r="G833" s="422"/>
      <c r="H833" s="423"/>
      <c r="I833" s="423"/>
      <c r="J833" s="423"/>
      <c r="K833" s="424"/>
      <c r="L833" s="425"/>
      <c r="M833" s="426"/>
      <c r="N833" s="426"/>
      <c r="O833" s="426"/>
      <c r="P833" s="426"/>
      <c r="Q833" s="426"/>
      <c r="R833" s="426"/>
      <c r="S833" s="426"/>
      <c r="T833" s="426"/>
      <c r="U833" s="426"/>
      <c r="V833" s="426"/>
      <c r="W833" s="426"/>
      <c r="X833" s="427"/>
      <c r="Y833" s="428"/>
      <c r="Z833" s="429"/>
      <c r="AA833" s="429"/>
      <c r="AB833" s="430"/>
      <c r="AC833" s="422"/>
      <c r="AD833" s="423"/>
      <c r="AE833" s="423"/>
      <c r="AF833" s="423"/>
      <c r="AG833" s="424"/>
      <c r="AH833" s="425"/>
      <c r="AI833" s="426"/>
      <c r="AJ833" s="426"/>
      <c r="AK833" s="426"/>
      <c r="AL833" s="426"/>
      <c r="AM833" s="426"/>
      <c r="AN833" s="426"/>
      <c r="AO833" s="426"/>
      <c r="AP833" s="426"/>
      <c r="AQ833" s="426"/>
      <c r="AR833" s="426"/>
      <c r="AS833" s="426"/>
      <c r="AT833" s="427"/>
      <c r="AU833" s="428"/>
      <c r="AV833" s="429"/>
      <c r="AW833" s="429"/>
      <c r="AX833" s="431"/>
      <c r="AY833">
        <f t="shared" si="33"/>
        <v>0</v>
      </c>
    </row>
    <row r="834" spans="1:51" ht="24.75" hidden="1" customHeight="1" x14ac:dyDescent="0.15">
      <c r="A834" s="89"/>
      <c r="B834" s="90"/>
      <c r="C834" s="90"/>
      <c r="D834" s="90"/>
      <c r="E834" s="90"/>
      <c r="F834" s="91"/>
      <c r="G834" s="422"/>
      <c r="H834" s="423"/>
      <c r="I834" s="423"/>
      <c r="J834" s="423"/>
      <c r="K834" s="424"/>
      <c r="L834" s="425"/>
      <c r="M834" s="426"/>
      <c r="N834" s="426"/>
      <c r="O834" s="426"/>
      <c r="P834" s="426"/>
      <c r="Q834" s="426"/>
      <c r="R834" s="426"/>
      <c r="S834" s="426"/>
      <c r="T834" s="426"/>
      <c r="U834" s="426"/>
      <c r="V834" s="426"/>
      <c r="W834" s="426"/>
      <c r="X834" s="427"/>
      <c r="Y834" s="428"/>
      <c r="Z834" s="429"/>
      <c r="AA834" s="429"/>
      <c r="AB834" s="430"/>
      <c r="AC834" s="422"/>
      <c r="AD834" s="423"/>
      <c r="AE834" s="423"/>
      <c r="AF834" s="423"/>
      <c r="AG834" s="424"/>
      <c r="AH834" s="425"/>
      <c r="AI834" s="426"/>
      <c r="AJ834" s="426"/>
      <c r="AK834" s="426"/>
      <c r="AL834" s="426"/>
      <c r="AM834" s="426"/>
      <c r="AN834" s="426"/>
      <c r="AO834" s="426"/>
      <c r="AP834" s="426"/>
      <c r="AQ834" s="426"/>
      <c r="AR834" s="426"/>
      <c r="AS834" s="426"/>
      <c r="AT834" s="427"/>
      <c r="AU834" s="428"/>
      <c r="AV834" s="429"/>
      <c r="AW834" s="429"/>
      <c r="AX834" s="431"/>
      <c r="AY834">
        <f t="shared" si="33"/>
        <v>0</v>
      </c>
    </row>
    <row r="835" spans="1:51" ht="24.75" hidden="1" customHeight="1" x14ac:dyDescent="0.15">
      <c r="A835" s="89"/>
      <c r="B835" s="90"/>
      <c r="C835" s="90"/>
      <c r="D835" s="90"/>
      <c r="E835" s="90"/>
      <c r="F835" s="91"/>
      <c r="G835" s="422"/>
      <c r="H835" s="423"/>
      <c r="I835" s="423"/>
      <c r="J835" s="423"/>
      <c r="K835" s="424"/>
      <c r="L835" s="425"/>
      <c r="M835" s="426"/>
      <c r="N835" s="426"/>
      <c r="O835" s="426"/>
      <c r="P835" s="426"/>
      <c r="Q835" s="426"/>
      <c r="R835" s="426"/>
      <c r="S835" s="426"/>
      <c r="T835" s="426"/>
      <c r="U835" s="426"/>
      <c r="V835" s="426"/>
      <c r="W835" s="426"/>
      <c r="X835" s="427"/>
      <c r="Y835" s="428"/>
      <c r="Z835" s="429"/>
      <c r="AA835" s="429"/>
      <c r="AB835" s="430"/>
      <c r="AC835" s="422"/>
      <c r="AD835" s="423"/>
      <c r="AE835" s="423"/>
      <c r="AF835" s="423"/>
      <c r="AG835" s="424"/>
      <c r="AH835" s="425"/>
      <c r="AI835" s="426"/>
      <c r="AJ835" s="426"/>
      <c r="AK835" s="426"/>
      <c r="AL835" s="426"/>
      <c r="AM835" s="426"/>
      <c r="AN835" s="426"/>
      <c r="AO835" s="426"/>
      <c r="AP835" s="426"/>
      <c r="AQ835" s="426"/>
      <c r="AR835" s="426"/>
      <c r="AS835" s="426"/>
      <c r="AT835" s="427"/>
      <c r="AU835" s="428"/>
      <c r="AV835" s="429"/>
      <c r="AW835" s="429"/>
      <c r="AX835" s="431"/>
      <c r="AY835">
        <f t="shared" si="33"/>
        <v>0</v>
      </c>
    </row>
    <row r="836" spans="1:51" ht="24.75" hidden="1" customHeight="1" x14ac:dyDescent="0.15">
      <c r="A836" s="89"/>
      <c r="B836" s="90"/>
      <c r="C836" s="90"/>
      <c r="D836" s="90"/>
      <c r="E836" s="90"/>
      <c r="F836" s="91"/>
      <c r="G836" s="422"/>
      <c r="H836" s="423"/>
      <c r="I836" s="423"/>
      <c r="J836" s="423"/>
      <c r="K836" s="424"/>
      <c r="L836" s="425"/>
      <c r="M836" s="426"/>
      <c r="N836" s="426"/>
      <c r="O836" s="426"/>
      <c r="P836" s="426"/>
      <c r="Q836" s="426"/>
      <c r="R836" s="426"/>
      <c r="S836" s="426"/>
      <c r="T836" s="426"/>
      <c r="U836" s="426"/>
      <c r="V836" s="426"/>
      <c r="W836" s="426"/>
      <c r="X836" s="427"/>
      <c r="Y836" s="428"/>
      <c r="Z836" s="429"/>
      <c r="AA836" s="429"/>
      <c r="AB836" s="430"/>
      <c r="AC836" s="422"/>
      <c r="AD836" s="423"/>
      <c r="AE836" s="423"/>
      <c r="AF836" s="423"/>
      <c r="AG836" s="424"/>
      <c r="AH836" s="425"/>
      <c r="AI836" s="426"/>
      <c r="AJ836" s="426"/>
      <c r="AK836" s="426"/>
      <c r="AL836" s="426"/>
      <c r="AM836" s="426"/>
      <c r="AN836" s="426"/>
      <c r="AO836" s="426"/>
      <c r="AP836" s="426"/>
      <c r="AQ836" s="426"/>
      <c r="AR836" s="426"/>
      <c r="AS836" s="426"/>
      <c r="AT836" s="427"/>
      <c r="AU836" s="428"/>
      <c r="AV836" s="429"/>
      <c r="AW836" s="429"/>
      <c r="AX836" s="431"/>
      <c r="AY836">
        <f t="shared" si="33"/>
        <v>0</v>
      </c>
    </row>
    <row r="837" spans="1:51" ht="24.75" hidden="1" customHeight="1" x14ac:dyDescent="0.15">
      <c r="A837" s="89"/>
      <c r="B837" s="90"/>
      <c r="C837" s="90"/>
      <c r="D837" s="90"/>
      <c r="E837" s="90"/>
      <c r="F837" s="91"/>
      <c r="G837" s="422"/>
      <c r="H837" s="423"/>
      <c r="I837" s="423"/>
      <c r="J837" s="423"/>
      <c r="K837" s="424"/>
      <c r="L837" s="425"/>
      <c r="M837" s="426"/>
      <c r="N837" s="426"/>
      <c r="O837" s="426"/>
      <c r="P837" s="426"/>
      <c r="Q837" s="426"/>
      <c r="R837" s="426"/>
      <c r="S837" s="426"/>
      <c r="T837" s="426"/>
      <c r="U837" s="426"/>
      <c r="V837" s="426"/>
      <c r="W837" s="426"/>
      <c r="X837" s="427"/>
      <c r="Y837" s="428"/>
      <c r="Z837" s="429"/>
      <c r="AA837" s="429"/>
      <c r="AB837" s="430"/>
      <c r="AC837" s="422"/>
      <c r="AD837" s="423"/>
      <c r="AE837" s="423"/>
      <c r="AF837" s="423"/>
      <c r="AG837" s="424"/>
      <c r="AH837" s="425"/>
      <c r="AI837" s="426"/>
      <c r="AJ837" s="426"/>
      <c r="AK837" s="426"/>
      <c r="AL837" s="426"/>
      <c r="AM837" s="426"/>
      <c r="AN837" s="426"/>
      <c r="AO837" s="426"/>
      <c r="AP837" s="426"/>
      <c r="AQ837" s="426"/>
      <c r="AR837" s="426"/>
      <c r="AS837" s="426"/>
      <c r="AT837" s="427"/>
      <c r="AU837" s="428"/>
      <c r="AV837" s="429"/>
      <c r="AW837" s="429"/>
      <c r="AX837" s="431"/>
      <c r="AY837">
        <f t="shared" si="33"/>
        <v>0</v>
      </c>
    </row>
    <row r="838" spans="1:51" ht="24.75" hidden="1" customHeight="1" x14ac:dyDescent="0.15">
      <c r="A838" s="89"/>
      <c r="B838" s="90"/>
      <c r="C838" s="90"/>
      <c r="D838" s="90"/>
      <c r="E838" s="90"/>
      <c r="F838" s="91"/>
      <c r="G838" s="432" t="s">
        <v>72</v>
      </c>
      <c r="H838" s="433"/>
      <c r="I838" s="433"/>
      <c r="J838" s="433"/>
      <c r="K838" s="433"/>
      <c r="L838" s="434"/>
      <c r="M838" s="336"/>
      <c r="N838" s="336"/>
      <c r="O838" s="336"/>
      <c r="P838" s="336"/>
      <c r="Q838" s="336"/>
      <c r="R838" s="336"/>
      <c r="S838" s="336"/>
      <c r="T838" s="336"/>
      <c r="U838" s="336"/>
      <c r="V838" s="336"/>
      <c r="W838" s="336"/>
      <c r="X838" s="337"/>
      <c r="Y838" s="435">
        <f>SUM(Y828:AB837)</f>
        <v>0</v>
      </c>
      <c r="Z838" s="436"/>
      <c r="AA838" s="436"/>
      <c r="AB838" s="437"/>
      <c r="AC838" s="432" t="s">
        <v>72</v>
      </c>
      <c r="AD838" s="433"/>
      <c r="AE838" s="433"/>
      <c r="AF838" s="433"/>
      <c r="AG838" s="433"/>
      <c r="AH838" s="434"/>
      <c r="AI838" s="336"/>
      <c r="AJ838" s="336"/>
      <c r="AK838" s="336"/>
      <c r="AL838" s="336"/>
      <c r="AM838" s="336"/>
      <c r="AN838" s="336"/>
      <c r="AO838" s="336"/>
      <c r="AP838" s="336"/>
      <c r="AQ838" s="336"/>
      <c r="AR838" s="336"/>
      <c r="AS838" s="336"/>
      <c r="AT838" s="337"/>
      <c r="AU838" s="435">
        <f>SUM(AU828:AX837)</f>
        <v>0</v>
      </c>
      <c r="AV838" s="436"/>
      <c r="AW838" s="436"/>
      <c r="AX838" s="438"/>
      <c r="AY838">
        <f t="shared" si="33"/>
        <v>0</v>
      </c>
    </row>
    <row r="839" spans="1:51" ht="24.75" hidden="1" customHeight="1" x14ac:dyDescent="0.15">
      <c r="A839" s="417" t="s">
        <v>249</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420" t="s">
        <v>410</v>
      </c>
      <c r="AM839" s="421"/>
      <c r="AN839" s="421"/>
      <c r="AO839" s="37" t="s">
        <v>403</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83</v>
      </c>
      <c r="D844" s="263"/>
      <c r="E844" s="263"/>
      <c r="F844" s="263"/>
      <c r="G844" s="263"/>
      <c r="H844" s="263"/>
      <c r="I844" s="263"/>
      <c r="J844" s="410" t="s">
        <v>86</v>
      </c>
      <c r="K844" s="415"/>
      <c r="L844" s="415"/>
      <c r="M844" s="415"/>
      <c r="N844" s="415"/>
      <c r="O844" s="415"/>
      <c r="P844" s="263" t="s">
        <v>19</v>
      </c>
      <c r="Q844" s="263"/>
      <c r="R844" s="263"/>
      <c r="S844" s="263"/>
      <c r="T844" s="263"/>
      <c r="U844" s="263"/>
      <c r="V844" s="263"/>
      <c r="W844" s="263"/>
      <c r="X844" s="263"/>
      <c r="Y844" s="411" t="s">
        <v>369</v>
      </c>
      <c r="Z844" s="411"/>
      <c r="AA844" s="411"/>
      <c r="AB844" s="411"/>
      <c r="AC844" s="410" t="s">
        <v>311</v>
      </c>
      <c r="AD844" s="410"/>
      <c r="AE844" s="410"/>
      <c r="AF844" s="410"/>
      <c r="AG844" s="410"/>
      <c r="AH844" s="411" t="s">
        <v>423</v>
      </c>
      <c r="AI844" s="263"/>
      <c r="AJ844" s="263"/>
      <c r="AK844" s="263"/>
      <c r="AL844" s="263" t="s">
        <v>18</v>
      </c>
      <c r="AM844" s="263"/>
      <c r="AN844" s="263"/>
      <c r="AO844" s="416"/>
      <c r="AP844" s="410" t="s">
        <v>374</v>
      </c>
      <c r="AQ844" s="410"/>
      <c r="AR844" s="410"/>
      <c r="AS844" s="410"/>
      <c r="AT844" s="410"/>
      <c r="AU844" s="410"/>
      <c r="AV844" s="410"/>
      <c r="AW844" s="410"/>
      <c r="AX844" s="410"/>
    </row>
    <row r="845" spans="1:51" ht="59.25" customHeight="1" x14ac:dyDescent="0.15">
      <c r="A845" s="371">
        <v>1</v>
      </c>
      <c r="B845" s="371">
        <v>1</v>
      </c>
      <c r="C845" s="413" t="s">
        <v>674</v>
      </c>
      <c r="D845" s="413"/>
      <c r="E845" s="413"/>
      <c r="F845" s="413"/>
      <c r="G845" s="413"/>
      <c r="H845" s="413"/>
      <c r="I845" s="413"/>
      <c r="J845" s="373">
        <v>7020001049053</v>
      </c>
      <c r="K845" s="373"/>
      <c r="L845" s="373"/>
      <c r="M845" s="373"/>
      <c r="N845" s="373"/>
      <c r="O845" s="373"/>
      <c r="P845" s="374" t="s">
        <v>496</v>
      </c>
      <c r="Q845" s="374"/>
      <c r="R845" s="374"/>
      <c r="S845" s="374"/>
      <c r="T845" s="374"/>
      <c r="U845" s="374"/>
      <c r="V845" s="374"/>
      <c r="W845" s="374"/>
      <c r="X845" s="374"/>
      <c r="Y845" s="375">
        <v>4</v>
      </c>
      <c r="Z845" s="376"/>
      <c r="AA845" s="376"/>
      <c r="AB845" s="377"/>
      <c r="AC845" s="378" t="s">
        <v>23</v>
      </c>
      <c r="AD845" s="379"/>
      <c r="AE845" s="379"/>
      <c r="AF845" s="379"/>
      <c r="AG845" s="379"/>
      <c r="AH845" s="414">
        <v>1</v>
      </c>
      <c r="AI845" s="414"/>
      <c r="AJ845" s="414"/>
      <c r="AK845" s="414"/>
      <c r="AL845" s="381">
        <v>96.7</v>
      </c>
      <c r="AM845" s="382"/>
      <c r="AN845" s="382"/>
      <c r="AO845" s="383"/>
      <c r="AP845" s="197" t="s">
        <v>446</v>
      </c>
      <c r="AQ845" s="197"/>
      <c r="AR845" s="197"/>
      <c r="AS845" s="197"/>
      <c r="AT845" s="197"/>
      <c r="AU845" s="197"/>
      <c r="AV845" s="197"/>
      <c r="AW845" s="197"/>
      <c r="AX845" s="197"/>
    </row>
    <row r="846" spans="1:51" ht="30" hidden="1" customHeight="1" x14ac:dyDescent="0.15">
      <c r="A846" s="371">
        <v>2</v>
      </c>
      <c r="B846" s="371">
        <v>1</v>
      </c>
      <c r="C846" s="413"/>
      <c r="D846" s="413"/>
      <c r="E846" s="413"/>
      <c r="F846" s="413"/>
      <c r="G846" s="413"/>
      <c r="H846" s="413"/>
      <c r="I846" s="413"/>
      <c r="J846" s="373"/>
      <c r="K846" s="373"/>
      <c r="L846" s="373"/>
      <c r="M846" s="373"/>
      <c r="N846" s="373"/>
      <c r="O846" s="373"/>
      <c r="P846" s="374"/>
      <c r="Q846" s="374"/>
      <c r="R846" s="374"/>
      <c r="S846" s="374"/>
      <c r="T846" s="374"/>
      <c r="U846" s="374"/>
      <c r="V846" s="374"/>
      <c r="W846" s="374"/>
      <c r="X846" s="374"/>
      <c r="Y846" s="375"/>
      <c r="Z846" s="376"/>
      <c r="AA846" s="376"/>
      <c r="AB846" s="377"/>
      <c r="AC846" s="378"/>
      <c r="AD846" s="379"/>
      <c r="AE846" s="379"/>
      <c r="AF846" s="379"/>
      <c r="AG846" s="379"/>
      <c r="AH846" s="414"/>
      <c r="AI846" s="414"/>
      <c r="AJ846" s="414"/>
      <c r="AK846" s="414"/>
      <c r="AL846" s="381"/>
      <c r="AM846" s="382"/>
      <c r="AN846" s="382"/>
      <c r="AO846" s="383"/>
      <c r="AP846" s="197"/>
      <c r="AQ846" s="197"/>
      <c r="AR846" s="197"/>
      <c r="AS846" s="197"/>
      <c r="AT846" s="197"/>
      <c r="AU846" s="197"/>
      <c r="AV846" s="197"/>
      <c r="AW846" s="197"/>
      <c r="AX846" s="197"/>
      <c r="AY846">
        <f>COUNTA($C$846)</f>
        <v>0</v>
      </c>
    </row>
    <row r="847" spans="1:51" ht="30" hidden="1" customHeight="1" x14ac:dyDescent="0.15">
      <c r="A847" s="371">
        <v>3</v>
      </c>
      <c r="B847" s="371">
        <v>1</v>
      </c>
      <c r="C847" s="413"/>
      <c r="D847" s="413"/>
      <c r="E847" s="413"/>
      <c r="F847" s="413"/>
      <c r="G847" s="413"/>
      <c r="H847" s="413"/>
      <c r="I847" s="413"/>
      <c r="J847" s="373"/>
      <c r="K847" s="373"/>
      <c r="L847" s="373"/>
      <c r="M847" s="373"/>
      <c r="N847" s="373"/>
      <c r="O847" s="373"/>
      <c r="P847" s="374"/>
      <c r="Q847" s="374"/>
      <c r="R847" s="374"/>
      <c r="S847" s="374"/>
      <c r="T847" s="374"/>
      <c r="U847" s="374"/>
      <c r="V847" s="374"/>
      <c r="W847" s="374"/>
      <c r="X847" s="374"/>
      <c r="Y847" s="375"/>
      <c r="Z847" s="376"/>
      <c r="AA847" s="376"/>
      <c r="AB847" s="377"/>
      <c r="AC847" s="378"/>
      <c r="AD847" s="379"/>
      <c r="AE847" s="379"/>
      <c r="AF847" s="379"/>
      <c r="AG847" s="379"/>
      <c r="AH847" s="380"/>
      <c r="AI847" s="380"/>
      <c r="AJ847" s="380"/>
      <c r="AK847" s="380"/>
      <c r="AL847" s="381"/>
      <c r="AM847" s="382"/>
      <c r="AN847" s="382"/>
      <c r="AO847" s="383"/>
      <c r="AP847" s="197"/>
      <c r="AQ847" s="197"/>
      <c r="AR847" s="197"/>
      <c r="AS847" s="197"/>
      <c r="AT847" s="197"/>
      <c r="AU847" s="197"/>
      <c r="AV847" s="197"/>
      <c r="AW847" s="197"/>
      <c r="AX847" s="197"/>
      <c r="AY847">
        <f>COUNTA($C$847)</f>
        <v>0</v>
      </c>
    </row>
    <row r="848" spans="1:51" ht="30" hidden="1" customHeight="1" x14ac:dyDescent="0.15">
      <c r="A848" s="371">
        <v>4</v>
      </c>
      <c r="B848" s="371">
        <v>1</v>
      </c>
      <c r="C848" s="413"/>
      <c r="D848" s="413"/>
      <c r="E848" s="413"/>
      <c r="F848" s="413"/>
      <c r="G848" s="413"/>
      <c r="H848" s="413"/>
      <c r="I848" s="413"/>
      <c r="J848" s="373"/>
      <c r="K848" s="373"/>
      <c r="L848" s="373"/>
      <c r="M848" s="373"/>
      <c r="N848" s="373"/>
      <c r="O848" s="373"/>
      <c r="P848" s="374"/>
      <c r="Q848" s="374"/>
      <c r="R848" s="374"/>
      <c r="S848" s="374"/>
      <c r="T848" s="374"/>
      <c r="U848" s="374"/>
      <c r="V848" s="374"/>
      <c r="W848" s="374"/>
      <c r="X848" s="374"/>
      <c r="Y848" s="375"/>
      <c r="Z848" s="376"/>
      <c r="AA848" s="376"/>
      <c r="AB848" s="377"/>
      <c r="AC848" s="378"/>
      <c r="AD848" s="379"/>
      <c r="AE848" s="379"/>
      <c r="AF848" s="379"/>
      <c r="AG848" s="379"/>
      <c r="AH848" s="380"/>
      <c r="AI848" s="380"/>
      <c r="AJ848" s="380"/>
      <c r="AK848" s="380"/>
      <c r="AL848" s="381"/>
      <c r="AM848" s="382"/>
      <c r="AN848" s="382"/>
      <c r="AO848" s="383"/>
      <c r="AP848" s="197"/>
      <c r="AQ848" s="197"/>
      <c r="AR848" s="197"/>
      <c r="AS848" s="197"/>
      <c r="AT848" s="197"/>
      <c r="AU848" s="197"/>
      <c r="AV848" s="197"/>
      <c r="AW848" s="197"/>
      <c r="AX848" s="197"/>
      <c r="AY848">
        <f>COUNTA($C$848)</f>
        <v>0</v>
      </c>
    </row>
    <row r="849" spans="1:51" ht="30" hidden="1" customHeight="1" x14ac:dyDescent="0.15">
      <c r="A849" s="371">
        <v>5</v>
      </c>
      <c r="B849" s="371">
        <v>1</v>
      </c>
      <c r="C849" s="413"/>
      <c r="D849" s="413"/>
      <c r="E849" s="413"/>
      <c r="F849" s="413"/>
      <c r="G849" s="413"/>
      <c r="H849" s="413"/>
      <c r="I849" s="413"/>
      <c r="J849" s="373"/>
      <c r="K849" s="373"/>
      <c r="L849" s="373"/>
      <c r="M849" s="373"/>
      <c r="N849" s="373"/>
      <c r="O849" s="373"/>
      <c r="P849" s="374"/>
      <c r="Q849" s="374"/>
      <c r="R849" s="374"/>
      <c r="S849" s="374"/>
      <c r="T849" s="374"/>
      <c r="U849" s="374"/>
      <c r="V849" s="374"/>
      <c r="W849" s="374"/>
      <c r="X849" s="374"/>
      <c r="Y849" s="375"/>
      <c r="Z849" s="376"/>
      <c r="AA849" s="376"/>
      <c r="AB849" s="377"/>
      <c r="AC849" s="378"/>
      <c r="AD849" s="379"/>
      <c r="AE849" s="379"/>
      <c r="AF849" s="379"/>
      <c r="AG849" s="379"/>
      <c r="AH849" s="380"/>
      <c r="AI849" s="380"/>
      <c r="AJ849" s="380"/>
      <c r="AK849" s="380"/>
      <c r="AL849" s="381"/>
      <c r="AM849" s="382"/>
      <c r="AN849" s="382"/>
      <c r="AO849" s="383"/>
      <c r="AP849" s="197"/>
      <c r="AQ849" s="197"/>
      <c r="AR849" s="197"/>
      <c r="AS849" s="197"/>
      <c r="AT849" s="197"/>
      <c r="AU849" s="197"/>
      <c r="AV849" s="197"/>
      <c r="AW849" s="197"/>
      <c r="AX849" s="197"/>
      <c r="AY849">
        <f>COUNTA($C$849)</f>
        <v>0</v>
      </c>
    </row>
    <row r="850" spans="1:51" ht="30" hidden="1" customHeight="1" x14ac:dyDescent="0.15">
      <c r="A850" s="371">
        <v>6</v>
      </c>
      <c r="B850" s="371">
        <v>1</v>
      </c>
      <c r="C850" s="413"/>
      <c r="D850" s="413"/>
      <c r="E850" s="413"/>
      <c r="F850" s="413"/>
      <c r="G850" s="413"/>
      <c r="H850" s="413"/>
      <c r="I850" s="413"/>
      <c r="J850" s="373"/>
      <c r="K850" s="373"/>
      <c r="L850" s="373"/>
      <c r="M850" s="373"/>
      <c r="N850" s="373"/>
      <c r="O850" s="373"/>
      <c r="P850" s="374"/>
      <c r="Q850" s="374"/>
      <c r="R850" s="374"/>
      <c r="S850" s="374"/>
      <c r="T850" s="374"/>
      <c r="U850" s="374"/>
      <c r="V850" s="374"/>
      <c r="W850" s="374"/>
      <c r="X850" s="374"/>
      <c r="Y850" s="375"/>
      <c r="Z850" s="376"/>
      <c r="AA850" s="376"/>
      <c r="AB850" s="377"/>
      <c r="AC850" s="378"/>
      <c r="AD850" s="379"/>
      <c r="AE850" s="379"/>
      <c r="AF850" s="379"/>
      <c r="AG850" s="379"/>
      <c r="AH850" s="380"/>
      <c r="AI850" s="380"/>
      <c r="AJ850" s="380"/>
      <c r="AK850" s="380"/>
      <c r="AL850" s="381"/>
      <c r="AM850" s="382"/>
      <c r="AN850" s="382"/>
      <c r="AO850" s="383"/>
      <c r="AP850" s="197"/>
      <c r="AQ850" s="197"/>
      <c r="AR850" s="197"/>
      <c r="AS850" s="197"/>
      <c r="AT850" s="197"/>
      <c r="AU850" s="197"/>
      <c r="AV850" s="197"/>
      <c r="AW850" s="197"/>
      <c r="AX850" s="197"/>
      <c r="AY850">
        <f>COUNTA($C$850)</f>
        <v>0</v>
      </c>
    </row>
    <row r="851" spans="1:51" ht="30" hidden="1" customHeight="1" x14ac:dyDescent="0.15">
      <c r="A851" s="371">
        <v>7</v>
      </c>
      <c r="B851" s="371">
        <v>1</v>
      </c>
      <c r="C851" s="413"/>
      <c r="D851" s="413"/>
      <c r="E851" s="413"/>
      <c r="F851" s="413"/>
      <c r="G851" s="413"/>
      <c r="H851" s="413"/>
      <c r="I851" s="413"/>
      <c r="J851" s="373"/>
      <c r="K851" s="373"/>
      <c r="L851" s="373"/>
      <c r="M851" s="373"/>
      <c r="N851" s="373"/>
      <c r="O851" s="373"/>
      <c r="P851" s="374"/>
      <c r="Q851" s="374"/>
      <c r="R851" s="374"/>
      <c r="S851" s="374"/>
      <c r="T851" s="374"/>
      <c r="U851" s="374"/>
      <c r="V851" s="374"/>
      <c r="W851" s="374"/>
      <c r="X851" s="374"/>
      <c r="Y851" s="375"/>
      <c r="Z851" s="376"/>
      <c r="AA851" s="376"/>
      <c r="AB851" s="377"/>
      <c r="AC851" s="378"/>
      <c r="AD851" s="379"/>
      <c r="AE851" s="379"/>
      <c r="AF851" s="379"/>
      <c r="AG851" s="379"/>
      <c r="AH851" s="380"/>
      <c r="AI851" s="380"/>
      <c r="AJ851" s="380"/>
      <c r="AK851" s="380"/>
      <c r="AL851" s="381"/>
      <c r="AM851" s="382"/>
      <c r="AN851" s="382"/>
      <c r="AO851" s="383"/>
      <c r="AP851" s="197"/>
      <c r="AQ851" s="197"/>
      <c r="AR851" s="197"/>
      <c r="AS851" s="197"/>
      <c r="AT851" s="197"/>
      <c r="AU851" s="197"/>
      <c r="AV851" s="197"/>
      <c r="AW851" s="197"/>
      <c r="AX851" s="197"/>
      <c r="AY851">
        <f>COUNTA($C$851)</f>
        <v>0</v>
      </c>
    </row>
    <row r="852" spans="1:51" ht="30" hidden="1" customHeight="1" x14ac:dyDescent="0.15">
      <c r="A852" s="371">
        <v>8</v>
      </c>
      <c r="B852" s="371">
        <v>1</v>
      </c>
      <c r="C852" s="413"/>
      <c r="D852" s="413"/>
      <c r="E852" s="413"/>
      <c r="F852" s="413"/>
      <c r="G852" s="413"/>
      <c r="H852" s="413"/>
      <c r="I852" s="413"/>
      <c r="J852" s="373"/>
      <c r="K852" s="373"/>
      <c r="L852" s="373"/>
      <c r="M852" s="373"/>
      <c r="N852" s="373"/>
      <c r="O852" s="373"/>
      <c r="P852" s="374"/>
      <c r="Q852" s="374"/>
      <c r="R852" s="374"/>
      <c r="S852" s="374"/>
      <c r="T852" s="374"/>
      <c r="U852" s="374"/>
      <c r="V852" s="374"/>
      <c r="W852" s="374"/>
      <c r="X852" s="374"/>
      <c r="Y852" s="375"/>
      <c r="Z852" s="376"/>
      <c r="AA852" s="376"/>
      <c r="AB852" s="377"/>
      <c r="AC852" s="378"/>
      <c r="AD852" s="379"/>
      <c r="AE852" s="379"/>
      <c r="AF852" s="379"/>
      <c r="AG852" s="379"/>
      <c r="AH852" s="380"/>
      <c r="AI852" s="380"/>
      <c r="AJ852" s="380"/>
      <c r="AK852" s="380"/>
      <c r="AL852" s="381"/>
      <c r="AM852" s="382"/>
      <c r="AN852" s="382"/>
      <c r="AO852" s="383"/>
      <c r="AP852" s="197"/>
      <c r="AQ852" s="197"/>
      <c r="AR852" s="197"/>
      <c r="AS852" s="197"/>
      <c r="AT852" s="197"/>
      <c r="AU852" s="197"/>
      <c r="AV852" s="197"/>
      <c r="AW852" s="197"/>
      <c r="AX852" s="197"/>
      <c r="AY852">
        <f>COUNTA($C$852)</f>
        <v>0</v>
      </c>
    </row>
    <row r="853" spans="1:51" ht="30" hidden="1" customHeight="1" x14ac:dyDescent="0.15">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hidden="1"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3"/>
      <c r="B877" s="263"/>
      <c r="C877" s="263" t="s">
        <v>83</v>
      </c>
      <c r="D877" s="263"/>
      <c r="E877" s="263"/>
      <c r="F877" s="263"/>
      <c r="G877" s="263"/>
      <c r="H877" s="263"/>
      <c r="I877" s="263"/>
      <c r="J877" s="410" t="s">
        <v>86</v>
      </c>
      <c r="K877" s="415"/>
      <c r="L877" s="415"/>
      <c r="M877" s="415"/>
      <c r="N877" s="415"/>
      <c r="O877" s="415"/>
      <c r="P877" s="263" t="s">
        <v>19</v>
      </c>
      <c r="Q877" s="263"/>
      <c r="R877" s="263"/>
      <c r="S877" s="263"/>
      <c r="T877" s="263"/>
      <c r="U877" s="263"/>
      <c r="V877" s="263"/>
      <c r="W877" s="263"/>
      <c r="X877" s="263"/>
      <c r="Y877" s="411" t="s">
        <v>369</v>
      </c>
      <c r="Z877" s="411"/>
      <c r="AA877" s="411"/>
      <c r="AB877" s="411"/>
      <c r="AC877" s="410" t="s">
        <v>311</v>
      </c>
      <c r="AD877" s="410"/>
      <c r="AE877" s="410"/>
      <c r="AF877" s="410"/>
      <c r="AG877" s="410"/>
      <c r="AH877" s="411" t="s">
        <v>423</v>
      </c>
      <c r="AI877" s="263"/>
      <c r="AJ877" s="263"/>
      <c r="AK877" s="263"/>
      <c r="AL877" s="263" t="s">
        <v>18</v>
      </c>
      <c r="AM877" s="263"/>
      <c r="AN877" s="263"/>
      <c r="AO877" s="416"/>
      <c r="AP877" s="410" t="s">
        <v>374</v>
      </c>
      <c r="AQ877" s="410"/>
      <c r="AR877" s="410"/>
      <c r="AS877" s="410"/>
      <c r="AT877" s="410"/>
      <c r="AU877" s="410"/>
      <c r="AV877" s="410"/>
      <c r="AW877" s="410"/>
      <c r="AX877" s="410"/>
      <c r="AY877">
        <f>$AY$875</f>
        <v>1</v>
      </c>
    </row>
    <row r="878" spans="1:51" ht="97.5" customHeight="1" x14ac:dyDescent="0.15">
      <c r="A878" s="371">
        <v>1</v>
      </c>
      <c r="B878" s="371">
        <v>1</v>
      </c>
      <c r="C878" s="413" t="s">
        <v>362</v>
      </c>
      <c r="D878" s="413"/>
      <c r="E878" s="413"/>
      <c r="F878" s="413"/>
      <c r="G878" s="413"/>
      <c r="H878" s="413"/>
      <c r="I878" s="413"/>
      <c r="J878" s="373">
        <v>5010401115820</v>
      </c>
      <c r="K878" s="373"/>
      <c r="L878" s="373"/>
      <c r="M878" s="373"/>
      <c r="N878" s="373"/>
      <c r="O878" s="373"/>
      <c r="P878" s="374" t="s">
        <v>622</v>
      </c>
      <c r="Q878" s="374"/>
      <c r="R878" s="374"/>
      <c r="S878" s="374"/>
      <c r="T878" s="374"/>
      <c r="U878" s="374"/>
      <c r="V878" s="374"/>
      <c r="W878" s="374"/>
      <c r="X878" s="374"/>
      <c r="Y878" s="375">
        <v>0.9</v>
      </c>
      <c r="Z878" s="376"/>
      <c r="AA878" s="376"/>
      <c r="AB878" s="377"/>
      <c r="AC878" s="378" t="s">
        <v>23</v>
      </c>
      <c r="AD878" s="379"/>
      <c r="AE878" s="379"/>
      <c r="AF878" s="379"/>
      <c r="AG878" s="379"/>
      <c r="AH878" s="414">
        <v>3</v>
      </c>
      <c r="AI878" s="414"/>
      <c r="AJ878" s="414"/>
      <c r="AK878" s="414"/>
      <c r="AL878" s="381">
        <v>20.6</v>
      </c>
      <c r="AM878" s="382"/>
      <c r="AN878" s="382"/>
      <c r="AO878" s="383"/>
      <c r="AP878" s="197" t="s">
        <v>446</v>
      </c>
      <c r="AQ878" s="197"/>
      <c r="AR878" s="197"/>
      <c r="AS878" s="197"/>
      <c r="AT878" s="197"/>
      <c r="AU878" s="197"/>
      <c r="AV878" s="197"/>
      <c r="AW878" s="197"/>
      <c r="AX878" s="197"/>
      <c r="AY878">
        <f>$AY$875</f>
        <v>1</v>
      </c>
    </row>
    <row r="879" spans="1:51" ht="30" hidden="1" customHeight="1" x14ac:dyDescent="0.15">
      <c r="A879" s="371">
        <v>2</v>
      </c>
      <c r="B879" s="371">
        <v>1</v>
      </c>
      <c r="C879" s="413"/>
      <c r="D879" s="413"/>
      <c r="E879" s="413"/>
      <c r="F879" s="413"/>
      <c r="G879" s="413"/>
      <c r="H879" s="413"/>
      <c r="I879" s="413"/>
      <c r="J879" s="373"/>
      <c r="K879" s="373"/>
      <c r="L879" s="373"/>
      <c r="M879" s="373"/>
      <c r="N879" s="373"/>
      <c r="O879" s="373"/>
      <c r="P879" s="374"/>
      <c r="Q879" s="374"/>
      <c r="R879" s="374"/>
      <c r="S879" s="374"/>
      <c r="T879" s="374"/>
      <c r="U879" s="374"/>
      <c r="V879" s="374"/>
      <c r="W879" s="374"/>
      <c r="X879" s="374"/>
      <c r="Y879" s="375"/>
      <c r="Z879" s="376"/>
      <c r="AA879" s="376"/>
      <c r="AB879" s="377"/>
      <c r="AC879" s="378"/>
      <c r="AD879" s="379"/>
      <c r="AE879" s="379"/>
      <c r="AF879" s="379"/>
      <c r="AG879" s="379"/>
      <c r="AH879" s="414"/>
      <c r="AI879" s="414"/>
      <c r="AJ879" s="414"/>
      <c r="AK879" s="414"/>
      <c r="AL879" s="381"/>
      <c r="AM879" s="382"/>
      <c r="AN879" s="382"/>
      <c r="AO879" s="383"/>
      <c r="AP879" s="197"/>
      <c r="AQ879" s="197"/>
      <c r="AR879" s="197"/>
      <c r="AS879" s="197"/>
      <c r="AT879" s="197"/>
      <c r="AU879" s="197"/>
      <c r="AV879" s="197"/>
      <c r="AW879" s="197"/>
      <c r="AX879" s="197"/>
      <c r="AY879">
        <f>COUNTA($C$879)</f>
        <v>0</v>
      </c>
    </row>
    <row r="880" spans="1:51" ht="30" hidden="1" customHeight="1" x14ac:dyDescent="0.15">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x14ac:dyDescent="0.15">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398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3"/>
      <c r="B910" s="263"/>
      <c r="C910" s="263" t="s">
        <v>83</v>
      </c>
      <c r="D910" s="263"/>
      <c r="E910" s="263"/>
      <c r="F910" s="263"/>
      <c r="G910" s="263"/>
      <c r="H910" s="263"/>
      <c r="I910" s="263"/>
      <c r="J910" s="410" t="s">
        <v>86</v>
      </c>
      <c r="K910" s="415"/>
      <c r="L910" s="415"/>
      <c r="M910" s="415"/>
      <c r="N910" s="415"/>
      <c r="O910" s="415"/>
      <c r="P910" s="263" t="s">
        <v>19</v>
      </c>
      <c r="Q910" s="263"/>
      <c r="R910" s="263"/>
      <c r="S910" s="263"/>
      <c r="T910" s="263"/>
      <c r="U910" s="263"/>
      <c r="V910" s="263"/>
      <c r="W910" s="263"/>
      <c r="X910" s="263"/>
      <c r="Y910" s="411" t="s">
        <v>369</v>
      </c>
      <c r="Z910" s="411"/>
      <c r="AA910" s="411"/>
      <c r="AB910" s="411"/>
      <c r="AC910" s="410" t="s">
        <v>311</v>
      </c>
      <c r="AD910" s="410"/>
      <c r="AE910" s="410"/>
      <c r="AF910" s="410"/>
      <c r="AG910" s="410"/>
      <c r="AH910" s="411" t="s">
        <v>423</v>
      </c>
      <c r="AI910" s="263"/>
      <c r="AJ910" s="263"/>
      <c r="AK910" s="263"/>
      <c r="AL910" s="263" t="s">
        <v>18</v>
      </c>
      <c r="AM910" s="263"/>
      <c r="AN910" s="263"/>
      <c r="AO910" s="416"/>
      <c r="AP910" s="410" t="s">
        <v>374</v>
      </c>
      <c r="AQ910" s="410"/>
      <c r="AR910" s="410"/>
      <c r="AS910" s="410"/>
      <c r="AT910" s="410"/>
      <c r="AU910" s="410"/>
      <c r="AV910" s="410"/>
      <c r="AW910" s="410"/>
      <c r="AX910" s="410"/>
      <c r="AY910">
        <f>$AY$908</f>
        <v>1</v>
      </c>
    </row>
    <row r="911" spans="1:51" ht="66.75" customHeight="1" x14ac:dyDescent="0.15">
      <c r="A911" s="371">
        <v>1</v>
      </c>
      <c r="B911" s="371">
        <v>1</v>
      </c>
      <c r="C911" s="413" t="s">
        <v>675</v>
      </c>
      <c r="D911" s="413"/>
      <c r="E911" s="413"/>
      <c r="F911" s="413"/>
      <c r="G911" s="413"/>
      <c r="H911" s="413"/>
      <c r="I911" s="413"/>
      <c r="J911" s="373">
        <v>9010401067125</v>
      </c>
      <c r="K911" s="373"/>
      <c r="L911" s="373"/>
      <c r="M911" s="373"/>
      <c r="N911" s="373"/>
      <c r="O911" s="373"/>
      <c r="P911" s="374" t="s">
        <v>658</v>
      </c>
      <c r="Q911" s="374"/>
      <c r="R911" s="374"/>
      <c r="S911" s="374"/>
      <c r="T911" s="374"/>
      <c r="U911" s="374"/>
      <c r="V911" s="374"/>
      <c r="W911" s="374"/>
      <c r="X911" s="374"/>
      <c r="Y911" s="375">
        <v>0.9</v>
      </c>
      <c r="Z911" s="376"/>
      <c r="AA911" s="376"/>
      <c r="AB911" s="377"/>
      <c r="AC911" s="378" t="s">
        <v>261</v>
      </c>
      <c r="AD911" s="379"/>
      <c r="AE911" s="379"/>
      <c r="AF911" s="379"/>
      <c r="AG911" s="379"/>
      <c r="AH911" s="414" t="s">
        <v>446</v>
      </c>
      <c r="AI911" s="414"/>
      <c r="AJ911" s="414"/>
      <c r="AK911" s="414"/>
      <c r="AL911" s="381" t="s">
        <v>446</v>
      </c>
      <c r="AM911" s="382"/>
      <c r="AN911" s="382"/>
      <c r="AO911" s="383"/>
      <c r="AP911" s="197" t="s">
        <v>446</v>
      </c>
      <c r="AQ911" s="197"/>
      <c r="AR911" s="197"/>
      <c r="AS911" s="197"/>
      <c r="AT911" s="197"/>
      <c r="AU911" s="197"/>
      <c r="AV911" s="197"/>
      <c r="AW911" s="197"/>
      <c r="AX911" s="197"/>
      <c r="AY911">
        <f>$AY$908</f>
        <v>1</v>
      </c>
    </row>
    <row r="912" spans="1:51" ht="30" hidden="1" customHeight="1" x14ac:dyDescent="0.15">
      <c r="A912" s="371">
        <v>2</v>
      </c>
      <c r="B912" s="371">
        <v>1</v>
      </c>
      <c r="C912" s="413"/>
      <c r="D912" s="413"/>
      <c r="E912" s="413"/>
      <c r="F912" s="413"/>
      <c r="G912" s="413"/>
      <c r="H912" s="413"/>
      <c r="I912" s="413"/>
      <c r="J912" s="373"/>
      <c r="K912" s="373"/>
      <c r="L912" s="373"/>
      <c r="M912" s="373"/>
      <c r="N912" s="373"/>
      <c r="O912" s="373"/>
      <c r="P912" s="374"/>
      <c r="Q912" s="374"/>
      <c r="R912" s="374"/>
      <c r="S912" s="374"/>
      <c r="T912" s="374"/>
      <c r="U912" s="374"/>
      <c r="V912" s="374"/>
      <c r="W912" s="374"/>
      <c r="X912" s="374"/>
      <c r="Y912" s="375"/>
      <c r="Z912" s="376"/>
      <c r="AA912" s="376"/>
      <c r="AB912" s="377"/>
      <c r="AC912" s="378"/>
      <c r="AD912" s="379"/>
      <c r="AE912" s="379"/>
      <c r="AF912" s="379"/>
      <c r="AG912" s="379"/>
      <c r="AH912" s="414"/>
      <c r="AI912" s="414"/>
      <c r="AJ912" s="414"/>
      <c r="AK912" s="414"/>
      <c r="AL912" s="381"/>
      <c r="AM912" s="382"/>
      <c r="AN912" s="382"/>
      <c r="AO912" s="383"/>
      <c r="AP912" s="197"/>
      <c r="AQ912" s="197"/>
      <c r="AR912" s="197"/>
      <c r="AS912" s="197"/>
      <c r="AT912" s="197"/>
      <c r="AU912" s="197"/>
      <c r="AV912" s="197"/>
      <c r="AW912" s="197"/>
      <c r="AX912" s="197"/>
      <c r="AY912">
        <f>COUNTA($C$912)</f>
        <v>0</v>
      </c>
    </row>
    <row r="913" spans="1:51" ht="30" hidden="1" customHeight="1" x14ac:dyDescent="0.15">
      <c r="A913" s="371">
        <v>3</v>
      </c>
      <c r="B913" s="371">
        <v>1</v>
      </c>
      <c r="C913" s="413"/>
      <c r="D913" s="413"/>
      <c r="E913" s="413"/>
      <c r="F913" s="413"/>
      <c r="G913" s="413"/>
      <c r="H913" s="413"/>
      <c r="I913" s="413"/>
      <c r="J913" s="373"/>
      <c r="K913" s="373"/>
      <c r="L913" s="373"/>
      <c r="M913" s="373"/>
      <c r="N913" s="373"/>
      <c r="O913" s="373"/>
      <c r="P913" s="374"/>
      <c r="Q913" s="374"/>
      <c r="R913" s="374"/>
      <c r="S913" s="374"/>
      <c r="T913" s="374"/>
      <c r="U913" s="374"/>
      <c r="V913" s="374"/>
      <c r="W913" s="374"/>
      <c r="X913" s="374"/>
      <c r="Y913" s="375"/>
      <c r="Z913" s="376"/>
      <c r="AA913" s="376"/>
      <c r="AB913" s="377"/>
      <c r="AC913" s="378"/>
      <c r="AD913" s="379"/>
      <c r="AE913" s="379"/>
      <c r="AF913" s="379"/>
      <c r="AG913" s="379"/>
      <c r="AH913" s="380"/>
      <c r="AI913" s="380"/>
      <c r="AJ913" s="380"/>
      <c r="AK913" s="380"/>
      <c r="AL913" s="381"/>
      <c r="AM913" s="382"/>
      <c r="AN913" s="382"/>
      <c r="AO913" s="383"/>
      <c r="AP913" s="197"/>
      <c r="AQ913" s="197"/>
      <c r="AR913" s="197"/>
      <c r="AS913" s="197"/>
      <c r="AT913" s="197"/>
      <c r="AU913" s="197"/>
      <c r="AV913" s="197"/>
      <c r="AW913" s="197"/>
      <c r="AX913" s="197"/>
      <c r="AY913">
        <f>COUNTA($C$913)</f>
        <v>0</v>
      </c>
    </row>
    <row r="914" spans="1:51" ht="30" hidden="1" customHeight="1" x14ac:dyDescent="0.15">
      <c r="A914" s="371">
        <v>4</v>
      </c>
      <c r="B914" s="371">
        <v>1</v>
      </c>
      <c r="C914" s="413"/>
      <c r="D914" s="413"/>
      <c r="E914" s="413"/>
      <c r="F914" s="413"/>
      <c r="G914" s="413"/>
      <c r="H914" s="413"/>
      <c r="I914" s="413"/>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hidden="1" customHeight="1" x14ac:dyDescent="0.15">
      <c r="A915" s="371">
        <v>5</v>
      </c>
      <c r="B915" s="371">
        <v>1</v>
      </c>
      <c r="C915" s="413"/>
      <c r="D915" s="413"/>
      <c r="E915" s="413"/>
      <c r="F915" s="413"/>
      <c r="G915" s="413"/>
      <c r="H915" s="413"/>
      <c r="I915" s="413"/>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hidden="1" customHeight="1" x14ac:dyDescent="0.15">
      <c r="A916" s="371">
        <v>6</v>
      </c>
      <c r="B916" s="371">
        <v>1</v>
      </c>
      <c r="C916" s="413"/>
      <c r="D916" s="413"/>
      <c r="E916" s="413"/>
      <c r="F916" s="413"/>
      <c r="G916" s="413"/>
      <c r="H916" s="413"/>
      <c r="I916" s="413"/>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hidden="1" customHeight="1" x14ac:dyDescent="0.15">
      <c r="A917" s="371">
        <v>7</v>
      </c>
      <c r="B917" s="371">
        <v>1</v>
      </c>
      <c r="C917" s="413"/>
      <c r="D917" s="413"/>
      <c r="E917" s="413"/>
      <c r="F917" s="413"/>
      <c r="G917" s="413"/>
      <c r="H917" s="413"/>
      <c r="I917" s="413"/>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hidden="1" customHeight="1" x14ac:dyDescent="0.15">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x14ac:dyDescent="0.15">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x14ac:dyDescent="0.15">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3"/>
      <c r="B943" s="263"/>
      <c r="C943" s="263" t="s">
        <v>83</v>
      </c>
      <c r="D943" s="263"/>
      <c r="E943" s="263"/>
      <c r="F943" s="263"/>
      <c r="G943" s="263"/>
      <c r="H943" s="263"/>
      <c r="I943" s="263"/>
      <c r="J943" s="410" t="s">
        <v>86</v>
      </c>
      <c r="K943" s="415"/>
      <c r="L943" s="415"/>
      <c r="M943" s="415"/>
      <c r="N943" s="415"/>
      <c r="O943" s="415"/>
      <c r="P943" s="263" t="s">
        <v>19</v>
      </c>
      <c r="Q943" s="263"/>
      <c r="R943" s="263"/>
      <c r="S943" s="263"/>
      <c r="T943" s="263"/>
      <c r="U943" s="263"/>
      <c r="V943" s="263"/>
      <c r="W943" s="263"/>
      <c r="X943" s="263"/>
      <c r="Y943" s="411" t="s">
        <v>369</v>
      </c>
      <c r="Z943" s="411"/>
      <c r="AA943" s="411"/>
      <c r="AB943" s="411"/>
      <c r="AC943" s="410" t="s">
        <v>311</v>
      </c>
      <c r="AD943" s="410"/>
      <c r="AE943" s="410"/>
      <c r="AF943" s="410"/>
      <c r="AG943" s="410"/>
      <c r="AH943" s="411" t="s">
        <v>423</v>
      </c>
      <c r="AI943" s="263"/>
      <c r="AJ943" s="263"/>
      <c r="AK943" s="263"/>
      <c r="AL943" s="263" t="s">
        <v>18</v>
      </c>
      <c r="AM943" s="263"/>
      <c r="AN943" s="263"/>
      <c r="AO943" s="416"/>
      <c r="AP943" s="410" t="s">
        <v>374</v>
      </c>
      <c r="AQ943" s="410"/>
      <c r="AR943" s="410"/>
      <c r="AS943" s="410"/>
      <c r="AT943" s="410"/>
      <c r="AU943" s="410"/>
      <c r="AV943" s="410"/>
      <c r="AW943" s="410"/>
      <c r="AX943" s="410"/>
      <c r="AY943">
        <f>$AY$941</f>
        <v>0</v>
      </c>
    </row>
    <row r="944" spans="1:51" ht="30" hidden="1" customHeight="1" x14ac:dyDescent="0.15">
      <c r="A944" s="371">
        <v>1</v>
      </c>
      <c r="B944" s="371">
        <v>1</v>
      </c>
      <c r="C944" s="413"/>
      <c r="D944" s="413"/>
      <c r="E944" s="413"/>
      <c r="F944" s="413"/>
      <c r="G944" s="413"/>
      <c r="H944" s="413"/>
      <c r="I944" s="413"/>
      <c r="J944" s="373"/>
      <c r="K944" s="373"/>
      <c r="L944" s="373"/>
      <c r="M944" s="373"/>
      <c r="N944" s="373"/>
      <c r="O944" s="373"/>
      <c r="P944" s="374"/>
      <c r="Q944" s="374"/>
      <c r="R944" s="374"/>
      <c r="S944" s="374"/>
      <c r="T944" s="374"/>
      <c r="U944" s="374"/>
      <c r="V944" s="374"/>
      <c r="W944" s="374"/>
      <c r="X944" s="374"/>
      <c r="Y944" s="375"/>
      <c r="Z944" s="376"/>
      <c r="AA944" s="376"/>
      <c r="AB944" s="377"/>
      <c r="AC944" s="378"/>
      <c r="AD944" s="379"/>
      <c r="AE944" s="379"/>
      <c r="AF944" s="379"/>
      <c r="AG944" s="379"/>
      <c r="AH944" s="414"/>
      <c r="AI944" s="414"/>
      <c r="AJ944" s="414"/>
      <c r="AK944" s="414"/>
      <c r="AL944" s="381"/>
      <c r="AM944" s="382"/>
      <c r="AN944" s="382"/>
      <c r="AO944" s="383"/>
      <c r="AP944" s="197"/>
      <c r="AQ944" s="197"/>
      <c r="AR944" s="197"/>
      <c r="AS944" s="197"/>
      <c r="AT944" s="197"/>
      <c r="AU944" s="197"/>
      <c r="AV944" s="197"/>
      <c r="AW944" s="197"/>
      <c r="AX944" s="197"/>
      <c r="AY944">
        <f>$AY$941</f>
        <v>0</v>
      </c>
    </row>
    <row r="945" spans="1:51" ht="30" hidden="1" customHeight="1" x14ac:dyDescent="0.15">
      <c r="A945" s="371">
        <v>2</v>
      </c>
      <c r="B945" s="371">
        <v>1</v>
      </c>
      <c r="C945" s="413"/>
      <c r="D945" s="413"/>
      <c r="E945" s="413"/>
      <c r="F945" s="413"/>
      <c r="G945" s="413"/>
      <c r="H945" s="413"/>
      <c r="I945" s="413"/>
      <c r="J945" s="373"/>
      <c r="K945" s="373"/>
      <c r="L945" s="373"/>
      <c r="M945" s="373"/>
      <c r="N945" s="373"/>
      <c r="O945" s="373"/>
      <c r="P945" s="374"/>
      <c r="Q945" s="374"/>
      <c r="R945" s="374"/>
      <c r="S945" s="374"/>
      <c r="T945" s="374"/>
      <c r="U945" s="374"/>
      <c r="V945" s="374"/>
      <c r="W945" s="374"/>
      <c r="X945" s="374"/>
      <c r="Y945" s="375"/>
      <c r="Z945" s="376"/>
      <c r="AA945" s="376"/>
      <c r="AB945" s="377"/>
      <c r="AC945" s="378"/>
      <c r="AD945" s="379"/>
      <c r="AE945" s="379"/>
      <c r="AF945" s="379"/>
      <c r="AG945" s="379"/>
      <c r="AH945" s="414"/>
      <c r="AI945" s="414"/>
      <c r="AJ945" s="414"/>
      <c r="AK945" s="414"/>
      <c r="AL945" s="381"/>
      <c r="AM945" s="382"/>
      <c r="AN945" s="382"/>
      <c r="AO945" s="383"/>
      <c r="AP945" s="197"/>
      <c r="AQ945" s="197"/>
      <c r="AR945" s="197"/>
      <c r="AS945" s="197"/>
      <c r="AT945" s="197"/>
      <c r="AU945" s="197"/>
      <c r="AV945" s="197"/>
      <c r="AW945" s="197"/>
      <c r="AX945" s="197"/>
      <c r="AY945">
        <f>COUNTA($C$945)</f>
        <v>0</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3"/>
      <c r="B976" s="263"/>
      <c r="C976" s="263" t="s">
        <v>83</v>
      </c>
      <c r="D976" s="263"/>
      <c r="E976" s="263"/>
      <c r="F976" s="263"/>
      <c r="G976" s="263"/>
      <c r="H976" s="263"/>
      <c r="I976" s="263"/>
      <c r="J976" s="410" t="s">
        <v>86</v>
      </c>
      <c r="K976" s="415"/>
      <c r="L976" s="415"/>
      <c r="M976" s="415"/>
      <c r="N976" s="415"/>
      <c r="O976" s="415"/>
      <c r="P976" s="263" t="s">
        <v>19</v>
      </c>
      <c r="Q976" s="263"/>
      <c r="R976" s="263"/>
      <c r="S976" s="263"/>
      <c r="T976" s="263"/>
      <c r="U976" s="263"/>
      <c r="V976" s="263"/>
      <c r="W976" s="263"/>
      <c r="X976" s="263"/>
      <c r="Y976" s="411" t="s">
        <v>369</v>
      </c>
      <c r="Z976" s="411"/>
      <c r="AA976" s="411"/>
      <c r="AB976" s="411"/>
      <c r="AC976" s="410" t="s">
        <v>311</v>
      </c>
      <c r="AD976" s="410"/>
      <c r="AE976" s="410"/>
      <c r="AF976" s="410"/>
      <c r="AG976" s="410"/>
      <c r="AH976" s="411" t="s">
        <v>423</v>
      </c>
      <c r="AI976" s="263"/>
      <c r="AJ976" s="263"/>
      <c r="AK976" s="263"/>
      <c r="AL976" s="263" t="s">
        <v>18</v>
      </c>
      <c r="AM976" s="263"/>
      <c r="AN976" s="263"/>
      <c r="AO976" s="416"/>
      <c r="AP976" s="410" t="s">
        <v>374</v>
      </c>
      <c r="AQ976" s="410"/>
      <c r="AR976" s="410"/>
      <c r="AS976" s="410"/>
      <c r="AT976" s="410"/>
      <c r="AU976" s="410"/>
      <c r="AV976" s="410"/>
      <c r="AW976" s="410"/>
      <c r="AX976" s="410"/>
      <c r="AY976">
        <f>$AY$974</f>
        <v>0</v>
      </c>
    </row>
    <row r="977" spans="1:51" ht="30" hidden="1" customHeight="1" x14ac:dyDescent="0.15">
      <c r="A977" s="371">
        <v>1</v>
      </c>
      <c r="B977" s="371">
        <v>1</v>
      </c>
      <c r="C977" s="413"/>
      <c r="D977" s="413"/>
      <c r="E977" s="413"/>
      <c r="F977" s="413"/>
      <c r="G977" s="413"/>
      <c r="H977" s="413"/>
      <c r="I977" s="413"/>
      <c r="J977" s="373"/>
      <c r="K977" s="373"/>
      <c r="L977" s="373"/>
      <c r="M977" s="373"/>
      <c r="N977" s="373"/>
      <c r="O977" s="373"/>
      <c r="P977" s="374"/>
      <c r="Q977" s="374"/>
      <c r="R977" s="374"/>
      <c r="S977" s="374"/>
      <c r="T977" s="374"/>
      <c r="U977" s="374"/>
      <c r="V977" s="374"/>
      <c r="W977" s="374"/>
      <c r="X977" s="374"/>
      <c r="Y977" s="375"/>
      <c r="Z977" s="376"/>
      <c r="AA977" s="376"/>
      <c r="AB977" s="377"/>
      <c r="AC977" s="378"/>
      <c r="AD977" s="379"/>
      <c r="AE977" s="379"/>
      <c r="AF977" s="379"/>
      <c r="AG977" s="379"/>
      <c r="AH977" s="414"/>
      <c r="AI977" s="414"/>
      <c r="AJ977" s="414"/>
      <c r="AK977" s="414"/>
      <c r="AL977" s="381"/>
      <c r="AM977" s="382"/>
      <c r="AN977" s="382"/>
      <c r="AO977" s="383"/>
      <c r="AP977" s="197"/>
      <c r="AQ977" s="197"/>
      <c r="AR977" s="197"/>
      <c r="AS977" s="197"/>
      <c r="AT977" s="197"/>
      <c r="AU977" s="197"/>
      <c r="AV977" s="197"/>
      <c r="AW977" s="197"/>
      <c r="AX977" s="197"/>
      <c r="AY977">
        <f>$AY$974</f>
        <v>0</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83</v>
      </c>
      <c r="D1009" s="263"/>
      <c r="E1009" s="263"/>
      <c r="F1009" s="263"/>
      <c r="G1009" s="263"/>
      <c r="H1009" s="263"/>
      <c r="I1009" s="263"/>
      <c r="J1009" s="410" t="s">
        <v>86</v>
      </c>
      <c r="K1009" s="415"/>
      <c r="L1009" s="415"/>
      <c r="M1009" s="415"/>
      <c r="N1009" s="415"/>
      <c r="O1009" s="415"/>
      <c r="P1009" s="263" t="s">
        <v>19</v>
      </c>
      <c r="Q1009" s="263"/>
      <c r="R1009" s="263"/>
      <c r="S1009" s="263"/>
      <c r="T1009" s="263"/>
      <c r="U1009" s="263"/>
      <c r="V1009" s="263"/>
      <c r="W1009" s="263"/>
      <c r="X1009" s="263"/>
      <c r="Y1009" s="411" t="s">
        <v>369</v>
      </c>
      <c r="Z1009" s="411"/>
      <c r="AA1009" s="411"/>
      <c r="AB1009" s="411"/>
      <c r="AC1009" s="410" t="s">
        <v>311</v>
      </c>
      <c r="AD1009" s="410"/>
      <c r="AE1009" s="410"/>
      <c r="AF1009" s="410"/>
      <c r="AG1009" s="410"/>
      <c r="AH1009" s="411" t="s">
        <v>423</v>
      </c>
      <c r="AI1009" s="263"/>
      <c r="AJ1009" s="263"/>
      <c r="AK1009" s="263"/>
      <c r="AL1009" s="263" t="s">
        <v>18</v>
      </c>
      <c r="AM1009" s="263"/>
      <c r="AN1009" s="263"/>
      <c r="AO1009" s="416"/>
      <c r="AP1009" s="410" t="s">
        <v>374</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83</v>
      </c>
      <c r="D1042" s="263"/>
      <c r="E1042" s="263"/>
      <c r="F1042" s="263"/>
      <c r="G1042" s="263"/>
      <c r="H1042" s="263"/>
      <c r="I1042" s="263"/>
      <c r="J1042" s="410" t="s">
        <v>86</v>
      </c>
      <c r="K1042" s="415"/>
      <c r="L1042" s="415"/>
      <c r="M1042" s="415"/>
      <c r="N1042" s="415"/>
      <c r="O1042" s="415"/>
      <c r="P1042" s="263" t="s">
        <v>19</v>
      </c>
      <c r="Q1042" s="263"/>
      <c r="R1042" s="263"/>
      <c r="S1042" s="263"/>
      <c r="T1042" s="263"/>
      <c r="U1042" s="263"/>
      <c r="V1042" s="263"/>
      <c r="W1042" s="263"/>
      <c r="X1042" s="263"/>
      <c r="Y1042" s="411" t="s">
        <v>369</v>
      </c>
      <c r="Z1042" s="411"/>
      <c r="AA1042" s="411"/>
      <c r="AB1042" s="411"/>
      <c r="AC1042" s="410" t="s">
        <v>311</v>
      </c>
      <c r="AD1042" s="410"/>
      <c r="AE1042" s="410"/>
      <c r="AF1042" s="410"/>
      <c r="AG1042" s="410"/>
      <c r="AH1042" s="411" t="s">
        <v>423</v>
      </c>
      <c r="AI1042" s="263"/>
      <c r="AJ1042" s="263"/>
      <c r="AK1042" s="263"/>
      <c r="AL1042" s="263" t="s">
        <v>18</v>
      </c>
      <c r="AM1042" s="263"/>
      <c r="AN1042" s="263"/>
      <c r="AO1042" s="416"/>
      <c r="AP1042" s="410" t="s">
        <v>374</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83</v>
      </c>
      <c r="D1075" s="263"/>
      <c r="E1075" s="263"/>
      <c r="F1075" s="263"/>
      <c r="G1075" s="263"/>
      <c r="H1075" s="263"/>
      <c r="I1075" s="263"/>
      <c r="J1075" s="410" t="s">
        <v>86</v>
      </c>
      <c r="K1075" s="415"/>
      <c r="L1075" s="415"/>
      <c r="M1075" s="415"/>
      <c r="N1075" s="415"/>
      <c r="O1075" s="415"/>
      <c r="P1075" s="263" t="s">
        <v>19</v>
      </c>
      <c r="Q1075" s="263"/>
      <c r="R1075" s="263"/>
      <c r="S1075" s="263"/>
      <c r="T1075" s="263"/>
      <c r="U1075" s="263"/>
      <c r="V1075" s="263"/>
      <c r="W1075" s="263"/>
      <c r="X1075" s="263"/>
      <c r="Y1075" s="411" t="s">
        <v>369</v>
      </c>
      <c r="Z1075" s="411"/>
      <c r="AA1075" s="411"/>
      <c r="AB1075" s="411"/>
      <c r="AC1075" s="410" t="s">
        <v>311</v>
      </c>
      <c r="AD1075" s="410"/>
      <c r="AE1075" s="410"/>
      <c r="AF1075" s="410"/>
      <c r="AG1075" s="410"/>
      <c r="AH1075" s="411" t="s">
        <v>423</v>
      </c>
      <c r="AI1075" s="263"/>
      <c r="AJ1075" s="263"/>
      <c r="AK1075" s="263"/>
      <c r="AL1075" s="263" t="s">
        <v>18</v>
      </c>
      <c r="AM1075" s="263"/>
      <c r="AN1075" s="263"/>
      <c r="AO1075" s="416"/>
      <c r="AP1075" s="410" t="s">
        <v>374</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hidden="1" customHeight="1" x14ac:dyDescent="0.15">
      <c r="A1106" s="405" t="s">
        <v>37</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410</v>
      </c>
      <c r="AM1106" s="409"/>
      <c r="AN1106" s="40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1"/>
      <c r="B1109" s="371"/>
      <c r="C1109" s="410" t="s">
        <v>5</v>
      </c>
      <c r="D1109" s="410"/>
      <c r="E1109" s="410" t="s">
        <v>325</v>
      </c>
      <c r="F1109" s="410"/>
      <c r="G1109" s="410"/>
      <c r="H1109" s="410"/>
      <c r="I1109" s="410"/>
      <c r="J1109" s="410" t="s">
        <v>86</v>
      </c>
      <c r="K1109" s="410"/>
      <c r="L1109" s="410"/>
      <c r="M1109" s="410"/>
      <c r="N1109" s="410"/>
      <c r="O1109" s="410"/>
      <c r="P1109" s="411" t="s">
        <v>19</v>
      </c>
      <c r="Q1109" s="411"/>
      <c r="R1109" s="411"/>
      <c r="S1109" s="411"/>
      <c r="T1109" s="411"/>
      <c r="U1109" s="411"/>
      <c r="V1109" s="411"/>
      <c r="W1109" s="411"/>
      <c r="X1109" s="411"/>
      <c r="Y1109" s="410" t="s">
        <v>322</v>
      </c>
      <c r="Z1109" s="410"/>
      <c r="AA1109" s="410"/>
      <c r="AB1109" s="410"/>
      <c r="AC1109" s="410" t="s">
        <v>323</v>
      </c>
      <c r="AD1109" s="410"/>
      <c r="AE1109" s="410"/>
      <c r="AF1109" s="410"/>
      <c r="AG1109" s="410"/>
      <c r="AH1109" s="411" t="s">
        <v>343</v>
      </c>
      <c r="AI1109" s="411"/>
      <c r="AJ1109" s="411"/>
      <c r="AK1109" s="411"/>
      <c r="AL1109" s="411" t="s">
        <v>18</v>
      </c>
      <c r="AM1109" s="411"/>
      <c r="AN1109" s="411"/>
      <c r="AO1109" s="412"/>
      <c r="AP1109" s="410" t="s">
        <v>405</v>
      </c>
      <c r="AQ1109" s="410"/>
      <c r="AR1109" s="410"/>
      <c r="AS1109" s="410"/>
      <c r="AT1109" s="410"/>
      <c r="AU1109" s="410"/>
      <c r="AV1109" s="410"/>
      <c r="AW1109" s="410"/>
      <c r="AX1109" s="410"/>
    </row>
    <row r="1110" spans="1:51" ht="30" customHeight="1" x14ac:dyDescent="0.15">
      <c r="A1110" s="371">
        <v>1</v>
      </c>
      <c r="B1110" s="371">
        <v>1</v>
      </c>
      <c r="C1110" s="372"/>
      <c r="D1110" s="372"/>
      <c r="E1110" s="197" t="s">
        <v>446</v>
      </c>
      <c r="F1110" s="197"/>
      <c r="G1110" s="197"/>
      <c r="H1110" s="197"/>
      <c r="I1110" s="197"/>
      <c r="J1110" s="373"/>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9"/>
      <c r="AE1110" s="379"/>
      <c r="AF1110" s="379"/>
      <c r="AG1110" s="379"/>
      <c r="AH1110" s="380"/>
      <c r="AI1110" s="380"/>
      <c r="AJ1110" s="380"/>
      <c r="AK1110" s="380"/>
      <c r="AL1110" s="381"/>
      <c r="AM1110" s="382"/>
      <c r="AN1110" s="382"/>
      <c r="AO1110" s="383"/>
      <c r="AP1110" s="197"/>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V14 AK14:AQ14">
    <cfRule type="expression" dxfId="2105" priority="14011">
      <formula>IF(RIGHT(TEXT(P14,"0.#"),1)=".",FALSE,TRUE)</formula>
    </cfRule>
    <cfRule type="expression" dxfId="2104" priority="14012">
      <formula>IF(RIGHT(TEXT(P14,"0.#"),1)=".",TRUE,FALSE)</formula>
    </cfRule>
  </conditionalFormatting>
  <conditionalFormatting sqref="AE32">
    <cfRule type="expression" dxfId="2103" priority="14001">
      <formula>IF(RIGHT(TEXT(AE32,"0.#"),1)=".",FALSE,TRUE)</formula>
    </cfRule>
    <cfRule type="expression" dxfId="2102" priority="14002">
      <formula>IF(RIGHT(TEXT(AE32,"0.#"),1)=".",TRUE,FALSE)</formula>
    </cfRule>
  </conditionalFormatting>
  <conditionalFormatting sqref="P18:AX18">
    <cfRule type="expression" dxfId="2101" priority="13887">
      <formula>IF(RIGHT(TEXT(P18,"0.#"),1)=".",FALSE,TRUE)</formula>
    </cfRule>
    <cfRule type="expression" dxfId="2100" priority="13888">
      <formula>IF(RIGHT(TEXT(P18,"0.#"),1)=".",TRUE,FALSE)</formula>
    </cfRule>
  </conditionalFormatting>
  <conditionalFormatting sqref="Y790">
    <cfRule type="expression" dxfId="2099" priority="13883">
      <formula>IF(RIGHT(TEXT(Y790,"0.#"),1)=".",FALSE,TRUE)</formula>
    </cfRule>
    <cfRule type="expression" dxfId="2098" priority="13884">
      <formula>IF(RIGHT(TEXT(Y790,"0.#"),1)=".",TRUE,FALSE)</formula>
    </cfRule>
  </conditionalFormatting>
  <conditionalFormatting sqref="Y799">
    <cfRule type="expression" dxfId="2097" priority="13879">
      <formula>IF(RIGHT(TEXT(Y799,"0.#"),1)=".",FALSE,TRUE)</formula>
    </cfRule>
    <cfRule type="expression" dxfId="2096" priority="13880">
      <formula>IF(RIGHT(TEXT(Y799,"0.#"),1)=".",TRUE,FALSE)</formula>
    </cfRule>
  </conditionalFormatting>
  <conditionalFormatting sqref="Y830:Y837 Y828 Y817:Y824 Y815 Y804:Y811 Y802">
    <cfRule type="expression" dxfId="2095" priority="13661">
      <formula>IF(RIGHT(TEXT(Y802,"0.#"),1)=".",FALSE,TRUE)</formula>
    </cfRule>
    <cfRule type="expression" dxfId="2094" priority="13662">
      <formula>IF(RIGHT(TEXT(Y802,"0.#"),1)=".",TRUE,FALSE)</formula>
    </cfRule>
  </conditionalFormatting>
  <conditionalFormatting sqref="P15:V17 P13:V13 AK13:AX13 AK15:AX15 AK16:AQ17">
    <cfRule type="expression" dxfId="2093" priority="13709">
      <formula>IF(RIGHT(TEXT(P13,"0.#"),1)=".",FALSE,TRUE)</formula>
    </cfRule>
    <cfRule type="expression" dxfId="2092" priority="13710">
      <formula>IF(RIGHT(TEXT(P13,"0.#"),1)=".",TRUE,FALSE)</formula>
    </cfRule>
  </conditionalFormatting>
  <conditionalFormatting sqref="P19:AJ19">
    <cfRule type="expression" dxfId="2091" priority="13707">
      <formula>IF(RIGHT(TEXT(P19,"0.#"),1)=".",FALSE,TRUE)</formula>
    </cfRule>
    <cfRule type="expression" dxfId="2090" priority="13708">
      <formula>IF(RIGHT(TEXT(P19,"0.#"),1)=".",TRUE,FALSE)</formula>
    </cfRule>
  </conditionalFormatting>
  <conditionalFormatting sqref="AE101 AQ101">
    <cfRule type="expression" dxfId="2089" priority="13699">
      <formula>IF(RIGHT(TEXT(AE101,"0.#"),1)=".",FALSE,TRUE)</formula>
    </cfRule>
    <cfRule type="expression" dxfId="2088" priority="13700">
      <formula>IF(RIGHT(TEXT(AE101,"0.#"),1)=".",TRUE,FALSE)</formula>
    </cfRule>
  </conditionalFormatting>
  <conditionalFormatting sqref="Y791:Y798 Y789">
    <cfRule type="expression" dxfId="2087" priority="13685">
      <formula>IF(RIGHT(TEXT(Y789,"0.#"),1)=".",FALSE,TRUE)</formula>
    </cfRule>
    <cfRule type="expression" dxfId="2086" priority="13686">
      <formula>IF(RIGHT(TEXT(Y789,"0.#"),1)=".",TRUE,FALSE)</formula>
    </cfRule>
  </conditionalFormatting>
  <conditionalFormatting sqref="AU790">
    <cfRule type="expression" dxfId="2085" priority="13683">
      <formula>IF(RIGHT(TEXT(AU790,"0.#"),1)=".",FALSE,TRUE)</formula>
    </cfRule>
    <cfRule type="expression" dxfId="2084" priority="13684">
      <formula>IF(RIGHT(TEXT(AU790,"0.#"),1)=".",TRUE,FALSE)</formula>
    </cfRule>
  </conditionalFormatting>
  <conditionalFormatting sqref="AU799">
    <cfRule type="expression" dxfId="2083" priority="13681">
      <formula>IF(RIGHT(TEXT(AU799,"0.#"),1)=".",FALSE,TRUE)</formula>
    </cfRule>
    <cfRule type="expression" dxfId="2082" priority="13682">
      <formula>IF(RIGHT(TEXT(AU799,"0.#"),1)=".",TRUE,FALSE)</formula>
    </cfRule>
  </conditionalFormatting>
  <conditionalFormatting sqref="AU791:AU798 AU789">
    <cfRule type="expression" dxfId="2081" priority="13679">
      <formula>IF(RIGHT(TEXT(AU789,"0.#"),1)=".",FALSE,TRUE)</formula>
    </cfRule>
    <cfRule type="expression" dxfId="2080" priority="13680">
      <formula>IF(RIGHT(TEXT(AU789,"0.#"),1)=".",TRUE,FALSE)</formula>
    </cfRule>
  </conditionalFormatting>
  <conditionalFormatting sqref="Y829 Y816 Y803">
    <cfRule type="expression" dxfId="2079" priority="13665">
      <formula>IF(RIGHT(TEXT(Y803,"0.#"),1)=".",FALSE,TRUE)</formula>
    </cfRule>
    <cfRule type="expression" dxfId="2078" priority="13666">
      <formula>IF(RIGHT(TEXT(Y803,"0.#"),1)=".",TRUE,FALSE)</formula>
    </cfRule>
  </conditionalFormatting>
  <conditionalFormatting sqref="Y838 Y825 Y812">
    <cfRule type="expression" dxfId="2077" priority="13663">
      <formula>IF(RIGHT(TEXT(Y812,"0.#"),1)=".",FALSE,TRUE)</formula>
    </cfRule>
    <cfRule type="expression" dxfId="2076" priority="13664">
      <formula>IF(RIGHT(TEXT(Y812,"0.#"),1)=".",TRUE,FALSE)</formula>
    </cfRule>
  </conditionalFormatting>
  <conditionalFormatting sqref="AU829 AU816 AU803">
    <cfRule type="expression" dxfId="2075" priority="13659">
      <formula>IF(RIGHT(TEXT(AU803,"0.#"),1)=".",FALSE,TRUE)</formula>
    </cfRule>
    <cfRule type="expression" dxfId="2074" priority="13660">
      <formula>IF(RIGHT(TEXT(AU803,"0.#"),1)=".",TRUE,FALSE)</formula>
    </cfRule>
  </conditionalFormatting>
  <conditionalFormatting sqref="AU838 AU825 AU812">
    <cfRule type="expression" dxfId="2073" priority="13657">
      <formula>IF(RIGHT(TEXT(AU812,"0.#"),1)=".",FALSE,TRUE)</formula>
    </cfRule>
    <cfRule type="expression" dxfId="2072" priority="13658">
      <formula>IF(RIGHT(TEXT(AU812,"0.#"),1)=".",TRUE,FALSE)</formula>
    </cfRule>
  </conditionalFormatting>
  <conditionalFormatting sqref="AU830:AU837 AU828 AU817:AU824 AU815 AU804:AU811 AU802">
    <cfRule type="expression" dxfId="2071" priority="13655">
      <formula>IF(RIGHT(TEXT(AU802,"0.#"),1)=".",FALSE,TRUE)</formula>
    </cfRule>
    <cfRule type="expression" dxfId="2070" priority="13656">
      <formula>IF(RIGHT(TEXT(AU802,"0.#"),1)=".",TRUE,FALSE)</formula>
    </cfRule>
  </conditionalFormatting>
  <conditionalFormatting sqref="AM87">
    <cfRule type="expression" dxfId="2069" priority="13309">
      <formula>IF(RIGHT(TEXT(AM87,"0.#"),1)=".",FALSE,TRUE)</formula>
    </cfRule>
    <cfRule type="expression" dxfId="2068" priority="13310">
      <formula>IF(RIGHT(TEXT(AM87,"0.#"),1)=".",TRUE,FALSE)</formula>
    </cfRule>
  </conditionalFormatting>
  <conditionalFormatting sqref="AE55">
    <cfRule type="expression" dxfId="2067" priority="13377">
      <formula>IF(RIGHT(TEXT(AE55,"0.#"),1)=".",FALSE,TRUE)</formula>
    </cfRule>
    <cfRule type="expression" dxfId="2066" priority="13378">
      <formula>IF(RIGHT(TEXT(AE55,"0.#"),1)=".",TRUE,FALSE)</formula>
    </cfRule>
  </conditionalFormatting>
  <conditionalFormatting sqref="AI55">
    <cfRule type="expression" dxfId="2065" priority="13375">
      <formula>IF(RIGHT(TEXT(AI55,"0.#"),1)=".",FALSE,TRUE)</formula>
    </cfRule>
    <cfRule type="expression" dxfId="2064" priority="13376">
      <formula>IF(RIGHT(TEXT(AI55,"0.#"),1)=".",TRUE,FALSE)</formula>
    </cfRule>
  </conditionalFormatting>
  <conditionalFormatting sqref="AM34">
    <cfRule type="expression" dxfId="2063" priority="13455">
      <formula>IF(RIGHT(TEXT(AM34,"0.#"),1)=".",FALSE,TRUE)</formula>
    </cfRule>
    <cfRule type="expression" dxfId="2062" priority="13456">
      <formula>IF(RIGHT(TEXT(AM34,"0.#"),1)=".",TRUE,FALSE)</formula>
    </cfRule>
  </conditionalFormatting>
  <conditionalFormatting sqref="AE33">
    <cfRule type="expression" dxfId="2061" priority="13469">
      <formula>IF(RIGHT(TEXT(AE33,"0.#"),1)=".",FALSE,TRUE)</formula>
    </cfRule>
    <cfRule type="expression" dxfId="2060" priority="13470">
      <formula>IF(RIGHT(TEXT(AE33,"0.#"),1)=".",TRUE,FALSE)</formula>
    </cfRule>
  </conditionalFormatting>
  <conditionalFormatting sqref="AE34">
    <cfRule type="expression" dxfId="2059" priority="13467">
      <formula>IF(RIGHT(TEXT(AE34,"0.#"),1)=".",FALSE,TRUE)</formula>
    </cfRule>
    <cfRule type="expression" dxfId="2058" priority="13468">
      <formula>IF(RIGHT(TEXT(AE34,"0.#"),1)=".",TRUE,FALSE)</formula>
    </cfRule>
  </conditionalFormatting>
  <conditionalFormatting sqref="AI34">
    <cfRule type="expression" dxfId="2057" priority="13465">
      <formula>IF(RIGHT(TEXT(AI34,"0.#"),1)=".",FALSE,TRUE)</formula>
    </cfRule>
    <cfRule type="expression" dxfId="2056" priority="13466">
      <formula>IF(RIGHT(TEXT(AI34,"0.#"),1)=".",TRUE,FALSE)</formula>
    </cfRule>
  </conditionalFormatting>
  <conditionalFormatting sqref="AI33">
    <cfRule type="expression" dxfId="2055" priority="13463">
      <formula>IF(RIGHT(TEXT(AI33,"0.#"),1)=".",FALSE,TRUE)</formula>
    </cfRule>
    <cfRule type="expression" dxfId="2054" priority="13464">
      <formula>IF(RIGHT(TEXT(AI33,"0.#"),1)=".",TRUE,FALSE)</formula>
    </cfRule>
  </conditionalFormatting>
  <conditionalFormatting sqref="AI32">
    <cfRule type="expression" dxfId="2053" priority="13461">
      <formula>IF(RIGHT(TEXT(AI32,"0.#"),1)=".",FALSE,TRUE)</formula>
    </cfRule>
    <cfRule type="expression" dxfId="2052" priority="13462">
      <formula>IF(RIGHT(TEXT(AI32,"0.#"),1)=".",TRUE,FALSE)</formula>
    </cfRule>
  </conditionalFormatting>
  <conditionalFormatting sqref="AM32">
    <cfRule type="expression" dxfId="2051" priority="13459">
      <formula>IF(RIGHT(TEXT(AM32,"0.#"),1)=".",FALSE,TRUE)</formula>
    </cfRule>
    <cfRule type="expression" dxfId="2050" priority="13460">
      <formula>IF(RIGHT(TEXT(AM32,"0.#"),1)=".",TRUE,FALSE)</formula>
    </cfRule>
  </conditionalFormatting>
  <conditionalFormatting sqref="AM33">
    <cfRule type="expression" dxfId="2049" priority="13457">
      <formula>IF(RIGHT(TEXT(AM33,"0.#"),1)=".",FALSE,TRUE)</formula>
    </cfRule>
    <cfRule type="expression" dxfId="2048" priority="13458">
      <formula>IF(RIGHT(TEXT(AM33,"0.#"),1)=".",TRUE,FALSE)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47:AO874">
    <cfRule type="expression" dxfId="1805" priority="6633">
      <formula>IF(AND(AL847&gt;=0,RIGHT(TEXT(AL847,"0.#"),1)&lt;&gt;"."),TRUE,FALSE)</formula>
    </cfRule>
    <cfRule type="expression" dxfId="1804" priority="6634">
      <formula>IF(AND(AL847&gt;=0,RIGHT(TEXT(AL847,"0.#"),1)="."),TRUE,FALSE)</formula>
    </cfRule>
    <cfRule type="expression" dxfId="1803" priority="6635">
      <formula>IF(AND(AL847&lt;0,RIGHT(TEXT(AL847,"0.#"),1)&lt;&gt;"."),TRUE,FALSE)</formula>
    </cfRule>
    <cfRule type="expression" dxfId="1802" priority="6636">
      <formula>IF(AND(AL847&lt;0,RIGHT(TEXT(AL847,"0.#"),1)="."),TRUE,FALSE)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7:Y874">
    <cfRule type="expression" dxfId="1731" priority="2961">
      <formula>IF(RIGHT(TEXT(Y847,"0.#"),1)=".",FALSE,TRUE)</formula>
    </cfRule>
    <cfRule type="expression" dxfId="1730" priority="2962">
      <formula>IF(RIGHT(TEXT(Y847,"0.#"),1)=".",TRUE,FALSE)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10:AO1139">
    <cfRule type="expression" dxfId="1701" priority="2867">
      <formula>IF(AND(AL1110&gt;=0,RIGHT(TEXT(AL1110,"0.#"),1)&lt;&gt;"."),TRUE,FALSE)</formula>
    </cfRule>
    <cfRule type="expression" dxfId="1700" priority="2868">
      <formula>IF(AND(AL1110&gt;=0,RIGHT(TEXT(AL1110,"0.#"),1)="."),TRUE,FALSE)</formula>
    </cfRule>
    <cfRule type="expression" dxfId="1699" priority="2869">
      <formula>IF(AND(AL1110&lt;0,RIGHT(TEXT(AL1110,"0.#"),1)&lt;&gt;"."),TRUE,FALSE)</formula>
    </cfRule>
    <cfRule type="expression" dxfId="1698" priority="2870">
      <formula>IF(AND(AL1110&lt;0,RIGHT(TEXT(AL1110,"0.#"),1)="."),TRUE,FALSE)</formula>
    </cfRule>
  </conditionalFormatting>
  <conditionalFormatting sqref="Y1110:Y1139">
    <cfRule type="expression" dxfId="1697" priority="2865">
      <formula>IF(RIGHT(TEXT(Y1110,"0.#"),1)=".",FALSE,TRUE)</formula>
    </cfRule>
    <cfRule type="expression" dxfId="1696" priority="2866">
      <formula>IF(RIGHT(TEXT(Y1110,"0.#"),1)=".",TRUE,FALSE)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45:AO846">
    <cfRule type="expression" dxfId="1687" priority="2819">
      <formula>IF(AND(AL845&gt;=0,RIGHT(TEXT(AL845,"0.#"),1)&lt;&gt;"."),TRUE,FALSE)</formula>
    </cfRule>
    <cfRule type="expression" dxfId="1686" priority="2820">
      <formula>IF(AND(AL845&gt;=0,RIGHT(TEXT(AL845,"0.#"),1)="."),TRUE,FALSE)</formula>
    </cfRule>
    <cfRule type="expression" dxfId="1685" priority="2821">
      <formula>IF(AND(AL845&lt;0,RIGHT(TEXT(AL845,"0.#"),1)&lt;&gt;"."),TRUE,FALSE)</formula>
    </cfRule>
    <cfRule type="expression" dxfId="1684" priority="2822">
      <formula>IF(AND(AL845&lt;0,RIGHT(TEXT(AL845,"0.#"),1)="."),TRUE,FALSE)</formula>
    </cfRule>
  </conditionalFormatting>
  <conditionalFormatting sqref="Y845:Y846">
    <cfRule type="expression" dxfId="1683" priority="2817">
      <formula>IF(RIGHT(TEXT(Y845,"0.#"),1)=".",FALSE,TRUE)</formula>
    </cfRule>
    <cfRule type="expression" dxfId="1682" priority="2818">
      <formula>IF(RIGHT(TEXT(Y845,"0.#"),1)=".",TRUE,FALSE)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80:Y907">
    <cfRule type="expression" dxfId="1365" priority="2077">
      <formula>IF(RIGHT(TEXT(Y880,"0.#"),1)=".",FALSE,TRUE)</formula>
    </cfRule>
    <cfRule type="expression" dxfId="1364" priority="2078">
      <formula>IF(RIGHT(TEXT(Y880,"0.#"),1)=".",TRUE,FALSE)</formula>
    </cfRule>
  </conditionalFormatting>
  <conditionalFormatting sqref="Y878:Y879">
    <cfRule type="expression" dxfId="1363" priority="2071">
      <formula>IF(RIGHT(TEXT(Y878,"0.#"),1)=".",FALSE,TRUE)</formula>
    </cfRule>
    <cfRule type="expression" dxfId="1362" priority="2072">
      <formula>IF(RIGHT(TEXT(Y878,"0.#"),1)=".",TRUE,FALSE)</formula>
    </cfRule>
  </conditionalFormatting>
  <conditionalFormatting sqref="Y913:Y940">
    <cfRule type="expression" dxfId="1361" priority="2065">
      <formula>IF(RIGHT(TEXT(Y913,"0.#"),1)=".",FALSE,TRUE)</formula>
    </cfRule>
    <cfRule type="expression" dxfId="1360" priority="2066">
      <formula>IF(RIGHT(TEXT(Y913,"0.#"),1)=".",TRUE,FALSE)</formula>
    </cfRule>
  </conditionalFormatting>
  <conditionalFormatting sqref="Y911:Y912">
    <cfRule type="expression" dxfId="1359" priority="2059">
      <formula>IF(RIGHT(TEXT(Y911,"0.#"),1)=".",FALSE,TRUE)</formula>
    </cfRule>
    <cfRule type="expression" dxfId="1358" priority="2060">
      <formula>IF(RIGHT(TEXT(Y911,"0.#"),1)=".",TRUE,FALSE)</formula>
    </cfRule>
  </conditionalFormatting>
  <conditionalFormatting sqref="Y946:Y973">
    <cfRule type="expression" dxfId="1357" priority="2053">
      <formula>IF(RIGHT(TEXT(Y946,"0.#"),1)=".",FALSE,TRUE)</formula>
    </cfRule>
    <cfRule type="expression" dxfId="1356" priority="2054">
      <formula>IF(RIGHT(TEXT(Y946,"0.#"),1)=".",TRUE,FALSE)</formula>
    </cfRule>
  </conditionalFormatting>
  <conditionalFormatting sqref="Y944:Y945">
    <cfRule type="expression" dxfId="1355" priority="2047">
      <formula>IF(RIGHT(TEXT(Y944,"0.#"),1)=".",FALSE,TRUE)</formula>
    </cfRule>
    <cfRule type="expression" dxfId="1354" priority="2048">
      <formula>IF(RIGHT(TEXT(Y944,"0.#"),1)=".",TRUE,FALSE)</formula>
    </cfRule>
  </conditionalFormatting>
  <conditionalFormatting sqref="Y979:Y1006">
    <cfRule type="expression" dxfId="1353" priority="2041">
      <formula>IF(RIGHT(TEXT(Y979,"0.#"),1)=".",FALSE,TRUE)</formula>
    </cfRule>
    <cfRule type="expression" dxfId="1352" priority="2042">
      <formula>IF(RIGHT(TEXT(Y979,"0.#"),1)=".",TRUE,FALSE)</formula>
    </cfRule>
  </conditionalFormatting>
  <conditionalFormatting sqref="Y977:Y978">
    <cfRule type="expression" dxfId="1351" priority="2035">
      <formula>IF(RIGHT(TEXT(Y977,"0.#"),1)=".",FALSE,TRUE)</formula>
    </cfRule>
    <cfRule type="expression" dxfId="1350" priority="2036">
      <formula>IF(RIGHT(TEXT(Y977,"0.#"),1)=".",TRUE,FALSE)</formula>
    </cfRule>
  </conditionalFormatting>
  <conditionalFormatting sqref="Y1012:Y1039">
    <cfRule type="expression" dxfId="1349" priority="2029">
      <formula>IF(RIGHT(TEXT(Y1012,"0.#"),1)=".",FALSE,TRUE)</formula>
    </cfRule>
    <cfRule type="expression" dxfId="1348" priority="2030">
      <formula>IF(RIGHT(TEXT(Y1012,"0.#"),1)=".",TRUE,FALSE)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80:AO907">
    <cfRule type="expression" dxfId="1267" priority="2079">
      <formula>IF(AND(AL880&gt;=0,RIGHT(TEXT(AL880,"0.#"),1)&lt;&gt;"."),TRUE,FALSE)</formula>
    </cfRule>
    <cfRule type="expression" dxfId="1266" priority="2080">
      <formula>IF(AND(AL880&gt;=0,RIGHT(TEXT(AL880,"0.#"),1)="."),TRUE,FALSE)</formula>
    </cfRule>
    <cfRule type="expression" dxfId="1265" priority="2081">
      <formula>IF(AND(AL880&lt;0,RIGHT(TEXT(AL880,"0.#"),1)&lt;&gt;"."),TRUE,FALSE)</formula>
    </cfRule>
    <cfRule type="expression" dxfId="1264" priority="2082">
      <formula>IF(AND(AL880&lt;0,RIGHT(TEXT(AL880,"0.#"),1)="."),TRUE,FALSE)</formula>
    </cfRule>
  </conditionalFormatting>
  <conditionalFormatting sqref="AL878:AO879">
    <cfRule type="expression" dxfId="1263" priority="2073">
      <formula>IF(AND(AL878&gt;=0,RIGHT(TEXT(AL878,"0.#"),1)&lt;&gt;"."),TRUE,FALSE)</formula>
    </cfRule>
    <cfRule type="expression" dxfId="1262" priority="2074">
      <formula>IF(AND(AL878&gt;=0,RIGHT(TEXT(AL878,"0.#"),1)="."),TRUE,FALSE)</formula>
    </cfRule>
    <cfRule type="expression" dxfId="1261" priority="2075">
      <formula>IF(AND(AL878&lt;0,RIGHT(TEXT(AL878,"0.#"),1)&lt;&gt;"."),TRUE,FALSE)</formula>
    </cfRule>
    <cfRule type="expression" dxfId="1260" priority="2076">
      <formula>IF(AND(AL878&lt;0,RIGHT(TEXT(AL878,"0.#"),1)="."),TRUE,FALSE)</formula>
    </cfRule>
  </conditionalFormatting>
  <conditionalFormatting sqref="AL913:AO940">
    <cfRule type="expression" dxfId="1259" priority="2067">
      <formula>IF(AND(AL913&gt;=0,RIGHT(TEXT(AL913,"0.#"),1)&lt;&gt;"."),TRUE,FALSE)</formula>
    </cfRule>
    <cfRule type="expression" dxfId="1258" priority="2068">
      <formula>IF(AND(AL913&gt;=0,RIGHT(TEXT(AL913,"0.#"),1)="."),TRUE,FALSE)</formula>
    </cfRule>
    <cfRule type="expression" dxfId="1257" priority="2069">
      <formula>IF(AND(AL913&lt;0,RIGHT(TEXT(AL913,"0.#"),1)&lt;&gt;"."),TRUE,FALSE)</formula>
    </cfRule>
    <cfRule type="expression" dxfId="1256" priority="2070">
      <formula>IF(AND(AL913&lt;0,RIGHT(TEXT(AL913,"0.#"),1)="."),TRUE,FALSE)</formula>
    </cfRule>
  </conditionalFormatting>
  <conditionalFormatting sqref="AL911:AO912">
    <cfRule type="expression" dxfId="1255" priority="2061">
      <formula>IF(AND(AL911&gt;=0,RIGHT(TEXT(AL911,"0.#"),1)&lt;&gt;"."),TRUE,FALSE)</formula>
    </cfRule>
    <cfRule type="expression" dxfId="1254" priority="2062">
      <formula>IF(AND(AL911&gt;=0,RIGHT(TEXT(AL911,"0.#"),1)="."),TRUE,FALSE)</formula>
    </cfRule>
    <cfRule type="expression" dxfId="1253" priority="2063">
      <formula>IF(AND(AL911&lt;0,RIGHT(TEXT(AL911,"0.#"),1)&lt;&gt;"."),TRUE,FALSE)</formula>
    </cfRule>
    <cfRule type="expression" dxfId="1252" priority="2064">
      <formula>IF(AND(AL911&lt;0,RIGHT(TEXT(AL911,"0.#"),1)="."),TRUE,FALSE)</formula>
    </cfRule>
  </conditionalFormatting>
  <conditionalFormatting sqref="AL946:AO973">
    <cfRule type="expression" dxfId="1251" priority="2055">
      <formula>IF(AND(AL946&gt;=0,RIGHT(TEXT(AL946,"0.#"),1)&lt;&gt;"."),TRUE,FALSE)</formula>
    </cfRule>
    <cfRule type="expression" dxfId="1250" priority="2056">
      <formula>IF(AND(AL946&gt;=0,RIGHT(TEXT(AL946,"0.#"),1)="."),TRUE,FALSE)</formula>
    </cfRule>
    <cfRule type="expression" dxfId="1249" priority="2057">
      <formula>IF(AND(AL946&lt;0,RIGHT(TEXT(AL946,"0.#"),1)&lt;&gt;"."),TRUE,FALSE)</formula>
    </cfRule>
    <cfRule type="expression" dxfId="1248" priority="2058">
      <formula>IF(AND(AL946&lt;0,RIGHT(TEXT(AL946,"0.#"),1)="."),TRUE,FALSE)</formula>
    </cfRule>
  </conditionalFormatting>
  <conditionalFormatting sqref="AL944:AO945">
    <cfRule type="expression" dxfId="1247" priority="2049">
      <formula>IF(AND(AL944&gt;=0,RIGHT(TEXT(AL944,"0.#"),1)&lt;&gt;"."),TRUE,FALSE)</formula>
    </cfRule>
    <cfRule type="expression" dxfId="1246" priority="2050">
      <formula>IF(AND(AL944&gt;=0,RIGHT(TEXT(AL944,"0.#"),1)="."),TRUE,FALSE)</formula>
    </cfRule>
    <cfRule type="expression" dxfId="1245" priority="2051">
      <formula>IF(AND(AL944&lt;0,RIGHT(TEXT(AL944,"0.#"),1)&lt;&gt;"."),TRUE,FALSE)</formula>
    </cfRule>
    <cfRule type="expression" dxfId="1244" priority="2052">
      <formula>IF(AND(AL944&lt;0,RIGHT(TEXT(AL944,"0.#"),1)="."),TRUE,FALSE)</formula>
    </cfRule>
  </conditionalFormatting>
  <conditionalFormatting sqref="AL979:AO1006">
    <cfRule type="expression" dxfId="1243" priority="2043">
      <formula>IF(AND(AL979&gt;=0,RIGHT(TEXT(AL979,"0.#"),1)&lt;&gt;"."),TRUE,FALSE)</formula>
    </cfRule>
    <cfRule type="expression" dxfId="1242" priority="2044">
      <formula>IF(AND(AL979&gt;=0,RIGHT(TEXT(AL979,"0.#"),1)="."),TRUE,FALSE)</formula>
    </cfRule>
    <cfRule type="expression" dxfId="1241" priority="2045">
      <formula>IF(AND(AL979&lt;0,RIGHT(TEXT(AL979,"0.#"),1)&lt;&gt;"."),TRUE,FALSE)</formula>
    </cfRule>
    <cfRule type="expression" dxfId="1240" priority="2046">
      <formula>IF(AND(AL979&lt;0,RIGHT(TEXT(AL979,"0.#"),1)="."),TRUE,FALSE)</formula>
    </cfRule>
  </conditionalFormatting>
  <conditionalFormatting sqref="AL977:AO978">
    <cfRule type="expression" dxfId="1239" priority="2037">
      <formula>IF(AND(AL977&gt;=0,RIGHT(TEXT(AL977,"0.#"),1)&lt;&gt;"."),TRUE,FALSE)</formula>
    </cfRule>
    <cfRule type="expression" dxfId="1238" priority="2038">
      <formula>IF(AND(AL977&gt;=0,RIGHT(TEXT(AL977,"0.#"),1)="."),TRUE,FALSE)</formula>
    </cfRule>
    <cfRule type="expression" dxfId="1237" priority="2039">
      <formula>IF(AND(AL977&lt;0,RIGHT(TEXT(AL977,"0.#"),1)&lt;&gt;"."),TRUE,FALSE)</formula>
    </cfRule>
    <cfRule type="expression" dxfId="1236" priority="2040">
      <formula>IF(AND(AL977&lt;0,RIGHT(TEXT(AL977,"0.#"),1)="."),TRUE,FALSE)</formula>
    </cfRule>
  </conditionalFormatting>
  <conditionalFormatting sqref="AL1012:AO1039">
    <cfRule type="expression" dxfId="1235" priority="2031">
      <formula>IF(AND(AL1012&gt;=0,RIGHT(TEXT(AL1012,"0.#"),1)&lt;&gt;"."),TRUE,FALSE)</formula>
    </cfRule>
    <cfRule type="expression" dxfId="1234" priority="2032">
      <formula>IF(AND(AL1012&gt;=0,RIGHT(TEXT(AL1012,"0.#"),1)="."),TRUE,FALSE)</formula>
    </cfRule>
    <cfRule type="expression" dxfId="1233" priority="2033">
      <formula>IF(AND(AL1012&lt;0,RIGHT(TEXT(AL1012,"0.#"),1)&lt;&gt;"."),TRUE,FALSE)</formula>
    </cfRule>
    <cfRule type="expression" dxfId="1232" priority="2034">
      <formula>IF(AND(AL1012&lt;0,RIGHT(TEXT(AL1012,"0.#"),1)="."),TRUE,FALSE)</formula>
    </cfRule>
  </conditionalFormatting>
  <conditionalFormatting sqref="AL1010:AO1011">
    <cfRule type="expression" dxfId="1231" priority="2025">
      <formula>IF(AND(AL1010&gt;=0,RIGHT(TEXT(AL1010,"0.#"),1)&lt;&gt;"."),TRUE,FALSE)</formula>
    </cfRule>
    <cfRule type="expression" dxfId="1230" priority="2026">
      <formula>IF(AND(AL1010&gt;=0,RIGHT(TEXT(AL1010,"0.#"),1)="."),TRUE,FALSE)</formula>
    </cfRule>
    <cfRule type="expression" dxfId="1229" priority="2027">
      <formula>IF(AND(AL1010&lt;0,RIGHT(TEXT(AL1010,"0.#"),1)&lt;&gt;"."),TRUE,FALSE)</formula>
    </cfRule>
    <cfRule type="expression" dxfId="1228" priority="2028">
      <formula>IF(AND(AL1010&lt;0,RIGHT(TEXT(AL1010,"0.#"),1)="."),TRUE,FALSE)</formula>
    </cfRule>
  </conditionalFormatting>
  <conditionalFormatting sqref="Y1010:Y1011">
    <cfRule type="expression" dxfId="1227" priority="2023">
      <formula>IF(RIGHT(TEXT(Y1010,"0.#"),1)=".",FALSE,TRUE)</formula>
    </cfRule>
    <cfRule type="expression" dxfId="1226" priority="2024">
      <formula>IF(RIGHT(TEXT(Y1010,"0.#"),1)=".",TRUE,FALSE)</formula>
    </cfRule>
  </conditionalFormatting>
  <conditionalFormatting sqref="AL1045:AO1072">
    <cfRule type="expression" dxfId="1225" priority="2019">
      <formula>IF(AND(AL1045&gt;=0,RIGHT(TEXT(AL1045,"0.#"),1)&lt;&gt;"."),TRUE,FALSE)</formula>
    </cfRule>
    <cfRule type="expression" dxfId="1224" priority="2020">
      <formula>IF(AND(AL1045&gt;=0,RIGHT(TEXT(AL1045,"0.#"),1)="."),TRUE,FALSE)</formula>
    </cfRule>
    <cfRule type="expression" dxfId="1223" priority="2021">
      <formula>IF(AND(AL1045&lt;0,RIGHT(TEXT(AL1045,"0.#"),1)&lt;&gt;"."),TRUE,FALSE)</formula>
    </cfRule>
    <cfRule type="expression" dxfId="1222" priority="2022">
      <formula>IF(AND(AL1045&lt;0,RIGHT(TEXT(AL1045,"0.#"),1)="."),TRUE,FALSE)</formula>
    </cfRule>
  </conditionalFormatting>
  <conditionalFormatting sqref="Y1045:Y1072">
    <cfRule type="expression" dxfId="1221" priority="2017">
      <formula>IF(RIGHT(TEXT(Y1045,"0.#"),1)=".",FALSE,TRUE)</formula>
    </cfRule>
    <cfRule type="expression" dxfId="1220" priority="2018">
      <formula>IF(RIGHT(TEXT(Y1045,"0.#"),1)=".",TRUE,FALSE)</formula>
    </cfRule>
  </conditionalFormatting>
  <conditionalFormatting sqref="AL1043:AO1044">
    <cfRule type="expression" dxfId="1219" priority="2013">
      <formula>IF(AND(AL1043&gt;=0,RIGHT(TEXT(AL1043,"0.#"),1)&lt;&gt;"."),TRUE,FALSE)</formula>
    </cfRule>
    <cfRule type="expression" dxfId="1218" priority="2014">
      <formula>IF(AND(AL1043&gt;=0,RIGHT(TEXT(AL1043,"0.#"),1)="."),TRUE,FALSE)</formula>
    </cfRule>
    <cfRule type="expression" dxfId="1217" priority="2015">
      <formula>IF(AND(AL1043&lt;0,RIGHT(TEXT(AL1043,"0.#"),1)&lt;&gt;"."),TRUE,FALSE)</formula>
    </cfRule>
    <cfRule type="expression" dxfId="1216" priority="2016">
      <formula>IF(AND(AL1043&lt;0,RIGHT(TEXT(AL1043,"0.#"),1)="."),TRUE,FALSE)</formula>
    </cfRule>
  </conditionalFormatting>
  <conditionalFormatting sqref="Y1043:Y1044">
    <cfRule type="expression" dxfId="1215" priority="2011">
      <formula>IF(RIGHT(TEXT(Y1043,"0.#"),1)=".",FALSE,TRUE)</formula>
    </cfRule>
    <cfRule type="expression" dxfId="1214" priority="2012">
      <formula>IF(RIGHT(TEXT(Y1043,"0.#"),1)=".",TRUE,FALSE)</formula>
    </cfRule>
  </conditionalFormatting>
  <conditionalFormatting sqref="AL1078:AO1105">
    <cfRule type="expression" dxfId="1213" priority="2007">
      <formula>IF(AND(AL1078&gt;=0,RIGHT(TEXT(AL1078,"0.#"),1)&lt;&gt;"."),TRUE,FALSE)</formula>
    </cfRule>
    <cfRule type="expression" dxfId="1212" priority="2008">
      <formula>IF(AND(AL1078&gt;=0,RIGHT(TEXT(AL1078,"0.#"),1)="."),TRUE,FALSE)</formula>
    </cfRule>
    <cfRule type="expression" dxfId="1211" priority="2009">
      <formula>IF(AND(AL1078&lt;0,RIGHT(TEXT(AL1078,"0.#"),1)&lt;&gt;"."),TRUE,FALSE)</formula>
    </cfRule>
    <cfRule type="expression" dxfId="1210" priority="2010">
      <formula>IF(AND(AL1078&lt;0,RIGHT(TEXT(AL1078,"0.#"),1)="."),TRUE,FALSE)</formula>
    </cfRule>
  </conditionalFormatting>
  <conditionalFormatting sqref="Y1078:Y1105">
    <cfRule type="expression" dxfId="1209" priority="2005">
      <formula>IF(RIGHT(TEXT(Y1078,"0.#"),1)=".",FALSE,TRUE)</formula>
    </cfRule>
    <cfRule type="expression" dxfId="1208" priority="2006">
      <formula>IF(RIGHT(TEXT(Y1078,"0.#"),1)=".",TRUE,FALSE)</formula>
    </cfRule>
  </conditionalFormatting>
  <conditionalFormatting sqref="AL1076:AO1077">
    <cfRule type="expression" dxfId="1207" priority="2001">
      <formula>IF(AND(AL1076&gt;=0,RIGHT(TEXT(AL1076,"0.#"),1)&lt;&gt;"."),TRUE,FALSE)</formula>
    </cfRule>
    <cfRule type="expression" dxfId="1206" priority="2002">
      <formula>IF(AND(AL1076&gt;=0,RIGHT(TEXT(AL1076,"0.#"),1)="."),TRUE,FALSE)</formula>
    </cfRule>
    <cfRule type="expression" dxfId="1205" priority="2003">
      <formula>IF(AND(AL1076&lt;0,RIGHT(TEXT(AL1076,"0.#"),1)&lt;&gt;"."),TRUE,FALSE)</formula>
    </cfRule>
    <cfRule type="expression" dxfId="1204" priority="2004">
      <formula>IF(AND(AL1076&lt;0,RIGHT(TEXT(AL1076,"0.#"),1)="."),TRUE,FALSE)</formula>
    </cfRule>
  </conditionalFormatting>
  <conditionalFormatting sqref="Y1076:Y1077">
    <cfRule type="expression" dxfId="1203" priority="1999">
      <formula>IF(RIGHT(TEXT(Y1076,"0.#"),1)=".",FALSE,TRUE)</formula>
    </cfRule>
    <cfRule type="expression" dxfId="1202" priority="2000">
      <formula>IF(RIGHT(TEXT(Y1076,"0.#"),1)=".",TRUE,FALSE)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W14:AC14">
    <cfRule type="expression" dxfId="7" priority="7">
      <formula>IF(RIGHT(TEXT(W14,"0.#"),1)=".",FALSE,TRUE)</formula>
    </cfRule>
    <cfRule type="expression" dxfId="6" priority="8">
      <formula>IF(RIGHT(TEXT(W14,"0.#"),1)=".",TRUE,FALSE)</formula>
    </cfRule>
  </conditionalFormatting>
  <conditionalFormatting sqref="W15:AC17 W13:AC13">
    <cfRule type="expression" dxfId="5" priority="5">
      <formula>IF(RIGHT(TEXT(W13,"0.#"),1)=".",FALSE,TRUE)</formula>
    </cfRule>
    <cfRule type="expression" dxfId="4" priority="6">
      <formula>IF(RIGHT(TEXT(W13,"0.#"),1)=".",TRUE,FALSE)</formula>
    </cfRule>
  </conditionalFormatting>
  <conditionalFormatting sqref="AD14:AJ14">
    <cfRule type="expression" dxfId="3" priority="3">
      <formula>IF(RIGHT(TEXT(AD14,"0.#"),1)=".",FALSE,TRUE)</formula>
    </cfRule>
    <cfRule type="expression" dxfId="2" priority="4">
      <formula>IF(RIGHT(TEXT(AD14,"0.#"),1)=".",TRUE,FALSE)</formula>
    </cfRule>
  </conditionalFormatting>
  <conditionalFormatting sqref="AD15:AJ17 AD13:AJ13">
    <cfRule type="expression" dxfId="1" priority="1">
      <formula>IF(RIGHT(TEXT(AD13,"0.#"),1)=".",FALSE,TRUE)</formula>
    </cfRule>
    <cfRule type="expression" dxfId="0" priority="2">
      <formula>IF(RIGHT(TEXT(AD13,"0.#"),1)=".",TRUE,FALSE)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714" max="49" man="1"/>
    <brk id="74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14" sqref="Q1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155</v>
      </c>
      <c r="B1" s="54" t="s">
        <v>140</v>
      </c>
      <c r="F1" s="61" t="s">
        <v>27</v>
      </c>
      <c r="G1" s="61" t="s">
        <v>140</v>
      </c>
      <c r="K1" s="66" t="s">
        <v>178</v>
      </c>
      <c r="L1" s="54" t="s">
        <v>140</v>
      </c>
      <c r="O1" s="51"/>
      <c r="P1" s="61" t="s">
        <v>17</v>
      </c>
      <c r="Q1" s="61" t="s">
        <v>140</v>
      </c>
      <c r="T1" s="51"/>
      <c r="U1" s="67" t="s">
        <v>280</v>
      </c>
      <c r="W1" s="67" t="s">
        <v>279</v>
      </c>
      <c r="Y1" s="67" t="s">
        <v>34</v>
      </c>
      <c r="Z1" s="67" t="s">
        <v>533</v>
      </c>
      <c r="AA1" s="67" t="s">
        <v>153</v>
      </c>
      <c r="AB1" s="67" t="s">
        <v>535</v>
      </c>
      <c r="AC1" s="67" t="s">
        <v>76</v>
      </c>
      <c r="AD1" s="52"/>
      <c r="AE1" s="67" t="s">
        <v>115</v>
      </c>
      <c r="AF1" s="74"/>
      <c r="AG1" s="75" t="s">
        <v>323</v>
      </c>
      <c r="AI1" s="75" t="s">
        <v>336</v>
      </c>
      <c r="AK1" s="75" t="s">
        <v>345</v>
      </c>
      <c r="AM1" s="78"/>
      <c r="AN1" s="78"/>
      <c r="AP1" s="52" t="s">
        <v>417</v>
      </c>
    </row>
    <row r="2" spans="1:42" ht="13.5" customHeight="1" x14ac:dyDescent="0.15">
      <c r="A2" s="55" t="s">
        <v>156</v>
      </c>
      <c r="B2" s="58"/>
      <c r="C2" s="51" t="str">
        <f t="shared" ref="C2:C24" si="0">IF(B2="","",A2)</f>
        <v/>
      </c>
      <c r="D2" s="51" t="str">
        <f>IF(C2="","",IF(D1&lt;&gt;"",CONCATENATE(D1,"、",C2),C2))</f>
        <v/>
      </c>
      <c r="F2" s="62" t="s">
        <v>138</v>
      </c>
      <c r="G2" s="64" t="s">
        <v>651</v>
      </c>
      <c r="H2" s="51" t="str">
        <f t="shared" ref="H2:H37" si="1">IF(G2="","",F2)</f>
        <v>一般会計</v>
      </c>
      <c r="I2" s="51" t="str">
        <f>IF(H2="","",IF(I1&lt;&gt;"",CONCATENATE(I1,"、",H2),H2))</f>
        <v>一般会計</v>
      </c>
      <c r="K2" s="55" t="s">
        <v>179</v>
      </c>
      <c r="L2" s="58"/>
      <c r="M2" s="51" t="str">
        <f t="shared" ref="M2:M11" si="2">IF(L2="","",K2)</f>
        <v/>
      </c>
      <c r="N2" s="51" t="str">
        <f>IF(M2="","",IF(N1&lt;&gt;"",CONCATENATE(N1,"、",M2),M2))</f>
        <v/>
      </c>
      <c r="O2" s="51"/>
      <c r="P2" s="62" t="s">
        <v>143</v>
      </c>
      <c r="Q2" s="64" t="s">
        <v>651</v>
      </c>
      <c r="R2" s="51" t="str">
        <f t="shared" ref="R2:R8" si="3">IF(Q2="","",P2)</f>
        <v>直接実施</v>
      </c>
      <c r="S2" s="51" t="str">
        <f>IF(R2="","",IF(S1&lt;&gt;"",CONCATENATE(S1,"、",R2),R2))</f>
        <v>直接実施</v>
      </c>
      <c r="T2" s="51"/>
      <c r="U2" s="68">
        <v>20</v>
      </c>
      <c r="W2" s="69" t="s">
        <v>194</v>
      </c>
      <c r="Y2" s="69" t="s">
        <v>134</v>
      </c>
      <c r="Z2" s="69" t="s">
        <v>134</v>
      </c>
      <c r="AA2" s="70" t="s">
        <v>372</v>
      </c>
      <c r="AB2" s="70" t="s">
        <v>603</v>
      </c>
      <c r="AC2" s="73" t="s">
        <v>236</v>
      </c>
      <c r="AD2" s="52"/>
      <c r="AE2" s="69" t="s">
        <v>168</v>
      </c>
      <c r="AF2" s="74"/>
      <c r="AG2" s="76" t="s">
        <v>23</v>
      </c>
      <c r="AI2" s="75" t="s">
        <v>446</v>
      </c>
      <c r="AK2" s="75" t="s">
        <v>346</v>
      </c>
      <c r="AM2" s="78"/>
      <c r="AN2" s="78"/>
      <c r="AP2" s="76" t="s">
        <v>23</v>
      </c>
    </row>
    <row r="3" spans="1:42" ht="13.5" customHeight="1" x14ac:dyDescent="0.15">
      <c r="A3" s="55" t="s">
        <v>157</v>
      </c>
      <c r="B3" s="58"/>
      <c r="C3" s="51" t="str">
        <f t="shared" si="0"/>
        <v/>
      </c>
      <c r="D3" s="51" t="str">
        <f t="shared" ref="D3:D24" si="4">IF(C3="",D2,IF(D2&lt;&gt;"",CONCATENATE(D2,"、",C3),C3))</f>
        <v/>
      </c>
      <c r="F3" s="63" t="s">
        <v>196</v>
      </c>
      <c r="G3" s="64"/>
      <c r="H3" s="51" t="str">
        <f t="shared" si="1"/>
        <v/>
      </c>
      <c r="I3" s="51" t="str">
        <f t="shared" ref="I3:I37" si="5">IF(H3="",I2,IF(I2&lt;&gt;"",CONCATENATE(I2,"、",H3),H3))</f>
        <v>一般会計</v>
      </c>
      <c r="K3" s="55" t="s">
        <v>182</v>
      </c>
      <c r="L3" s="58"/>
      <c r="M3" s="51" t="str">
        <f t="shared" si="2"/>
        <v/>
      </c>
      <c r="N3" s="51" t="str">
        <f t="shared" ref="N3:N11" si="6">IF(M3="",N2,IF(N2&lt;&gt;"",CONCATENATE(N2,"、",M3),M3))</f>
        <v/>
      </c>
      <c r="O3" s="51"/>
      <c r="P3" s="62" t="s">
        <v>144</v>
      </c>
      <c r="Q3" s="64" t="s">
        <v>651</v>
      </c>
      <c r="R3" s="51" t="str">
        <f t="shared" si="3"/>
        <v>委託・請負</v>
      </c>
      <c r="S3" s="51" t="str">
        <f t="shared" ref="S3:S8" si="7">IF(R3="",S2,IF(S2&lt;&gt;"",CONCATENATE(S2,"、",R3),R3))</f>
        <v>直接実施、委託・請負</v>
      </c>
      <c r="T3" s="51"/>
      <c r="U3" s="69" t="s">
        <v>621</v>
      </c>
      <c r="W3" s="69" t="s">
        <v>251</v>
      </c>
      <c r="Y3" s="69" t="s">
        <v>136</v>
      </c>
      <c r="Z3" s="69" t="s">
        <v>537</v>
      </c>
      <c r="AA3" s="70" t="s">
        <v>514</v>
      </c>
      <c r="AB3" s="70" t="s">
        <v>589</v>
      </c>
      <c r="AC3" s="73" t="s">
        <v>224</v>
      </c>
      <c r="AD3" s="52"/>
      <c r="AE3" s="69" t="s">
        <v>282</v>
      </c>
      <c r="AF3" s="74"/>
      <c r="AG3" s="76" t="s">
        <v>375</v>
      </c>
      <c r="AI3" s="75" t="s">
        <v>133</v>
      </c>
      <c r="AK3" s="75" t="str">
        <f t="shared" ref="AK3:AK27" si="8">CHAR(CODE(AK2)+1)</f>
        <v>B</v>
      </c>
      <c r="AM3" s="78"/>
      <c r="AN3" s="78"/>
      <c r="AP3" s="76" t="s">
        <v>375</v>
      </c>
    </row>
    <row r="4" spans="1:42" ht="13.5" customHeight="1" x14ac:dyDescent="0.15">
      <c r="A4" s="55" t="s">
        <v>159</v>
      </c>
      <c r="B4" s="58"/>
      <c r="C4" s="51" t="str">
        <f t="shared" si="0"/>
        <v/>
      </c>
      <c r="D4" s="51" t="str">
        <f t="shared" si="4"/>
        <v/>
      </c>
      <c r="F4" s="63" t="s">
        <v>199</v>
      </c>
      <c r="G4" s="64"/>
      <c r="H4" s="51" t="str">
        <f t="shared" si="1"/>
        <v/>
      </c>
      <c r="I4" s="51" t="str">
        <f t="shared" si="5"/>
        <v>一般会計</v>
      </c>
      <c r="K4" s="55" t="s">
        <v>88</v>
      </c>
      <c r="L4" s="58"/>
      <c r="M4" s="51" t="str">
        <f t="shared" si="2"/>
        <v/>
      </c>
      <c r="N4" s="51" t="str">
        <f t="shared" si="6"/>
        <v/>
      </c>
      <c r="O4" s="51"/>
      <c r="P4" s="62" t="s">
        <v>146</v>
      </c>
      <c r="Q4" s="64"/>
      <c r="R4" s="51" t="str">
        <f t="shared" si="3"/>
        <v/>
      </c>
      <c r="S4" s="51" t="str">
        <f t="shared" si="7"/>
        <v>直接実施、委託・請負</v>
      </c>
      <c r="T4" s="51"/>
      <c r="U4" s="69" t="s">
        <v>160</v>
      </c>
      <c r="W4" s="69" t="s">
        <v>254</v>
      </c>
      <c r="Y4" s="69" t="s">
        <v>10</v>
      </c>
      <c r="Z4" s="69" t="s">
        <v>538</v>
      </c>
      <c r="AA4" s="70" t="s">
        <v>127</v>
      </c>
      <c r="AB4" s="70" t="s">
        <v>604</v>
      </c>
      <c r="AC4" s="70" t="s">
        <v>201</v>
      </c>
      <c r="AD4" s="52"/>
      <c r="AE4" s="69" t="s">
        <v>242</v>
      </c>
      <c r="AF4" s="74"/>
      <c r="AG4" s="76" t="s">
        <v>212</v>
      </c>
      <c r="AI4" s="75" t="s">
        <v>338</v>
      </c>
      <c r="AK4" s="75" t="str">
        <f t="shared" si="8"/>
        <v>C</v>
      </c>
      <c r="AM4" s="78"/>
      <c r="AN4" s="78"/>
      <c r="AP4" s="76" t="s">
        <v>212</v>
      </c>
    </row>
    <row r="5" spans="1:42" ht="13.5" customHeight="1" x14ac:dyDescent="0.15">
      <c r="A5" s="55" t="s">
        <v>162</v>
      </c>
      <c r="B5" s="58"/>
      <c r="C5" s="51" t="str">
        <f t="shared" si="0"/>
        <v/>
      </c>
      <c r="D5" s="51" t="str">
        <f t="shared" si="4"/>
        <v/>
      </c>
      <c r="F5" s="63" t="s">
        <v>66</v>
      </c>
      <c r="G5" s="64"/>
      <c r="H5" s="51" t="str">
        <f t="shared" si="1"/>
        <v/>
      </c>
      <c r="I5" s="51" t="str">
        <f t="shared" si="5"/>
        <v>一般会計</v>
      </c>
      <c r="K5" s="55" t="s">
        <v>186</v>
      </c>
      <c r="L5" s="58"/>
      <c r="M5" s="51" t="str">
        <f t="shared" si="2"/>
        <v/>
      </c>
      <c r="N5" s="51" t="str">
        <f t="shared" si="6"/>
        <v/>
      </c>
      <c r="O5" s="51"/>
      <c r="P5" s="62" t="s">
        <v>147</v>
      </c>
      <c r="Q5" s="64"/>
      <c r="R5" s="51" t="str">
        <f t="shared" si="3"/>
        <v/>
      </c>
      <c r="S5" s="51" t="str">
        <f t="shared" si="7"/>
        <v>直接実施、委託・請負</v>
      </c>
      <c r="T5" s="51"/>
      <c r="W5" s="69" t="s">
        <v>638</v>
      </c>
      <c r="Y5" s="69" t="s">
        <v>348</v>
      </c>
      <c r="Z5" s="69" t="s">
        <v>68</v>
      </c>
      <c r="AA5" s="70" t="s">
        <v>267</v>
      </c>
      <c r="AB5" s="70" t="s">
        <v>605</v>
      </c>
      <c r="AC5" s="70" t="s">
        <v>39</v>
      </c>
      <c r="AD5" s="72"/>
      <c r="AE5" s="69" t="s">
        <v>424</v>
      </c>
      <c r="AF5" s="74"/>
      <c r="AG5" s="76" t="s">
        <v>355</v>
      </c>
      <c r="AI5" s="75" t="s">
        <v>391</v>
      </c>
      <c r="AK5" s="75" t="str">
        <f t="shared" si="8"/>
        <v>D</v>
      </c>
      <c r="AP5" s="76" t="s">
        <v>355</v>
      </c>
    </row>
    <row r="6" spans="1:42" ht="13.5" customHeight="1" x14ac:dyDescent="0.15">
      <c r="A6" s="55" t="s">
        <v>163</v>
      </c>
      <c r="B6" s="58"/>
      <c r="C6" s="51" t="str">
        <f t="shared" si="0"/>
        <v/>
      </c>
      <c r="D6" s="51" t="str">
        <f t="shared" si="4"/>
        <v/>
      </c>
      <c r="F6" s="63" t="s">
        <v>200</v>
      </c>
      <c r="G6" s="64"/>
      <c r="H6" s="51" t="str">
        <f t="shared" si="1"/>
        <v/>
      </c>
      <c r="I6" s="51" t="str">
        <f t="shared" si="5"/>
        <v>一般会計</v>
      </c>
      <c r="K6" s="55" t="s">
        <v>189</v>
      </c>
      <c r="L6" s="58"/>
      <c r="M6" s="51" t="str">
        <f t="shared" si="2"/>
        <v/>
      </c>
      <c r="N6" s="51" t="str">
        <f t="shared" si="6"/>
        <v/>
      </c>
      <c r="O6" s="51"/>
      <c r="P6" s="62" t="s">
        <v>148</v>
      </c>
      <c r="Q6" s="64"/>
      <c r="R6" s="51" t="str">
        <f t="shared" si="3"/>
        <v/>
      </c>
      <c r="S6" s="51" t="str">
        <f t="shared" si="7"/>
        <v>直接実施、委託・請負</v>
      </c>
      <c r="T6" s="51"/>
      <c r="U6" s="69" t="s">
        <v>436</v>
      </c>
      <c r="W6" s="69" t="s">
        <v>255</v>
      </c>
      <c r="Y6" s="69" t="s">
        <v>449</v>
      </c>
      <c r="Z6" s="69" t="s">
        <v>450</v>
      </c>
      <c r="AA6" s="70" t="s">
        <v>316</v>
      </c>
      <c r="AB6" s="70" t="s">
        <v>606</v>
      </c>
      <c r="AC6" s="70" t="s">
        <v>237</v>
      </c>
      <c r="AD6" s="72"/>
      <c r="AE6" s="69" t="s">
        <v>432</v>
      </c>
      <c r="AF6" s="74"/>
      <c r="AG6" s="76" t="s">
        <v>430</v>
      </c>
      <c r="AI6" s="75" t="s">
        <v>448</v>
      </c>
      <c r="AK6" s="75" t="str">
        <f t="shared" si="8"/>
        <v>E</v>
      </c>
      <c r="AP6" s="76" t="s">
        <v>430</v>
      </c>
    </row>
    <row r="7" spans="1:42" ht="13.5" customHeight="1" x14ac:dyDescent="0.15">
      <c r="A7" s="55" t="s">
        <v>124</v>
      </c>
      <c r="B7" s="58"/>
      <c r="C7" s="51" t="str">
        <f t="shared" si="0"/>
        <v/>
      </c>
      <c r="D7" s="51" t="str">
        <f t="shared" si="4"/>
        <v/>
      </c>
      <c r="F7" s="63" t="s">
        <v>47</v>
      </c>
      <c r="G7" s="64"/>
      <c r="H7" s="51" t="str">
        <f t="shared" si="1"/>
        <v/>
      </c>
      <c r="I7" s="51" t="str">
        <f t="shared" si="5"/>
        <v>一般会計</v>
      </c>
      <c r="K7" s="55" t="s">
        <v>151</v>
      </c>
      <c r="L7" s="58"/>
      <c r="M7" s="51" t="str">
        <f t="shared" si="2"/>
        <v/>
      </c>
      <c r="N7" s="51" t="str">
        <f t="shared" si="6"/>
        <v/>
      </c>
      <c r="O7" s="51"/>
      <c r="P7" s="62" t="s">
        <v>149</v>
      </c>
      <c r="Q7" s="64"/>
      <c r="R7" s="51" t="str">
        <f t="shared" si="3"/>
        <v/>
      </c>
      <c r="S7" s="51" t="str">
        <f t="shared" si="7"/>
        <v>直接実施、委託・請負</v>
      </c>
      <c r="T7" s="51"/>
      <c r="U7" s="69"/>
      <c r="W7" s="69" t="s">
        <v>256</v>
      </c>
      <c r="Y7" s="69" t="s">
        <v>429</v>
      </c>
      <c r="Z7" s="69" t="s">
        <v>356</v>
      </c>
      <c r="AA7" s="70" t="s">
        <v>380</v>
      </c>
      <c r="AB7" s="70" t="s">
        <v>607</v>
      </c>
      <c r="AC7" s="72"/>
      <c r="AD7" s="72"/>
      <c r="AE7" s="69" t="s">
        <v>237</v>
      </c>
      <c r="AF7" s="74"/>
      <c r="AG7" s="76" t="s">
        <v>408</v>
      </c>
      <c r="AH7" s="79"/>
      <c r="AI7" s="76" t="s">
        <v>295</v>
      </c>
      <c r="AK7" s="75" t="str">
        <f t="shared" si="8"/>
        <v>F</v>
      </c>
      <c r="AP7" s="76" t="s">
        <v>408</v>
      </c>
    </row>
    <row r="8" spans="1:42" ht="13.5" customHeight="1" x14ac:dyDescent="0.15">
      <c r="A8" s="55" t="s">
        <v>73</v>
      </c>
      <c r="B8" s="58"/>
      <c r="C8" s="51" t="str">
        <f t="shared" si="0"/>
        <v/>
      </c>
      <c r="D8" s="51" t="str">
        <f t="shared" si="4"/>
        <v/>
      </c>
      <c r="F8" s="63" t="s">
        <v>203</v>
      </c>
      <c r="G8" s="64"/>
      <c r="H8" s="51" t="str">
        <f t="shared" si="1"/>
        <v/>
      </c>
      <c r="I8" s="51" t="str">
        <f t="shared" si="5"/>
        <v>一般会計</v>
      </c>
      <c r="K8" s="55" t="s">
        <v>191</v>
      </c>
      <c r="L8" s="58"/>
      <c r="M8" s="51" t="str">
        <f t="shared" si="2"/>
        <v/>
      </c>
      <c r="N8" s="51" t="str">
        <f t="shared" si="6"/>
        <v/>
      </c>
      <c r="O8" s="51"/>
      <c r="P8" s="62" t="s">
        <v>150</v>
      </c>
      <c r="Q8" s="64"/>
      <c r="R8" s="51" t="str">
        <f t="shared" si="3"/>
        <v/>
      </c>
      <c r="S8" s="51" t="str">
        <f t="shared" si="7"/>
        <v>直接実施、委託・請負</v>
      </c>
      <c r="T8" s="51"/>
      <c r="U8" s="69" t="s">
        <v>447</v>
      </c>
      <c r="W8" s="69" t="s">
        <v>258</v>
      </c>
      <c r="Y8" s="69" t="s">
        <v>451</v>
      </c>
      <c r="Z8" s="69" t="s">
        <v>539</v>
      </c>
      <c r="AA8" s="70" t="s">
        <v>463</v>
      </c>
      <c r="AB8" s="70" t="s">
        <v>36</v>
      </c>
      <c r="AC8" s="72"/>
      <c r="AD8" s="72"/>
      <c r="AE8" s="72"/>
      <c r="AF8" s="74"/>
      <c r="AG8" s="76" t="s">
        <v>261</v>
      </c>
      <c r="AI8" s="75" t="s">
        <v>385</v>
      </c>
      <c r="AK8" s="75" t="str">
        <f t="shared" si="8"/>
        <v>G</v>
      </c>
      <c r="AP8" s="76" t="s">
        <v>261</v>
      </c>
    </row>
    <row r="9" spans="1:42" ht="13.5" customHeight="1" x14ac:dyDescent="0.15">
      <c r="A9" s="55" t="s">
        <v>164</v>
      </c>
      <c r="B9" s="58"/>
      <c r="C9" s="51" t="str">
        <f t="shared" si="0"/>
        <v/>
      </c>
      <c r="D9" s="51" t="str">
        <f t="shared" si="4"/>
        <v/>
      </c>
      <c r="F9" s="63" t="s">
        <v>377</v>
      </c>
      <c r="G9" s="64"/>
      <c r="H9" s="51" t="str">
        <f t="shared" si="1"/>
        <v/>
      </c>
      <c r="I9" s="51" t="str">
        <f t="shared" si="5"/>
        <v>一般会計</v>
      </c>
      <c r="K9" s="55" t="s">
        <v>193</v>
      </c>
      <c r="L9" s="58"/>
      <c r="M9" s="51" t="str">
        <f t="shared" si="2"/>
        <v/>
      </c>
      <c r="N9" s="51" t="str">
        <f t="shared" si="6"/>
        <v/>
      </c>
      <c r="O9" s="51"/>
      <c r="P9" s="51"/>
      <c r="Q9" s="65"/>
      <c r="T9" s="51"/>
      <c r="U9" s="69" t="s">
        <v>184</v>
      </c>
      <c r="W9" s="69" t="s">
        <v>260</v>
      </c>
      <c r="Y9" s="69" t="s">
        <v>367</v>
      </c>
      <c r="Z9" s="69" t="s">
        <v>297</v>
      </c>
      <c r="AA9" s="70" t="s">
        <v>366</v>
      </c>
      <c r="AB9" s="70" t="s">
        <v>364</v>
      </c>
      <c r="AC9" s="72"/>
      <c r="AD9" s="72"/>
      <c r="AE9" s="72"/>
      <c r="AF9" s="74"/>
      <c r="AG9" s="76" t="s">
        <v>431</v>
      </c>
      <c r="AI9" s="77"/>
      <c r="AK9" s="75" t="str">
        <f t="shared" si="8"/>
        <v>H</v>
      </c>
      <c r="AP9" s="76" t="s">
        <v>431</v>
      </c>
    </row>
    <row r="10" spans="1:42" ht="13.5" customHeight="1" x14ac:dyDescent="0.15">
      <c r="A10" s="55" t="s">
        <v>402</v>
      </c>
      <c r="B10" s="58"/>
      <c r="C10" s="51" t="str">
        <f t="shared" si="0"/>
        <v/>
      </c>
      <c r="D10" s="51" t="str">
        <f t="shared" si="4"/>
        <v/>
      </c>
      <c r="F10" s="63" t="s">
        <v>204</v>
      </c>
      <c r="G10" s="64"/>
      <c r="H10" s="51" t="str">
        <f t="shared" si="1"/>
        <v/>
      </c>
      <c r="I10" s="51" t="str">
        <f t="shared" si="5"/>
        <v>一般会計</v>
      </c>
      <c r="K10" s="55" t="s">
        <v>406</v>
      </c>
      <c r="L10" s="58"/>
      <c r="M10" s="51" t="str">
        <f t="shared" si="2"/>
        <v/>
      </c>
      <c r="N10" s="51" t="str">
        <f t="shared" si="6"/>
        <v/>
      </c>
      <c r="O10" s="51"/>
      <c r="P10" s="51" t="str">
        <f>S8</f>
        <v>直接実施、委託・請負</v>
      </c>
      <c r="Q10" s="65"/>
      <c r="T10" s="51"/>
      <c r="W10" s="69" t="s">
        <v>262</v>
      </c>
      <c r="Y10" s="69" t="s">
        <v>454</v>
      </c>
      <c r="Z10" s="69" t="s">
        <v>228</v>
      </c>
      <c r="AA10" s="70" t="s">
        <v>515</v>
      </c>
      <c r="AB10" s="70" t="s">
        <v>103</v>
      </c>
      <c r="AC10" s="72"/>
      <c r="AD10" s="72"/>
      <c r="AE10" s="72"/>
      <c r="AF10" s="74"/>
      <c r="AG10" s="76" t="s">
        <v>421</v>
      </c>
      <c r="AK10" s="75" t="str">
        <f t="shared" si="8"/>
        <v>I</v>
      </c>
      <c r="AP10" s="75" t="s">
        <v>150</v>
      </c>
    </row>
    <row r="11" spans="1:42" ht="13.5" customHeight="1" x14ac:dyDescent="0.15">
      <c r="A11" s="55" t="s">
        <v>165</v>
      </c>
      <c r="B11" s="58"/>
      <c r="C11" s="51" t="str">
        <f t="shared" si="0"/>
        <v/>
      </c>
      <c r="D11" s="51" t="str">
        <f t="shared" si="4"/>
        <v/>
      </c>
      <c r="F11" s="63" t="s">
        <v>206</v>
      </c>
      <c r="G11" s="64"/>
      <c r="H11" s="51" t="str">
        <f t="shared" si="1"/>
        <v/>
      </c>
      <c r="I11" s="51" t="str">
        <f t="shared" si="5"/>
        <v>一般会計</v>
      </c>
      <c r="K11" s="55" t="s">
        <v>195</v>
      </c>
      <c r="L11" s="58" t="s">
        <v>651</v>
      </c>
      <c r="M11" s="51" t="str">
        <f t="shared" si="2"/>
        <v>その他の事項経費</v>
      </c>
      <c r="N11" s="51" t="str">
        <f t="shared" si="6"/>
        <v>その他の事項経費</v>
      </c>
      <c r="O11" s="51"/>
      <c r="P11" s="51"/>
      <c r="Q11" s="65"/>
      <c r="T11" s="51"/>
      <c r="W11" s="69" t="s">
        <v>265</v>
      </c>
      <c r="Y11" s="69" t="s">
        <v>129</v>
      </c>
      <c r="Z11" s="69" t="s">
        <v>540</v>
      </c>
      <c r="AA11" s="70" t="s">
        <v>516</v>
      </c>
      <c r="AB11" s="70" t="s">
        <v>608</v>
      </c>
      <c r="AC11" s="72"/>
      <c r="AD11" s="72"/>
      <c r="AE11" s="72"/>
      <c r="AF11" s="74"/>
      <c r="AG11" s="75" t="s">
        <v>422</v>
      </c>
      <c r="AK11" s="75" t="str">
        <f t="shared" si="8"/>
        <v>J</v>
      </c>
    </row>
    <row r="12" spans="1:42" ht="13.5" customHeight="1" x14ac:dyDescent="0.15">
      <c r="A12" s="55" t="s">
        <v>169</v>
      </c>
      <c r="B12" s="58"/>
      <c r="C12" s="51" t="str">
        <f t="shared" si="0"/>
        <v/>
      </c>
      <c r="D12" s="51" t="str">
        <f t="shared" si="4"/>
        <v/>
      </c>
      <c r="F12" s="63" t="s">
        <v>75</v>
      </c>
      <c r="G12" s="64"/>
      <c r="H12" s="51" t="str">
        <f t="shared" si="1"/>
        <v/>
      </c>
      <c r="I12" s="51" t="str">
        <f t="shared" si="5"/>
        <v>一般会計</v>
      </c>
      <c r="K12" s="51"/>
      <c r="L12" s="51"/>
      <c r="O12" s="51"/>
      <c r="P12" s="51"/>
      <c r="Q12" s="65"/>
      <c r="T12" s="51"/>
      <c r="U12" s="67" t="s">
        <v>623</v>
      </c>
      <c r="W12" s="69" t="s">
        <v>152</v>
      </c>
      <c r="Y12" s="69" t="s">
        <v>455</v>
      </c>
      <c r="Z12" s="69" t="s">
        <v>541</v>
      </c>
      <c r="AA12" s="70" t="s">
        <v>394</v>
      </c>
      <c r="AB12" s="70" t="s">
        <v>507</v>
      </c>
      <c r="AC12" s="72"/>
      <c r="AD12" s="72"/>
      <c r="AE12" s="72"/>
      <c r="AF12" s="74"/>
      <c r="AG12" s="75" t="s">
        <v>358</v>
      </c>
      <c r="AK12" s="75" t="str">
        <f t="shared" si="8"/>
        <v>K</v>
      </c>
    </row>
    <row r="13" spans="1:42" ht="13.5" customHeight="1" x14ac:dyDescent="0.15">
      <c r="A13" s="55" t="s">
        <v>173</v>
      </c>
      <c r="B13" s="58"/>
      <c r="C13" s="51" t="str">
        <f t="shared" si="0"/>
        <v/>
      </c>
      <c r="D13" s="51" t="str">
        <f t="shared" si="4"/>
        <v/>
      </c>
      <c r="F13" s="63" t="s">
        <v>208</v>
      </c>
      <c r="G13" s="64"/>
      <c r="H13" s="51" t="str">
        <f t="shared" si="1"/>
        <v/>
      </c>
      <c r="I13" s="51" t="str">
        <f t="shared" si="5"/>
        <v>一般会計</v>
      </c>
      <c r="K13" s="51" t="str">
        <f>N11</f>
        <v>その他の事項経費</v>
      </c>
      <c r="L13" s="51"/>
      <c r="O13" s="51"/>
      <c r="P13" s="51"/>
      <c r="Q13" s="65"/>
      <c r="T13" s="51"/>
      <c r="U13" s="69" t="s">
        <v>194</v>
      </c>
      <c r="W13" s="69" t="s">
        <v>266</v>
      </c>
      <c r="Y13" s="69" t="s">
        <v>456</v>
      </c>
      <c r="Z13" s="69" t="s">
        <v>542</v>
      </c>
      <c r="AA13" s="70" t="s">
        <v>469</v>
      </c>
      <c r="AB13" s="70" t="s">
        <v>62</v>
      </c>
      <c r="AC13" s="72"/>
      <c r="AD13" s="72"/>
      <c r="AE13" s="72"/>
      <c r="AF13" s="74"/>
      <c r="AG13" s="75" t="s">
        <v>150</v>
      </c>
      <c r="AK13" s="75" t="str">
        <f t="shared" si="8"/>
        <v>L</v>
      </c>
    </row>
    <row r="14" spans="1:42" ht="13.5" customHeight="1" x14ac:dyDescent="0.15">
      <c r="A14" s="55" t="s">
        <v>7</v>
      </c>
      <c r="B14" s="58"/>
      <c r="C14" s="51" t="str">
        <f t="shared" si="0"/>
        <v/>
      </c>
      <c r="D14" s="51" t="str">
        <f t="shared" si="4"/>
        <v/>
      </c>
      <c r="F14" s="63" t="s">
        <v>210</v>
      </c>
      <c r="G14" s="64"/>
      <c r="H14" s="51" t="str">
        <f t="shared" si="1"/>
        <v/>
      </c>
      <c r="I14" s="51" t="str">
        <f t="shared" si="5"/>
        <v>一般会計</v>
      </c>
      <c r="K14" s="51"/>
      <c r="L14" s="51"/>
      <c r="O14" s="51"/>
      <c r="P14" s="51"/>
      <c r="Q14" s="65"/>
      <c r="T14" s="51"/>
      <c r="U14" s="69" t="s">
        <v>579</v>
      </c>
      <c r="W14" s="69" t="s">
        <v>268</v>
      </c>
      <c r="Y14" s="69" t="s">
        <v>457</v>
      </c>
      <c r="Z14" s="69" t="s">
        <v>543</v>
      </c>
      <c r="AA14" s="70" t="s">
        <v>510</v>
      </c>
      <c r="AB14" s="70" t="s">
        <v>609</v>
      </c>
      <c r="AC14" s="72"/>
      <c r="AD14" s="72"/>
      <c r="AE14" s="72"/>
      <c r="AF14" s="74"/>
      <c r="AG14" s="77"/>
      <c r="AK14" s="75" t="str">
        <f t="shared" si="8"/>
        <v>M</v>
      </c>
    </row>
    <row r="15" spans="1:42" ht="13.5" customHeight="1" x14ac:dyDescent="0.15">
      <c r="A15" s="55" t="s">
        <v>174</v>
      </c>
      <c r="B15" s="58"/>
      <c r="C15" s="51" t="str">
        <f t="shared" si="0"/>
        <v/>
      </c>
      <c r="D15" s="51" t="str">
        <f t="shared" si="4"/>
        <v/>
      </c>
      <c r="F15" s="63" t="s">
        <v>211</v>
      </c>
      <c r="G15" s="64"/>
      <c r="H15" s="51" t="str">
        <f t="shared" si="1"/>
        <v/>
      </c>
      <c r="I15" s="51" t="str">
        <f t="shared" si="5"/>
        <v>一般会計</v>
      </c>
      <c r="K15" s="51"/>
      <c r="L15" s="51"/>
      <c r="O15" s="51"/>
      <c r="P15" s="51"/>
      <c r="Q15" s="65"/>
      <c r="T15" s="51"/>
      <c r="U15" s="69" t="s">
        <v>302</v>
      </c>
      <c r="W15" s="69" t="s">
        <v>270</v>
      </c>
      <c r="Y15" s="69" t="s">
        <v>214</v>
      </c>
      <c r="Z15" s="69" t="s">
        <v>544</v>
      </c>
      <c r="AA15" s="70" t="s">
        <v>517</v>
      </c>
      <c r="AB15" s="70" t="s">
        <v>610</v>
      </c>
      <c r="AC15" s="72"/>
      <c r="AD15" s="72"/>
      <c r="AE15" s="72"/>
      <c r="AF15" s="74"/>
      <c r="AG15" s="78"/>
      <c r="AK15" s="75" t="str">
        <f t="shared" si="8"/>
        <v>N</v>
      </c>
    </row>
    <row r="16" spans="1:42" ht="13.5" customHeight="1" x14ac:dyDescent="0.15">
      <c r="A16" s="55" t="s">
        <v>176</v>
      </c>
      <c r="B16" s="58"/>
      <c r="C16" s="51" t="str">
        <f t="shared" si="0"/>
        <v/>
      </c>
      <c r="D16" s="51" t="str">
        <f t="shared" si="4"/>
        <v/>
      </c>
      <c r="F16" s="63" t="s">
        <v>215</v>
      </c>
      <c r="G16" s="64"/>
      <c r="H16" s="51" t="str">
        <f t="shared" si="1"/>
        <v/>
      </c>
      <c r="I16" s="51" t="str">
        <f t="shared" si="5"/>
        <v>一般会計</v>
      </c>
      <c r="K16" s="51"/>
      <c r="L16" s="51"/>
      <c r="O16" s="51"/>
      <c r="P16" s="51"/>
      <c r="Q16" s="65"/>
      <c r="T16" s="51"/>
      <c r="U16" s="69" t="s">
        <v>624</v>
      </c>
      <c r="W16" s="69" t="s">
        <v>271</v>
      </c>
      <c r="Y16" s="69" t="s">
        <v>109</v>
      </c>
      <c r="Z16" s="69" t="s">
        <v>545</v>
      </c>
      <c r="AA16" s="70" t="s">
        <v>518</v>
      </c>
      <c r="AB16" s="70" t="s">
        <v>611</v>
      </c>
      <c r="AC16" s="72"/>
      <c r="AD16" s="72"/>
      <c r="AE16" s="72"/>
      <c r="AF16" s="74"/>
      <c r="AG16" s="78"/>
      <c r="AK16" s="75" t="str">
        <f t="shared" si="8"/>
        <v>O</v>
      </c>
    </row>
    <row r="17" spans="1:37" ht="13.5" customHeight="1" x14ac:dyDescent="0.15">
      <c r="A17" s="55" t="s">
        <v>2</v>
      </c>
      <c r="B17" s="58"/>
      <c r="C17" s="51" t="str">
        <f t="shared" si="0"/>
        <v/>
      </c>
      <c r="D17" s="51" t="str">
        <f t="shared" si="4"/>
        <v/>
      </c>
      <c r="F17" s="63" t="s">
        <v>216</v>
      </c>
      <c r="G17" s="64"/>
      <c r="H17" s="51" t="str">
        <f t="shared" si="1"/>
        <v/>
      </c>
      <c r="I17" s="51" t="str">
        <f t="shared" si="5"/>
        <v>一般会計</v>
      </c>
      <c r="K17" s="51"/>
      <c r="L17" s="51"/>
      <c r="O17" s="51"/>
      <c r="P17" s="51"/>
      <c r="Q17" s="65"/>
      <c r="T17" s="51"/>
      <c r="U17" s="69" t="s">
        <v>625</v>
      </c>
      <c r="W17" s="69" t="s">
        <v>273</v>
      </c>
      <c r="Y17" s="69" t="s">
        <v>459</v>
      </c>
      <c r="Z17" s="69" t="s">
        <v>546</v>
      </c>
      <c r="AA17" s="70" t="s">
        <v>293</v>
      </c>
      <c r="AB17" s="70" t="s">
        <v>363</v>
      </c>
      <c r="AC17" s="72"/>
      <c r="AD17" s="72"/>
      <c r="AE17" s="72"/>
      <c r="AF17" s="74"/>
      <c r="AG17" s="78"/>
      <c r="AK17" s="75" t="str">
        <f t="shared" si="8"/>
        <v>P</v>
      </c>
    </row>
    <row r="18" spans="1:37" ht="13.5" customHeight="1" x14ac:dyDescent="0.15">
      <c r="A18" s="55" t="s">
        <v>177</v>
      </c>
      <c r="B18" s="58"/>
      <c r="C18" s="51" t="str">
        <f t="shared" si="0"/>
        <v/>
      </c>
      <c r="D18" s="51" t="str">
        <f t="shared" si="4"/>
        <v/>
      </c>
      <c r="F18" s="63" t="s">
        <v>218</v>
      </c>
      <c r="G18" s="64"/>
      <c r="H18" s="51" t="str">
        <f t="shared" si="1"/>
        <v/>
      </c>
      <c r="I18" s="51" t="str">
        <f t="shared" si="5"/>
        <v>一般会計</v>
      </c>
      <c r="K18" s="51"/>
      <c r="L18" s="51"/>
      <c r="O18" s="51"/>
      <c r="P18" s="51"/>
      <c r="Q18" s="65"/>
      <c r="T18" s="51"/>
      <c r="U18" s="69" t="s">
        <v>373</v>
      </c>
      <c r="W18" s="69" t="s">
        <v>32</v>
      </c>
      <c r="Y18" s="69" t="s">
        <v>438</v>
      </c>
      <c r="Z18" s="69" t="s">
        <v>547</v>
      </c>
      <c r="AA18" s="70" t="s">
        <v>519</v>
      </c>
      <c r="AB18" s="70" t="s">
        <v>427</v>
      </c>
      <c r="AC18" s="72"/>
      <c r="AD18" s="72"/>
      <c r="AE18" s="72"/>
      <c r="AF18" s="74"/>
      <c r="AK18" s="75" t="str">
        <f t="shared" si="8"/>
        <v>Q</v>
      </c>
    </row>
    <row r="19" spans="1:37" ht="13.5" customHeight="1" x14ac:dyDescent="0.15">
      <c r="A19" s="55" t="s">
        <v>158</v>
      </c>
      <c r="B19" s="58"/>
      <c r="C19" s="51" t="str">
        <f t="shared" si="0"/>
        <v/>
      </c>
      <c r="D19" s="51" t="str">
        <f t="shared" si="4"/>
        <v/>
      </c>
      <c r="F19" s="63" t="s">
        <v>222</v>
      </c>
      <c r="G19" s="64"/>
      <c r="H19" s="51" t="str">
        <f t="shared" si="1"/>
        <v/>
      </c>
      <c r="I19" s="51" t="str">
        <f t="shared" si="5"/>
        <v>一般会計</v>
      </c>
      <c r="K19" s="51"/>
      <c r="L19" s="51"/>
      <c r="O19" s="51"/>
      <c r="P19" s="51"/>
      <c r="Q19" s="65"/>
      <c r="T19" s="51"/>
      <c r="U19" s="69" t="s">
        <v>626</v>
      </c>
      <c r="W19" s="69" t="s">
        <v>274</v>
      </c>
      <c r="Y19" s="69" t="s">
        <v>335</v>
      </c>
      <c r="Z19" s="69" t="s">
        <v>548</v>
      </c>
      <c r="AA19" s="70" t="s">
        <v>520</v>
      </c>
      <c r="AB19" s="70" t="s">
        <v>612</v>
      </c>
      <c r="AC19" s="72"/>
      <c r="AD19" s="72"/>
      <c r="AE19" s="72"/>
      <c r="AF19" s="74"/>
      <c r="AK19" s="75" t="str">
        <f t="shared" si="8"/>
        <v>R</v>
      </c>
    </row>
    <row r="20" spans="1:37" ht="13.5" customHeight="1" x14ac:dyDescent="0.15">
      <c r="A20" s="55" t="s">
        <v>307</v>
      </c>
      <c r="B20" s="58"/>
      <c r="C20" s="51" t="str">
        <f t="shared" si="0"/>
        <v/>
      </c>
      <c r="D20" s="51" t="str">
        <f t="shared" si="4"/>
        <v/>
      </c>
      <c r="F20" s="63" t="s">
        <v>24</v>
      </c>
      <c r="G20" s="64"/>
      <c r="H20" s="51" t="str">
        <f t="shared" si="1"/>
        <v/>
      </c>
      <c r="I20" s="51" t="str">
        <f t="shared" si="5"/>
        <v>一般会計</v>
      </c>
      <c r="K20" s="51"/>
      <c r="L20" s="51"/>
      <c r="O20" s="51"/>
      <c r="P20" s="51"/>
      <c r="Q20" s="65"/>
      <c r="T20" s="51"/>
      <c r="U20" s="69" t="s">
        <v>627</v>
      </c>
      <c r="W20" s="69" t="s">
        <v>276</v>
      </c>
      <c r="Y20" s="69" t="s">
        <v>275</v>
      </c>
      <c r="Z20" s="69" t="s">
        <v>550</v>
      </c>
      <c r="AA20" s="70" t="s">
        <v>521</v>
      </c>
      <c r="AB20" s="70" t="s">
        <v>613</v>
      </c>
      <c r="AC20" s="72"/>
      <c r="AD20" s="72"/>
      <c r="AE20" s="72"/>
      <c r="AF20" s="74"/>
      <c r="AK20" s="75" t="str">
        <f t="shared" si="8"/>
        <v>S</v>
      </c>
    </row>
    <row r="21" spans="1:37" ht="13.5" customHeight="1" x14ac:dyDescent="0.15">
      <c r="A21" s="55" t="s">
        <v>383</v>
      </c>
      <c r="B21" s="58"/>
      <c r="C21" s="51" t="str">
        <f t="shared" si="0"/>
        <v/>
      </c>
      <c r="D21" s="51" t="str">
        <f t="shared" si="4"/>
        <v/>
      </c>
      <c r="F21" s="63" t="s">
        <v>223</v>
      </c>
      <c r="G21" s="64"/>
      <c r="H21" s="51" t="str">
        <f t="shared" si="1"/>
        <v/>
      </c>
      <c r="I21" s="51" t="str">
        <f t="shared" si="5"/>
        <v>一般会計</v>
      </c>
      <c r="K21" s="51"/>
      <c r="L21" s="51"/>
      <c r="O21" s="51"/>
      <c r="P21" s="51"/>
      <c r="Q21" s="65"/>
      <c r="T21" s="51"/>
      <c r="U21" s="69" t="s">
        <v>628</v>
      </c>
      <c r="W21" s="69" t="s">
        <v>100</v>
      </c>
      <c r="Y21" s="69" t="s">
        <v>328</v>
      </c>
      <c r="Z21" s="69" t="s">
        <v>365</v>
      </c>
      <c r="AA21" s="70" t="s">
        <v>522</v>
      </c>
      <c r="AB21" s="70" t="s">
        <v>615</v>
      </c>
      <c r="AC21" s="72"/>
      <c r="AD21" s="72"/>
      <c r="AE21" s="72"/>
      <c r="AF21" s="74"/>
      <c r="AK21" s="75" t="str">
        <f t="shared" si="8"/>
        <v>T</v>
      </c>
    </row>
    <row r="22" spans="1:37" ht="13.5" customHeight="1" x14ac:dyDescent="0.15">
      <c r="A22" s="55" t="s">
        <v>384</v>
      </c>
      <c r="B22" s="58"/>
      <c r="C22" s="51" t="str">
        <f t="shared" si="0"/>
        <v/>
      </c>
      <c r="D22" s="51" t="str">
        <f t="shared" si="4"/>
        <v/>
      </c>
      <c r="F22" s="63" t="s">
        <v>139</v>
      </c>
      <c r="G22" s="64"/>
      <c r="H22" s="51" t="str">
        <f t="shared" si="1"/>
        <v/>
      </c>
      <c r="I22" s="51" t="str">
        <f t="shared" si="5"/>
        <v>一般会計</v>
      </c>
      <c r="K22" s="51"/>
      <c r="L22" s="51"/>
      <c r="O22" s="51"/>
      <c r="P22" s="51"/>
      <c r="Q22" s="65"/>
      <c r="T22" s="51"/>
      <c r="U22" s="69" t="s">
        <v>629</v>
      </c>
      <c r="W22" s="69" t="s">
        <v>278</v>
      </c>
      <c r="Y22" s="69" t="s">
        <v>460</v>
      </c>
      <c r="Z22" s="69" t="s">
        <v>551</v>
      </c>
      <c r="AA22" s="70" t="s">
        <v>92</v>
      </c>
      <c r="AB22" s="70" t="s">
        <v>393</v>
      </c>
      <c r="AC22" s="72"/>
      <c r="AD22" s="72"/>
      <c r="AE22" s="72"/>
      <c r="AF22" s="74"/>
      <c r="AK22" s="75" t="str">
        <f t="shared" si="8"/>
        <v>U</v>
      </c>
    </row>
    <row r="23" spans="1:37" ht="13.5" customHeight="1" x14ac:dyDescent="0.15">
      <c r="A23" s="55" t="s">
        <v>386</v>
      </c>
      <c r="B23" s="58"/>
      <c r="C23" s="51" t="str">
        <f t="shared" si="0"/>
        <v/>
      </c>
      <c r="D23" s="51" t="str">
        <f t="shared" si="4"/>
        <v/>
      </c>
      <c r="F23" s="63" t="s">
        <v>145</v>
      </c>
      <c r="G23" s="64"/>
      <c r="H23" s="51" t="str">
        <f t="shared" si="1"/>
        <v/>
      </c>
      <c r="I23" s="51" t="str">
        <f t="shared" si="5"/>
        <v>一般会計</v>
      </c>
      <c r="K23" s="51"/>
      <c r="L23" s="51"/>
      <c r="O23" s="51"/>
      <c r="P23" s="51"/>
      <c r="Q23" s="65"/>
      <c r="T23" s="51"/>
      <c r="U23" s="69" t="s">
        <v>590</v>
      </c>
      <c r="W23" s="69" t="s">
        <v>639</v>
      </c>
      <c r="Y23" s="69" t="s">
        <v>461</v>
      </c>
      <c r="Z23" s="69" t="s">
        <v>552</v>
      </c>
      <c r="AA23" s="70" t="s">
        <v>523</v>
      </c>
      <c r="AB23" s="70" t="s">
        <v>89</v>
      </c>
      <c r="AC23" s="72"/>
      <c r="AD23" s="72"/>
      <c r="AE23" s="72"/>
      <c r="AF23" s="74"/>
      <c r="AK23" s="75" t="str">
        <f t="shared" si="8"/>
        <v>V</v>
      </c>
    </row>
    <row r="24" spans="1:37" ht="13.5" customHeight="1" x14ac:dyDescent="0.15">
      <c r="A24" s="55" t="s">
        <v>445</v>
      </c>
      <c r="B24" s="58"/>
      <c r="C24" s="51" t="str">
        <f t="shared" si="0"/>
        <v/>
      </c>
      <c r="D24" s="51" t="str">
        <f t="shared" si="4"/>
        <v/>
      </c>
      <c r="F24" s="63" t="s">
        <v>404</v>
      </c>
      <c r="G24" s="64"/>
      <c r="H24" s="51" t="str">
        <f t="shared" si="1"/>
        <v/>
      </c>
      <c r="I24" s="51" t="str">
        <f t="shared" si="5"/>
        <v>一般会計</v>
      </c>
      <c r="K24" s="51"/>
      <c r="L24" s="51"/>
      <c r="O24" s="51"/>
      <c r="P24" s="51"/>
      <c r="Q24" s="65"/>
      <c r="T24" s="51"/>
      <c r="U24" s="69" t="s">
        <v>630</v>
      </c>
      <c r="Y24" s="69" t="s">
        <v>462</v>
      </c>
      <c r="Z24" s="69" t="s">
        <v>344</v>
      </c>
      <c r="AA24" s="70" t="s">
        <v>524</v>
      </c>
      <c r="AB24" s="70" t="s">
        <v>616</v>
      </c>
      <c r="AC24" s="72"/>
      <c r="AD24" s="72"/>
      <c r="AE24" s="72"/>
      <c r="AF24" s="74"/>
      <c r="AK24" s="75" t="str">
        <f t="shared" si="8"/>
        <v>W</v>
      </c>
    </row>
    <row r="25" spans="1:37" ht="13.5" customHeight="1" x14ac:dyDescent="0.15">
      <c r="A25" s="56"/>
      <c r="B25" s="59"/>
      <c r="F25" s="63" t="s">
        <v>225</v>
      </c>
      <c r="G25" s="64"/>
      <c r="H25" s="51" t="str">
        <f t="shared" si="1"/>
        <v/>
      </c>
      <c r="I25" s="51" t="str">
        <f t="shared" si="5"/>
        <v>一般会計</v>
      </c>
      <c r="K25" s="51"/>
      <c r="L25" s="51"/>
      <c r="O25" s="51"/>
      <c r="P25" s="51"/>
      <c r="Q25" s="65"/>
      <c r="T25" s="51"/>
      <c r="U25" s="69" t="s">
        <v>631</v>
      </c>
      <c r="Y25" s="69" t="s">
        <v>464</v>
      </c>
      <c r="Z25" s="69" t="s">
        <v>554</v>
      </c>
      <c r="AA25" s="70" t="s">
        <v>525</v>
      </c>
      <c r="AB25" s="70" t="s">
        <v>617</v>
      </c>
      <c r="AC25" s="72"/>
      <c r="AD25" s="72"/>
      <c r="AE25" s="72"/>
      <c r="AF25" s="74"/>
      <c r="AK25" s="75" t="str">
        <f t="shared" si="8"/>
        <v>X</v>
      </c>
    </row>
    <row r="26" spans="1:37" ht="13.5" customHeight="1" x14ac:dyDescent="0.15">
      <c r="A26" s="57"/>
      <c r="B26" s="60"/>
      <c r="F26" s="63" t="s">
        <v>226</v>
      </c>
      <c r="G26" s="64"/>
      <c r="H26" s="51" t="str">
        <f t="shared" si="1"/>
        <v/>
      </c>
      <c r="I26" s="51" t="str">
        <f t="shared" si="5"/>
        <v>一般会計</v>
      </c>
      <c r="K26" s="51"/>
      <c r="L26" s="51"/>
      <c r="O26" s="51"/>
      <c r="P26" s="51"/>
      <c r="Q26" s="65"/>
      <c r="T26" s="51"/>
      <c r="U26" s="69" t="s">
        <v>632</v>
      </c>
      <c r="Y26" s="69" t="s">
        <v>465</v>
      </c>
      <c r="Z26" s="69" t="s">
        <v>74</v>
      </c>
      <c r="AA26" s="70" t="s">
        <v>526</v>
      </c>
      <c r="AB26" s="70" t="s">
        <v>582</v>
      </c>
      <c r="AC26" s="72"/>
      <c r="AD26" s="72"/>
      <c r="AE26" s="72"/>
      <c r="AF26" s="74"/>
      <c r="AK26" s="75" t="str">
        <f t="shared" si="8"/>
        <v>Y</v>
      </c>
    </row>
    <row r="27" spans="1:37" ht="13.5" customHeight="1" x14ac:dyDescent="0.15">
      <c r="A27" s="51" t="str">
        <f>IF(D24="","-",D24)</f>
        <v>-</v>
      </c>
      <c r="B27" s="51"/>
      <c r="F27" s="63" t="s">
        <v>229</v>
      </c>
      <c r="G27" s="64"/>
      <c r="H27" s="51" t="str">
        <f t="shared" si="1"/>
        <v/>
      </c>
      <c r="I27" s="51" t="str">
        <f t="shared" si="5"/>
        <v>一般会計</v>
      </c>
      <c r="K27" s="51"/>
      <c r="L27" s="51"/>
      <c r="O27" s="51"/>
      <c r="P27" s="51"/>
      <c r="Q27" s="65"/>
      <c r="T27" s="51"/>
      <c r="U27" s="69" t="s">
        <v>207</v>
      </c>
      <c r="Y27" s="69" t="s">
        <v>466</v>
      </c>
      <c r="Z27" s="69" t="s">
        <v>12</v>
      </c>
      <c r="AA27" s="70" t="s">
        <v>283</v>
      </c>
      <c r="AB27" s="70" t="s">
        <v>618</v>
      </c>
      <c r="AC27" s="72"/>
      <c r="AD27" s="72"/>
      <c r="AE27" s="72"/>
      <c r="AF27" s="74"/>
      <c r="AK27" s="75" t="str">
        <f t="shared" si="8"/>
        <v>Z</v>
      </c>
    </row>
    <row r="28" spans="1:37" ht="13.5" customHeight="1" x14ac:dyDescent="0.15">
      <c r="B28" s="51"/>
      <c r="F28" s="63" t="s">
        <v>230</v>
      </c>
      <c r="G28" s="64"/>
      <c r="H28" s="51" t="str">
        <f t="shared" si="1"/>
        <v/>
      </c>
      <c r="I28" s="51" t="str">
        <f t="shared" si="5"/>
        <v>一般会計</v>
      </c>
      <c r="K28" s="51"/>
      <c r="L28" s="51"/>
      <c r="O28" s="51"/>
      <c r="P28" s="51"/>
      <c r="Q28" s="65"/>
      <c r="T28" s="51"/>
      <c r="U28" s="69" t="s">
        <v>633</v>
      </c>
      <c r="Y28" s="69" t="s">
        <v>453</v>
      </c>
      <c r="Z28" s="69" t="s">
        <v>555</v>
      </c>
      <c r="AA28" s="70" t="s">
        <v>527</v>
      </c>
      <c r="AB28" s="70" t="s">
        <v>16</v>
      </c>
      <c r="AC28" s="72"/>
      <c r="AD28" s="72"/>
      <c r="AE28" s="72"/>
      <c r="AF28" s="74"/>
      <c r="AK28" s="75" t="s">
        <v>300</v>
      </c>
    </row>
    <row r="29" spans="1:37" ht="13.5" customHeight="1" x14ac:dyDescent="0.15">
      <c r="A29" s="51"/>
      <c r="B29" s="51"/>
      <c r="F29" s="63" t="s">
        <v>219</v>
      </c>
      <c r="G29" s="64"/>
      <c r="H29" s="51" t="str">
        <f t="shared" si="1"/>
        <v/>
      </c>
      <c r="I29" s="51" t="str">
        <f t="shared" si="5"/>
        <v>一般会計</v>
      </c>
      <c r="K29" s="51"/>
      <c r="L29" s="51"/>
      <c r="O29" s="51"/>
      <c r="P29" s="51"/>
      <c r="Q29" s="65"/>
      <c r="T29" s="51"/>
      <c r="U29" s="69" t="s">
        <v>634</v>
      </c>
      <c r="Y29" s="69" t="s">
        <v>329</v>
      </c>
      <c r="Z29" s="69" t="s">
        <v>556</v>
      </c>
      <c r="AA29" s="70" t="s">
        <v>528</v>
      </c>
      <c r="AB29" s="70" t="s">
        <v>426</v>
      </c>
      <c r="AC29" s="72"/>
      <c r="AD29" s="72"/>
      <c r="AE29" s="72"/>
      <c r="AF29" s="74"/>
      <c r="AK29" s="75" t="str">
        <f t="shared" ref="AK29:AK49" si="9">CHAR(CODE(AK28)+1)</f>
        <v>b</v>
      </c>
    </row>
    <row r="30" spans="1:37" ht="13.5" customHeight="1" x14ac:dyDescent="0.15">
      <c r="A30" s="51"/>
      <c r="B30" s="51"/>
      <c r="F30" s="63" t="s">
        <v>135</v>
      </c>
      <c r="G30" s="64"/>
      <c r="H30" s="51" t="str">
        <f t="shared" si="1"/>
        <v/>
      </c>
      <c r="I30" s="51" t="str">
        <f t="shared" si="5"/>
        <v>一般会計</v>
      </c>
      <c r="K30" s="51"/>
      <c r="L30" s="51"/>
      <c r="O30" s="51"/>
      <c r="P30" s="51"/>
      <c r="Q30" s="65"/>
      <c r="T30" s="51"/>
      <c r="U30" s="69" t="s">
        <v>635</v>
      </c>
      <c r="Y30" s="69" t="s">
        <v>397</v>
      </c>
      <c r="Z30" s="69" t="s">
        <v>125</v>
      </c>
      <c r="AA30" s="70" t="s">
        <v>529</v>
      </c>
      <c r="AB30" s="70" t="s">
        <v>619</v>
      </c>
      <c r="AC30" s="72"/>
      <c r="AD30" s="72"/>
      <c r="AE30" s="72"/>
      <c r="AF30" s="74"/>
      <c r="AK30" s="75" t="str">
        <f t="shared" si="9"/>
        <v>c</v>
      </c>
    </row>
    <row r="31" spans="1:37" ht="13.5" customHeight="1" x14ac:dyDescent="0.15">
      <c r="A31" s="51"/>
      <c r="B31" s="51"/>
      <c r="F31" s="63" t="s">
        <v>190</v>
      </c>
      <c r="G31" s="64"/>
      <c r="H31" s="51" t="str">
        <f t="shared" si="1"/>
        <v/>
      </c>
      <c r="I31" s="51" t="str">
        <f t="shared" si="5"/>
        <v>一般会計</v>
      </c>
      <c r="K31" s="51"/>
      <c r="L31" s="51"/>
      <c r="O31" s="51"/>
      <c r="P31" s="51"/>
      <c r="Q31" s="65"/>
      <c r="T31" s="51"/>
      <c r="U31" s="69" t="s">
        <v>120</v>
      </c>
      <c r="Y31" s="69" t="s">
        <v>56</v>
      </c>
      <c r="Z31" s="69" t="s">
        <v>557</v>
      </c>
      <c r="AA31" s="70" t="s">
        <v>485</v>
      </c>
      <c r="AB31" s="70" t="s">
        <v>563</v>
      </c>
      <c r="AC31" s="72"/>
      <c r="AD31" s="72"/>
      <c r="AE31" s="72"/>
      <c r="AF31" s="74"/>
      <c r="AK31" s="75" t="str">
        <f t="shared" si="9"/>
        <v>d</v>
      </c>
    </row>
    <row r="32" spans="1:37" ht="13.5" customHeight="1" x14ac:dyDescent="0.15">
      <c r="A32" s="51"/>
      <c r="B32" s="51"/>
      <c r="F32" s="63" t="s">
        <v>378</v>
      </c>
      <c r="G32" s="64"/>
      <c r="H32" s="51" t="str">
        <f t="shared" si="1"/>
        <v/>
      </c>
      <c r="I32" s="51" t="str">
        <f t="shared" si="5"/>
        <v>一般会計</v>
      </c>
      <c r="K32" s="51"/>
      <c r="L32" s="51"/>
      <c r="O32" s="51"/>
      <c r="P32" s="51"/>
      <c r="Q32" s="65"/>
      <c r="T32" s="51"/>
      <c r="U32" s="69" t="s">
        <v>33</v>
      </c>
      <c r="Y32" s="69" t="s">
        <v>296</v>
      </c>
      <c r="Z32" s="69" t="s">
        <v>559</v>
      </c>
      <c r="AA32" s="70" t="s">
        <v>29</v>
      </c>
      <c r="AB32" s="70" t="s">
        <v>29</v>
      </c>
      <c r="AC32" s="72"/>
      <c r="AD32" s="72"/>
      <c r="AE32" s="72"/>
      <c r="AF32" s="74"/>
      <c r="AK32" s="75" t="str">
        <f t="shared" si="9"/>
        <v>e</v>
      </c>
    </row>
    <row r="33" spans="1:37" ht="13.5" customHeight="1" x14ac:dyDescent="0.15">
      <c r="A33" s="51"/>
      <c r="B33" s="51"/>
      <c r="F33" s="63" t="s">
        <v>361</v>
      </c>
      <c r="G33" s="64"/>
      <c r="H33" s="51" t="str">
        <f t="shared" si="1"/>
        <v/>
      </c>
      <c r="I33" s="51" t="str">
        <f t="shared" si="5"/>
        <v>一般会計</v>
      </c>
      <c r="K33" s="51"/>
      <c r="L33" s="51"/>
      <c r="O33" s="51"/>
      <c r="P33" s="51"/>
      <c r="Q33" s="65"/>
      <c r="T33" s="51"/>
      <c r="U33" s="69" t="s">
        <v>614</v>
      </c>
      <c r="Y33" s="69" t="s">
        <v>467</v>
      </c>
      <c r="Z33" s="69" t="s">
        <v>553</v>
      </c>
      <c r="AA33" s="71"/>
      <c r="AB33" s="72"/>
      <c r="AC33" s="72"/>
      <c r="AD33" s="72"/>
      <c r="AE33" s="72"/>
      <c r="AF33" s="74"/>
      <c r="AK33" s="75" t="str">
        <f t="shared" si="9"/>
        <v>f</v>
      </c>
    </row>
    <row r="34" spans="1:37" ht="13.5" customHeight="1" x14ac:dyDescent="0.15">
      <c r="A34" s="51"/>
      <c r="B34" s="51"/>
      <c r="F34" s="63" t="s">
        <v>379</v>
      </c>
      <c r="G34" s="64"/>
      <c r="H34" s="51" t="str">
        <f t="shared" si="1"/>
        <v/>
      </c>
      <c r="I34" s="51" t="str">
        <f t="shared" si="5"/>
        <v>一般会計</v>
      </c>
      <c r="K34" s="51"/>
      <c r="L34" s="51"/>
      <c r="O34" s="51"/>
      <c r="P34" s="51"/>
      <c r="Q34" s="65"/>
      <c r="T34" s="51"/>
      <c r="U34" s="69" t="s">
        <v>636</v>
      </c>
      <c r="Y34" s="69" t="s">
        <v>359</v>
      </c>
      <c r="Z34" s="69" t="s">
        <v>181</v>
      </c>
      <c r="AB34" s="72"/>
      <c r="AC34" s="72"/>
      <c r="AD34" s="72"/>
      <c r="AE34" s="72"/>
      <c r="AF34" s="74"/>
      <c r="AK34" s="75" t="str">
        <f t="shared" si="9"/>
        <v>g</v>
      </c>
    </row>
    <row r="35" spans="1:37" ht="13.5" customHeight="1" x14ac:dyDescent="0.15">
      <c r="A35" s="51"/>
      <c r="B35" s="51"/>
      <c r="F35" s="63" t="s">
        <v>381</v>
      </c>
      <c r="G35" s="64"/>
      <c r="H35" s="51" t="str">
        <f t="shared" si="1"/>
        <v/>
      </c>
      <c r="I35" s="51" t="str">
        <f t="shared" si="5"/>
        <v>一般会計</v>
      </c>
      <c r="K35" s="51"/>
      <c r="L35" s="51"/>
      <c r="O35" s="51"/>
      <c r="P35" s="51"/>
      <c r="Q35" s="65"/>
      <c r="T35" s="51"/>
      <c r="Y35" s="69" t="s">
        <v>468</v>
      </c>
      <c r="Z35" s="69" t="s">
        <v>560</v>
      </c>
      <c r="AC35" s="72"/>
      <c r="AF35" s="74"/>
      <c r="AK35" s="75" t="str">
        <f t="shared" si="9"/>
        <v>h</v>
      </c>
    </row>
    <row r="36" spans="1:37" ht="13.5" customHeight="1" x14ac:dyDescent="0.15">
      <c r="A36" s="51"/>
      <c r="B36" s="51"/>
      <c r="F36" s="63" t="s">
        <v>382</v>
      </c>
      <c r="G36" s="64"/>
      <c r="H36" s="51" t="str">
        <f t="shared" si="1"/>
        <v/>
      </c>
      <c r="I36" s="51" t="str">
        <f t="shared" si="5"/>
        <v>一般会計</v>
      </c>
      <c r="K36" s="51"/>
      <c r="L36" s="51"/>
      <c r="O36" s="51"/>
      <c r="P36" s="51"/>
      <c r="Q36" s="65"/>
      <c r="T36" s="51"/>
      <c r="U36" s="69" t="s">
        <v>637</v>
      </c>
      <c r="Y36" s="69" t="s">
        <v>471</v>
      </c>
      <c r="Z36" s="69" t="s">
        <v>400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472</v>
      </c>
      <c r="Z37" s="69" t="s">
        <v>561</v>
      </c>
      <c r="AF37" s="74"/>
      <c r="AK37" s="75" t="str">
        <f t="shared" si="9"/>
        <v>j</v>
      </c>
    </row>
    <row r="38" spans="1:37" x14ac:dyDescent="0.15">
      <c r="A38" s="51"/>
      <c r="B38" s="51"/>
      <c r="F38" s="51"/>
      <c r="G38" s="65"/>
      <c r="K38" s="51"/>
      <c r="L38" s="51"/>
      <c r="O38" s="51"/>
      <c r="P38" s="51"/>
      <c r="Q38" s="65"/>
      <c r="T38" s="51"/>
      <c r="U38" s="69" t="s">
        <v>388</v>
      </c>
      <c r="Y38" s="69" t="s">
        <v>452</v>
      </c>
      <c r="Z38" s="69" t="s">
        <v>562</v>
      </c>
      <c r="AF38" s="74"/>
      <c r="AK38" s="75" t="str">
        <f t="shared" si="9"/>
        <v>k</v>
      </c>
    </row>
    <row r="39" spans="1:37" x14ac:dyDescent="0.15">
      <c r="A39" s="51"/>
      <c r="B39" s="51"/>
      <c r="F39" s="51" t="str">
        <f>I37</f>
        <v>一般会計</v>
      </c>
      <c r="G39" s="65"/>
      <c r="K39" s="51"/>
      <c r="L39" s="51"/>
      <c r="O39" s="51"/>
      <c r="P39" s="51"/>
      <c r="Q39" s="65"/>
      <c r="T39" s="51"/>
      <c r="U39" s="69" t="s">
        <v>442</v>
      </c>
      <c r="Y39" s="69" t="s">
        <v>474</v>
      </c>
      <c r="Z39" s="69" t="s">
        <v>439</v>
      </c>
      <c r="AF39" s="74"/>
      <c r="AK39" s="75" t="str">
        <f t="shared" si="9"/>
        <v>l</v>
      </c>
    </row>
    <row r="40" spans="1:37" x14ac:dyDescent="0.15">
      <c r="A40" s="51"/>
      <c r="B40" s="51"/>
      <c r="F40" s="51"/>
      <c r="G40" s="65"/>
      <c r="K40" s="51"/>
      <c r="L40" s="51"/>
      <c r="O40" s="51"/>
      <c r="P40" s="51"/>
      <c r="Q40" s="65"/>
      <c r="T40" s="51"/>
      <c r="Y40" s="69" t="s">
        <v>475</v>
      </c>
      <c r="Z40" s="69" t="s">
        <v>564</v>
      </c>
      <c r="AF40" s="74"/>
      <c r="AK40" s="75" t="str">
        <f t="shared" si="9"/>
        <v>m</v>
      </c>
    </row>
    <row r="41" spans="1:37" x14ac:dyDescent="0.15">
      <c r="A41" s="51"/>
      <c r="B41" s="51"/>
      <c r="F41" s="51"/>
      <c r="G41" s="65"/>
      <c r="K41" s="51"/>
      <c r="L41" s="51"/>
      <c r="O41" s="51"/>
      <c r="P41" s="51"/>
      <c r="Q41" s="65"/>
      <c r="T41" s="51"/>
      <c r="Y41" s="69" t="s">
        <v>301</v>
      </c>
      <c r="Z41" s="69" t="s">
        <v>493</v>
      </c>
      <c r="AF41" s="74"/>
      <c r="AK41" s="75" t="str">
        <f t="shared" si="9"/>
        <v>n</v>
      </c>
    </row>
    <row r="42" spans="1:37" x14ac:dyDescent="0.15">
      <c r="A42" s="51"/>
      <c r="B42" s="51"/>
      <c r="F42" s="51"/>
      <c r="G42" s="65"/>
      <c r="K42" s="51"/>
      <c r="L42" s="51"/>
      <c r="O42" s="51"/>
      <c r="P42" s="51"/>
      <c r="Q42" s="65"/>
      <c r="T42" s="51"/>
      <c r="Y42" s="69" t="s">
        <v>476</v>
      </c>
      <c r="Z42" s="69" t="s">
        <v>565</v>
      </c>
      <c r="AF42" s="74"/>
      <c r="AK42" s="75" t="str">
        <f t="shared" si="9"/>
        <v>o</v>
      </c>
    </row>
    <row r="43" spans="1:37" x14ac:dyDescent="0.15">
      <c r="A43" s="51"/>
      <c r="B43" s="51"/>
      <c r="F43" s="51"/>
      <c r="G43" s="65"/>
      <c r="K43" s="51"/>
      <c r="L43" s="51"/>
      <c r="O43" s="51"/>
      <c r="P43" s="51"/>
      <c r="Q43" s="65"/>
      <c r="T43" s="51"/>
      <c r="Y43" s="69" t="s">
        <v>477</v>
      </c>
      <c r="Z43" s="69" t="s">
        <v>567</v>
      </c>
      <c r="AF43" s="74"/>
      <c r="AK43" s="75" t="str">
        <f t="shared" si="9"/>
        <v>p</v>
      </c>
    </row>
    <row r="44" spans="1:37" x14ac:dyDescent="0.15">
      <c r="A44" s="51"/>
      <c r="B44" s="51"/>
      <c r="F44" s="51"/>
      <c r="G44" s="65"/>
      <c r="K44" s="51"/>
      <c r="L44" s="51"/>
      <c r="O44" s="51"/>
      <c r="P44" s="51"/>
      <c r="Q44" s="65"/>
      <c r="T44" s="51"/>
      <c r="Y44" s="69" t="s">
        <v>479</v>
      </c>
      <c r="Z44" s="69" t="s">
        <v>45</v>
      </c>
      <c r="AF44" s="74"/>
      <c r="AK44" s="75" t="str">
        <f t="shared" si="9"/>
        <v>q</v>
      </c>
    </row>
    <row r="45" spans="1:37" x14ac:dyDescent="0.15">
      <c r="A45" s="51"/>
      <c r="B45" s="51"/>
      <c r="F45" s="51"/>
      <c r="G45" s="65"/>
      <c r="K45" s="51"/>
      <c r="L45" s="51"/>
      <c r="O45" s="51"/>
      <c r="P45" s="51"/>
      <c r="Q45" s="65"/>
      <c r="T45" s="51"/>
      <c r="Y45" s="69" t="s">
        <v>281</v>
      </c>
      <c r="Z45" s="69" t="s">
        <v>568</v>
      </c>
      <c r="AF45" s="74"/>
      <c r="AK45" s="75" t="str">
        <f t="shared" si="9"/>
        <v>r</v>
      </c>
    </row>
    <row r="46" spans="1:37" x14ac:dyDescent="0.15">
      <c r="A46" s="51"/>
      <c r="B46" s="51"/>
      <c r="F46" s="51"/>
      <c r="G46" s="65"/>
      <c r="K46" s="51"/>
      <c r="L46" s="51"/>
      <c r="O46" s="51"/>
      <c r="P46" s="51"/>
      <c r="Q46" s="65"/>
      <c r="T46" s="51"/>
      <c r="Y46" s="69" t="s">
        <v>357</v>
      </c>
      <c r="Z46" s="69" t="s">
        <v>70</v>
      </c>
      <c r="AF46" s="74"/>
      <c r="AK46" s="75" t="str">
        <f t="shared" si="9"/>
        <v>s</v>
      </c>
    </row>
    <row r="47" spans="1:37" x14ac:dyDescent="0.15">
      <c r="A47" s="51"/>
      <c r="B47" s="51"/>
      <c r="F47" s="51"/>
      <c r="G47" s="65"/>
      <c r="K47" s="51"/>
      <c r="L47" s="51"/>
      <c r="O47" s="51"/>
      <c r="P47" s="51"/>
      <c r="Q47" s="65"/>
      <c r="T47" s="51"/>
      <c r="Y47" s="69" t="s">
        <v>232</v>
      </c>
      <c r="Z47" s="69" t="s">
        <v>569</v>
      </c>
      <c r="AF47" s="74"/>
      <c r="AK47" s="75" t="str">
        <f t="shared" si="9"/>
        <v>t</v>
      </c>
    </row>
    <row r="48" spans="1:37" x14ac:dyDescent="0.15">
      <c r="A48" s="51"/>
      <c r="B48" s="51"/>
      <c r="F48" s="51"/>
      <c r="G48" s="65"/>
      <c r="K48" s="51"/>
      <c r="L48" s="51"/>
      <c r="O48" s="51"/>
      <c r="P48" s="51"/>
      <c r="Q48" s="65"/>
      <c r="T48" s="51"/>
      <c r="Y48" s="69" t="s">
        <v>46</v>
      </c>
      <c r="Z48" s="69" t="s">
        <v>570</v>
      </c>
      <c r="AF48" s="74"/>
      <c r="AK48" s="75" t="str">
        <f t="shared" si="9"/>
        <v>u</v>
      </c>
    </row>
    <row r="49" spans="1:37" x14ac:dyDescent="0.15">
      <c r="A49" s="51"/>
      <c r="B49" s="51"/>
      <c r="F49" s="51"/>
      <c r="G49" s="65"/>
      <c r="K49" s="51"/>
      <c r="L49" s="51"/>
      <c r="O49" s="51"/>
      <c r="P49" s="51"/>
      <c r="Q49" s="65"/>
      <c r="T49" s="51"/>
      <c r="Y49" s="69" t="s">
        <v>481</v>
      </c>
      <c r="Z49" s="69" t="s">
        <v>259</v>
      </c>
      <c r="AF49" s="74"/>
      <c r="AK49" s="75" t="str">
        <f t="shared" si="9"/>
        <v>v</v>
      </c>
    </row>
    <row r="50" spans="1:37" x14ac:dyDescent="0.15">
      <c r="A50" s="51"/>
      <c r="B50" s="51"/>
      <c r="F50" s="51"/>
      <c r="G50" s="65"/>
      <c r="K50" s="51"/>
      <c r="L50" s="51"/>
      <c r="O50" s="51"/>
      <c r="P50" s="51"/>
      <c r="Q50" s="65"/>
      <c r="T50" s="51"/>
      <c r="Y50" s="69" t="s">
        <v>482</v>
      </c>
      <c r="Z50" s="69" t="s">
        <v>571</v>
      </c>
      <c r="AF50" s="74"/>
    </row>
    <row r="51" spans="1:37" x14ac:dyDescent="0.15">
      <c r="A51" s="51"/>
      <c r="B51" s="51"/>
      <c r="F51" s="51"/>
      <c r="G51" s="65"/>
      <c r="K51" s="51"/>
      <c r="L51" s="51"/>
      <c r="O51" s="51"/>
      <c r="P51" s="51"/>
      <c r="Q51" s="65"/>
      <c r="T51" s="51"/>
      <c r="Y51" s="69" t="s">
        <v>483</v>
      </c>
      <c r="Z51" s="69" t="s">
        <v>486</v>
      </c>
      <c r="AF51" s="74"/>
    </row>
    <row r="52" spans="1:37" x14ac:dyDescent="0.15">
      <c r="A52" s="51"/>
      <c r="B52" s="51"/>
      <c r="F52" s="51"/>
      <c r="G52" s="65"/>
      <c r="K52" s="51"/>
      <c r="L52" s="51"/>
      <c r="O52" s="51"/>
      <c r="P52" s="51"/>
      <c r="Q52" s="65"/>
      <c r="T52" s="51"/>
      <c r="Y52" s="69" t="s">
        <v>484</v>
      </c>
      <c r="Z52" s="69" t="s">
        <v>572</v>
      </c>
      <c r="AF52" s="74"/>
    </row>
    <row r="53" spans="1:37" x14ac:dyDescent="0.15">
      <c r="A53" s="51"/>
      <c r="B53" s="51"/>
      <c r="F53" s="51"/>
      <c r="G53" s="65"/>
      <c r="K53" s="51"/>
      <c r="L53" s="51"/>
      <c r="O53" s="51"/>
      <c r="P53" s="51"/>
      <c r="Q53" s="65"/>
      <c r="T53" s="51"/>
      <c r="Y53" s="69" t="s">
        <v>286</v>
      </c>
      <c r="Z53" s="69" t="s">
        <v>235</v>
      </c>
      <c r="AF53" s="74"/>
    </row>
    <row r="54" spans="1:37" x14ac:dyDescent="0.15">
      <c r="A54" s="51"/>
      <c r="B54" s="51"/>
      <c r="F54" s="51"/>
      <c r="G54" s="65"/>
      <c r="K54" s="51"/>
      <c r="L54" s="51"/>
      <c r="O54" s="51"/>
      <c r="P54" s="57"/>
      <c r="Q54" s="65"/>
      <c r="T54" s="51"/>
      <c r="Y54" s="69" t="s">
        <v>305</v>
      </c>
      <c r="Z54" s="69" t="s">
        <v>573</v>
      </c>
      <c r="AF54" s="74"/>
    </row>
    <row r="55" spans="1:37" x14ac:dyDescent="0.15">
      <c r="A55" s="51"/>
      <c r="B55" s="51"/>
      <c r="F55" s="51"/>
      <c r="G55" s="65"/>
      <c r="K55" s="51"/>
      <c r="L55" s="51"/>
      <c r="O55" s="51"/>
      <c r="P55" s="51"/>
      <c r="Q55" s="65"/>
      <c r="T55" s="51"/>
      <c r="Y55" s="69" t="s">
        <v>487</v>
      </c>
      <c r="Z55" s="69" t="s">
        <v>26</v>
      </c>
      <c r="AF55" s="74"/>
    </row>
    <row r="56" spans="1:37" x14ac:dyDescent="0.15">
      <c r="A56" s="51"/>
      <c r="B56" s="51"/>
      <c r="F56" s="51"/>
      <c r="G56" s="65"/>
      <c r="K56" s="51"/>
      <c r="L56" s="51"/>
      <c r="O56" s="51"/>
      <c r="P56" s="51"/>
      <c r="Q56" s="65"/>
      <c r="T56" s="51"/>
      <c r="Y56" s="69" t="s">
        <v>489</v>
      </c>
      <c r="Z56" s="69" t="s">
        <v>574</v>
      </c>
      <c r="AF56" s="74"/>
    </row>
    <row r="57" spans="1:37" x14ac:dyDescent="0.15">
      <c r="A57" s="51"/>
      <c r="B57" s="51"/>
      <c r="F57" s="51"/>
      <c r="G57" s="65"/>
      <c r="K57" s="51"/>
      <c r="L57" s="51"/>
      <c r="O57" s="51"/>
      <c r="P57" s="51"/>
      <c r="Q57" s="65"/>
      <c r="T57" s="51"/>
      <c r="Y57" s="69" t="s">
        <v>488</v>
      </c>
      <c r="Z57" s="69" t="s">
        <v>43</v>
      </c>
      <c r="AF57" s="74"/>
    </row>
    <row r="58" spans="1:37" x14ac:dyDescent="0.15">
      <c r="A58" s="51"/>
      <c r="B58" s="51"/>
      <c r="F58" s="51"/>
      <c r="G58" s="65"/>
      <c r="K58" s="51"/>
      <c r="L58" s="51"/>
      <c r="O58" s="51"/>
      <c r="P58" s="51"/>
      <c r="Q58" s="65"/>
      <c r="T58" s="51"/>
      <c r="Y58" s="69" t="s">
        <v>490</v>
      </c>
      <c r="Z58" s="69" t="s">
        <v>434</v>
      </c>
      <c r="AF58" s="74"/>
    </row>
    <row r="59" spans="1:37" x14ac:dyDescent="0.15">
      <c r="A59" s="51"/>
      <c r="B59" s="51"/>
      <c r="F59" s="51"/>
      <c r="G59" s="65"/>
      <c r="K59" s="51"/>
      <c r="L59" s="51"/>
      <c r="O59" s="51"/>
      <c r="P59" s="51"/>
      <c r="Q59" s="65"/>
      <c r="T59" s="51"/>
      <c r="Y59" s="69" t="s">
        <v>491</v>
      </c>
      <c r="Z59" s="69" t="s">
        <v>575</v>
      </c>
      <c r="AF59" s="74"/>
    </row>
    <row r="60" spans="1:37" x14ac:dyDescent="0.15">
      <c r="A60" s="51"/>
      <c r="B60" s="51"/>
      <c r="F60" s="51"/>
      <c r="G60" s="65"/>
      <c r="K60" s="51"/>
      <c r="L60" s="51"/>
      <c r="O60" s="51"/>
      <c r="P60" s="51"/>
      <c r="Q60" s="65"/>
      <c r="T60" s="51"/>
      <c r="Y60" s="69" t="s">
        <v>418</v>
      </c>
      <c r="Z60" s="69" t="s">
        <v>576</v>
      </c>
      <c r="AF60" s="74"/>
    </row>
    <row r="61" spans="1:37" x14ac:dyDescent="0.15">
      <c r="A61" s="51"/>
      <c r="B61" s="51"/>
      <c r="F61" s="51"/>
      <c r="G61" s="65"/>
      <c r="K61" s="51"/>
      <c r="L61" s="51"/>
      <c r="O61" s="51"/>
      <c r="P61" s="51"/>
      <c r="Q61" s="65"/>
      <c r="T61" s="51"/>
      <c r="Y61" s="69" t="s">
        <v>28</v>
      </c>
      <c r="Z61" s="69" t="s">
        <v>106</v>
      </c>
      <c r="AF61" s="74"/>
    </row>
    <row r="62" spans="1:37" x14ac:dyDescent="0.15">
      <c r="A62" s="51"/>
      <c r="B62" s="51"/>
      <c r="F62" s="51"/>
      <c r="G62" s="65"/>
      <c r="K62" s="51"/>
      <c r="L62" s="51"/>
      <c r="O62" s="51"/>
      <c r="P62" s="51"/>
      <c r="Q62" s="65"/>
      <c r="T62" s="51"/>
      <c r="Y62" s="69" t="s">
        <v>80</v>
      </c>
      <c r="Z62" s="69" t="s">
        <v>324</v>
      </c>
      <c r="AF62" s="74"/>
    </row>
    <row r="63" spans="1:37" x14ac:dyDescent="0.15">
      <c r="A63" s="51"/>
      <c r="B63" s="51"/>
      <c r="F63" s="51"/>
      <c r="G63" s="65"/>
      <c r="K63" s="51"/>
      <c r="L63" s="51"/>
      <c r="O63" s="51"/>
      <c r="P63" s="51"/>
      <c r="Q63" s="65"/>
      <c r="T63" s="51"/>
      <c r="Y63" s="69" t="s">
        <v>245</v>
      </c>
      <c r="Z63" s="69" t="s">
        <v>577</v>
      </c>
      <c r="AF63" s="74"/>
    </row>
    <row r="64" spans="1:37" x14ac:dyDescent="0.15">
      <c r="A64" s="51"/>
      <c r="B64" s="51"/>
      <c r="F64" s="51"/>
      <c r="G64" s="65"/>
      <c r="K64" s="51"/>
      <c r="L64" s="51"/>
      <c r="O64" s="51"/>
      <c r="P64" s="51"/>
      <c r="Q64" s="65"/>
      <c r="T64" s="51"/>
      <c r="Y64" s="69" t="s">
        <v>351</v>
      </c>
      <c r="Z64" s="69" t="s">
        <v>50</v>
      </c>
      <c r="AF64" s="74"/>
    </row>
    <row r="65" spans="1:32" x14ac:dyDescent="0.15">
      <c r="A65" s="51"/>
      <c r="B65" s="51"/>
      <c r="F65" s="51"/>
      <c r="G65" s="65"/>
      <c r="K65" s="51"/>
      <c r="L65" s="51"/>
      <c r="O65" s="51"/>
      <c r="P65" s="51"/>
      <c r="Q65" s="65"/>
      <c r="T65" s="51"/>
      <c r="Y65" s="69" t="s">
        <v>492</v>
      </c>
      <c r="Z65" s="69" t="s">
        <v>578</v>
      </c>
      <c r="AF65" s="74"/>
    </row>
    <row r="66" spans="1:32" x14ac:dyDescent="0.15">
      <c r="A66" s="51"/>
      <c r="B66" s="51"/>
      <c r="F66" s="51"/>
      <c r="G66" s="65"/>
      <c r="K66" s="51"/>
      <c r="L66" s="51"/>
      <c r="O66" s="51"/>
      <c r="P66" s="51"/>
      <c r="Q66" s="65"/>
      <c r="T66" s="51"/>
      <c r="Y66" s="69" t="s">
        <v>137</v>
      </c>
      <c r="Z66" s="69" t="s">
        <v>580</v>
      </c>
      <c r="AF66" s="74"/>
    </row>
    <row r="67" spans="1:32" x14ac:dyDescent="0.15">
      <c r="A67" s="51"/>
      <c r="B67" s="51"/>
      <c r="F67" s="51"/>
      <c r="G67" s="65"/>
      <c r="K67" s="51"/>
      <c r="L67" s="51"/>
      <c r="O67" s="51"/>
      <c r="P67" s="51"/>
      <c r="Q67" s="65"/>
      <c r="T67" s="51"/>
      <c r="Y67" s="69" t="s">
        <v>494</v>
      </c>
      <c r="Z67" s="69" t="s">
        <v>22</v>
      </c>
      <c r="AF67" s="74"/>
    </row>
    <row r="68" spans="1:32" x14ac:dyDescent="0.15">
      <c r="A68" s="51"/>
      <c r="B68" s="51"/>
      <c r="F68" s="51"/>
      <c r="G68" s="65"/>
      <c r="K68" s="51"/>
      <c r="L68" s="51"/>
      <c r="O68" s="51"/>
      <c r="P68" s="51"/>
      <c r="Q68" s="65"/>
      <c r="T68" s="51"/>
      <c r="Y68" s="69" t="s">
        <v>337</v>
      </c>
      <c r="Z68" s="69" t="s">
        <v>581</v>
      </c>
      <c r="AF68" s="74"/>
    </row>
    <row r="69" spans="1:32" x14ac:dyDescent="0.15">
      <c r="A69" s="51"/>
      <c r="B69" s="51"/>
      <c r="F69" s="51"/>
      <c r="G69" s="65"/>
      <c r="K69" s="51"/>
      <c r="L69" s="51"/>
      <c r="O69" s="51"/>
      <c r="P69" s="51"/>
      <c r="Q69" s="65"/>
      <c r="T69" s="51"/>
      <c r="Y69" s="69" t="s">
        <v>435</v>
      </c>
      <c r="Z69" s="69" t="s">
        <v>583</v>
      </c>
      <c r="AF69" s="74"/>
    </row>
    <row r="70" spans="1:32" x14ac:dyDescent="0.15">
      <c r="A70" s="51"/>
      <c r="B70" s="51"/>
      <c r="Y70" s="69" t="s">
        <v>119</v>
      </c>
      <c r="Z70" s="69" t="s">
        <v>584</v>
      </c>
    </row>
    <row r="71" spans="1:32" x14ac:dyDescent="0.15">
      <c r="Y71" s="69" t="s">
        <v>495</v>
      </c>
      <c r="Z71" s="69" t="s">
        <v>175</v>
      </c>
    </row>
    <row r="72" spans="1:32" x14ac:dyDescent="0.15">
      <c r="Y72" s="69" t="s">
        <v>497</v>
      </c>
      <c r="Z72" s="69" t="s">
        <v>512</v>
      </c>
    </row>
    <row r="73" spans="1:32" x14ac:dyDescent="0.15">
      <c r="Y73" s="69" t="s">
        <v>470</v>
      </c>
      <c r="Z73" s="69" t="s">
        <v>585</v>
      </c>
    </row>
    <row r="74" spans="1:32" x14ac:dyDescent="0.15">
      <c r="Y74" s="69" t="s">
        <v>353</v>
      </c>
      <c r="Z74" s="69" t="s">
        <v>240</v>
      </c>
    </row>
    <row r="75" spans="1:32" x14ac:dyDescent="0.15">
      <c r="Y75" s="69" t="s">
        <v>415</v>
      </c>
      <c r="Z75" s="69" t="s">
        <v>587</v>
      </c>
    </row>
    <row r="76" spans="1:32" x14ac:dyDescent="0.15">
      <c r="Y76" s="69" t="s">
        <v>498</v>
      </c>
      <c r="Z76" s="69" t="s">
        <v>588</v>
      </c>
    </row>
    <row r="77" spans="1:32" x14ac:dyDescent="0.15">
      <c r="Y77" s="69" t="s">
        <v>499</v>
      </c>
      <c r="Z77" s="69" t="s">
        <v>399</v>
      </c>
    </row>
    <row r="78" spans="1:32" x14ac:dyDescent="0.15">
      <c r="Y78" s="69" t="s">
        <v>480</v>
      </c>
      <c r="Z78" s="69" t="s">
        <v>591</v>
      </c>
    </row>
    <row r="79" spans="1:32" x14ac:dyDescent="0.15">
      <c r="Y79" s="69" t="s">
        <v>500</v>
      </c>
      <c r="Z79" s="69" t="s">
        <v>566</v>
      </c>
    </row>
    <row r="80" spans="1:32" x14ac:dyDescent="0.15">
      <c r="Y80" s="69" t="s">
        <v>502</v>
      </c>
      <c r="Z80" s="69" t="s">
        <v>586</v>
      </c>
    </row>
    <row r="81" spans="25:26" x14ac:dyDescent="0.15">
      <c r="Y81" s="69" t="s">
        <v>104</v>
      </c>
      <c r="Z81" s="69" t="s">
        <v>269</v>
      </c>
    </row>
    <row r="82" spans="25:26" x14ac:dyDescent="0.15">
      <c r="Y82" s="69" t="s">
        <v>376</v>
      </c>
      <c r="Z82" s="69" t="s">
        <v>592</v>
      </c>
    </row>
    <row r="83" spans="25:26" x14ac:dyDescent="0.15">
      <c r="Y83" s="69" t="s">
        <v>185</v>
      </c>
      <c r="Z83" s="69" t="s">
        <v>221</v>
      </c>
    </row>
    <row r="84" spans="25:26" x14ac:dyDescent="0.15">
      <c r="Y84" s="69" t="s">
        <v>503</v>
      </c>
      <c r="Z84" s="69" t="s">
        <v>227</v>
      </c>
    </row>
    <row r="85" spans="25:26" x14ac:dyDescent="0.15">
      <c r="Y85" s="69" t="s">
        <v>505</v>
      </c>
      <c r="Z85" s="69" t="s">
        <v>593</v>
      </c>
    </row>
    <row r="86" spans="25:26" x14ac:dyDescent="0.15">
      <c r="Y86" s="69" t="s">
        <v>506</v>
      </c>
      <c r="Z86" s="69" t="s">
        <v>595</v>
      </c>
    </row>
    <row r="87" spans="25:26" x14ac:dyDescent="0.15">
      <c r="Y87" s="69" t="s">
        <v>508</v>
      </c>
      <c r="Z87" s="69" t="s">
        <v>596</v>
      </c>
    </row>
    <row r="88" spans="25:26" x14ac:dyDescent="0.15">
      <c r="Y88" s="69" t="s">
        <v>509</v>
      </c>
      <c r="Z88" s="69" t="s">
        <v>597</v>
      </c>
    </row>
    <row r="89" spans="25:26" x14ac:dyDescent="0.15">
      <c r="Y89" s="69" t="s">
        <v>342</v>
      </c>
      <c r="Z89" s="69" t="s">
        <v>598</v>
      </c>
    </row>
    <row r="90" spans="25:26" x14ac:dyDescent="0.15">
      <c r="Y90" s="69" t="s">
        <v>511</v>
      </c>
      <c r="Z90" s="69" t="s">
        <v>599</v>
      </c>
    </row>
    <row r="91" spans="25:26" x14ac:dyDescent="0.15">
      <c r="Y91" s="69" t="s">
        <v>246</v>
      </c>
      <c r="Z91" s="69" t="s">
        <v>600</v>
      </c>
    </row>
    <row r="92" spans="25:26" x14ac:dyDescent="0.15">
      <c r="Y92" s="69" t="s">
        <v>473</v>
      </c>
      <c r="Z92" s="69" t="s">
        <v>534</v>
      </c>
    </row>
    <row r="93" spans="25:26" x14ac:dyDescent="0.15">
      <c r="Y93" s="69" t="s">
        <v>360</v>
      </c>
      <c r="Z93" s="69" t="s">
        <v>601</v>
      </c>
    </row>
    <row r="94" spans="25:26" x14ac:dyDescent="0.15">
      <c r="Y94" s="69" t="s">
        <v>154</v>
      </c>
      <c r="Z94" s="69" t="s">
        <v>594</v>
      </c>
    </row>
    <row r="95" spans="25:26" x14ac:dyDescent="0.15">
      <c r="Y95" s="69" t="s">
        <v>387</v>
      </c>
      <c r="Z95" s="69" t="s">
        <v>602</v>
      </c>
    </row>
    <row r="96" spans="25:26" x14ac:dyDescent="0.15">
      <c r="Y96" s="69" t="s">
        <v>77</v>
      </c>
      <c r="Z96" s="69" t="s">
        <v>603</v>
      </c>
    </row>
    <row r="97" spans="25:26" x14ac:dyDescent="0.15">
      <c r="Y97" s="69" t="s">
        <v>513</v>
      </c>
      <c r="Z97" s="69" t="s">
        <v>589</v>
      </c>
    </row>
    <row r="98" spans="25:26" x14ac:dyDescent="0.15">
      <c r="Y98" s="69" t="s">
        <v>313</v>
      </c>
      <c r="Z98" s="69" t="s">
        <v>604</v>
      </c>
    </row>
    <row r="99" spans="25:26" x14ac:dyDescent="0.15">
      <c r="Y99" s="69" t="s">
        <v>530</v>
      </c>
      <c r="Z99" s="69" t="s">
        <v>605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2021-06-25T10:32:36Z</cp:lastPrinted>
  <dcterms:created xsi:type="dcterms:W3CDTF">2012-03-13T00:50:25Z</dcterms:created>
  <dcterms:modified xsi:type="dcterms:W3CDTF">2021-06-29T07:23:00Z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2021-05-25T08:48:06Z</vt:filetime>
  </property>
</Properties>
</file>