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45" i="3"/>
  <c r="AY616" i="3"/>
  <c r="AY50" i="3"/>
  <c r="AY213" i="3"/>
  <c r="AY604" i="3"/>
  <c r="AY417" i="3"/>
  <c r="AY271"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<sst xmlns="http://schemas.openxmlformats.org/spreadsheetml/2006/main" count="2303" uniqueCount="691">
  <si>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</si>
  <si>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</si>
  <si>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</si>
  <si>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</si>
  <si>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</si>
  <si>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</si>
  <si>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</si>
  <si>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</si>
  <si>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</si>
  <si>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</si>
  <si>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</si>
  <si>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</si>
  <si>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</si>
  <si>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</si>
  <si>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</si>
  <si>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</si>
  <si>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</si>
  <si>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</si>
  <si>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</si>
  <si>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</si>
  <si>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</si>
  <si>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</si>
  <si>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</si>
  <si>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</si>
  <si>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</si>
  <si>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</si>
  <si>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</si>
  <si>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</si>
  <si>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</si>
  <si>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</si>
  <si>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</si>
  <si>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</si>
  <si>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</si>
  <si>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</si>
  <si>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</si>
  <si>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</si>
  <si>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</si>
  <si>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</si>
  <si>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</si>
  <si>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</si>
  <si>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</si>
  <si>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</si>
  <si>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</si>
  <si>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</si>
  <si>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</si>
  <si>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</si>
  <si>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</si>
  <si>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</si>
  <si>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</si>
  <si>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</si>
  <si>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</si>
  <si>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</si>
  <si>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</si>
  <si>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</si>
  <si>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</si>
  <si>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</si>
  <si>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</si>
  <si>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</si>
  <si>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</si>
  <si>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</si>
  <si>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</si>
  <si>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</si>
  <si>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</si>
  <si>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</si>
  <si>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</si>
  <si>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</si>
  <si>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</si>
  <si>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</si>
  <si>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</si>
  <si>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</si>
  <si>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</si>
  <si>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</si>
  <si>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</si>
  <si>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</si>
  <si>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</si>
  <si>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</si>
  <si>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</si>
  <si>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</si>
  <si>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</si>
  <si>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</si>
  <si>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</si>
  <si>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</si>
  <si>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</si>
  <si>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</si>
  <si>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</si>
  <si>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</si>
  <si>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</si>
  <si>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</si>
  <si>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</si>
  <si>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</si>
  <si>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</si>
  <si>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</si>
  <si>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</si>
  <si>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</si>
  <si>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</si>
  <si>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</si>
  <si>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</si>
  <si>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</si>
  <si>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</si>
  <si>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</si>
  <si>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</si>
  <si>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</si>
  <si>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</si>
  <si>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</si>
  <si>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</si>
  <si>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</si>
  <si>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</si>
  <si>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</si>
  <si>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</si>
  <si>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</si>
  <si>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</si>
  <si>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</si>
  <si>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</si>
  <si>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</si>
  <si>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</si>
  <si>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</si>
  <si>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</si>
  <si>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</si>
  <si>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</si>
  <si>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</si>
  <si>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</si>
  <si>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</si>
  <si>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</si>
  <si>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</si>
  <si>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</si>
  <si>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</si>
  <si>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</si>
  <si>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</si>
  <si>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</si>
  <si>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</si>
  <si>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</si>
  <si>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</si>
  <si>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</si>
  <si>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</si>
  <si>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</si>
  <si>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</si>
  <si>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</si>
  <si>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</si>
  <si>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</si>
  <si>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</si>
  <si>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</si>
  <si>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</si>
  <si>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</si>
  <si>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</si>
  <si>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</si>
  <si>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</si>
  <si>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</si>
  <si>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</si>
  <si>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</si>
  <si>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</si>
  <si>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</si>
  <si>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</si>
  <si>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</si>
  <si>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</si>
  <si>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</si>
  <si>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</si>
  <si>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</si>
  <si>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</si>
  <si>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</si>
  <si>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</si>
  <si>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</si>
  <si>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</si>
  <si>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</si>
  <si>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</si>
  <si>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</si>
  <si>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</si>
  <si>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</si>
  <si>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</si>
  <si>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</si>
  <si>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</si>
  <si>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</si>
  <si>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</si>
  <si>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</si>
  <si>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</si>
  <si>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</si>
  <si>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</si>
  <si>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</si>
  <si>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</si>
  <si>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</si>
  <si>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</si>
  <si>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</si>
  <si>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</si>
  <si>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</si>
  <si>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</si>
  <si>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</si>
  <si>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</si>
  <si>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</si>
  <si>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</si>
  <si>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</si>
  <si>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</si>
  <si>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</si>
  <si>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</si>
  <si>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</si>
  <si>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</si>
  <si>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</si>
  <si>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</si>
  <si>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</si>
  <si>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</si>
  <si>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</si>
  <si>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</si>
  <si>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</si>
  <si>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</si>
  <si>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</si>
  <si>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</si>
  <si>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</si>
  <si>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</si>
  <si>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</si>
  <si>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</si>
  <si>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</si>
  <si>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</si>
  <si>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</si>
  <si>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</si>
  <si>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</si>
  <si>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</si>
  <si>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</si>
  <si>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</si>
  <si>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</si>
  <si>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</si>
  <si>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</si>
  <si>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</si>
  <si>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</si>
  <si>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</si>
  <si>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</si>
  <si>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</si>
  <si>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</si>
  <si>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</si>
  <si>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</si>
  <si>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</si>
  <si>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</si>
  <si>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</si>
  <si>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</si>
  <si>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</si>
  <si>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</si>
  <si>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</si>
  <si>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</si>
  <si>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</si>
  <si>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</si>
  <si>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</si>
  <si>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</si>
  <si>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</si>
  <si>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</si>
  <si>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</si>
  <si>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</si>
  <si>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</si>
  <si>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</si>
  <si>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</si>
  <si>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</si>
  <si>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</si>
  <si>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</si>
  <si>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</si>
  <si>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</si>
  <si>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</si>
  <si>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</si>
  <si>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</si>
  <si>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</si>
  <si>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</si>
  <si>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</si>
  <si>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</si>
  <si>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</si>
  <si>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</si>
  <si>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</si>
  <si>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</si>
  <si>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</si>
  <si>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</si>
  <si>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</si>
  <si>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</si>
  <si>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</si>
  <si>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</si>
  <si>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</si>
  <si>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</si>
  <si>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</si>
  <si>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</si>
  <si>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</si>
  <si>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</si>
  <si>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</si>
  <si>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</si>
  <si>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</si>
  <si>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</si>
  <si>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</si>
  <si>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</si>
  <si>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</si>
  <si>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</si>
  <si>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</si>
  <si>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</si>
  <si>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</si>
  <si>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</si>
  <si>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</si>
  <si>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</si>
  <si>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</si>
  <si>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</si>
  <si>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</si>
  <si>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</si>
  <si>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</si>
  <si>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</si>
  <si>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</si>
  <si>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</si>
  <si>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</si>
  <si>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</si>
  <si>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</si>
  <si>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</si>
  <si>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</si>
  <si>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</si>
  <si>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</si>
  <si>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</si>
  <si>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</si>
  <si>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</si>
  <si>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</si>
  <si>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</si>
  <si>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</si>
  <si>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</si>
  <si>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</si>
  <si>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</si>
  <si>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</si>
  <si>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</si>
  <si>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</si>
  <si>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</si>
  <si>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</si>
  <si>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</si>
  <si>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</si>
  <si>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</si>
  <si>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</si>
  <si>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</si>
  <si>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</si>
  <si>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</si>
  <si>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</si>
  <si>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</si>
  <si>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</si>
  <si>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</si>
  <si>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</si>
  <si>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</si>
  <si>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</si>
  <si>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</si>
  <si>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</si>
  <si>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</si>
  <si>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</si>
  <si>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</si>
  <si>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</si>
  <si>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</si>
  <si>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</si>
  <si>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</si>
  <si>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</si>
  <si>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</si>
  <si>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</si>
  <si>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</si>
  <si>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</si>
  <si>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</si>
  <si>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</si>
  <si>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</si>
  <si>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</si>
  <si>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</si>
  <si>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</si>
  <si>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</si>
  <si>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</si>
  <si>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</si>
  <si>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</si>
  <si>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</si>
  <si>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</si>
  <si>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</si>
  <si>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</si>
  <si>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</si>
  <si>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</si>
  <si>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</si>
  <si>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</si>
  <si>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</si>
  <si>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</si>
  <si>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</si>
  <si>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</si>
  <si>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</si>
  <si>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</si>
  <si>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</si>
  <si>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</si>
  <si>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</si>
  <si>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</si>
  <si>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</si>
  <si>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</si>
  <si>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</si>
  <si>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</si>
  <si>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</si>
  <si>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</si>
  <si>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</si>
  <si>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</si>
  <si>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</si>
  <si>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</si>
  <si>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</si>
  <si>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</si>
  <si>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</si>
  <si>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</si>
  <si>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</si>
  <si>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</si>
  <si>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</si>
  <si>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</si>
  <si>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</si>
  <si>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</si>
  <si>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</si>
  <si>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</si>
  <si>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</si>
  <si>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</si>
  <si>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</si>
  <si>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</si>
  <si>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</si>
  <si>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</si>
  <si>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</si>
  <si>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</si>
  <si>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</si>
  <si>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</si>
  <si>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</si>
  <si>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</si>
  <si>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</si>
  <si>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</si>
  <si>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</si>
  <si>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</si>
  <si>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</si>
  <si>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</si>
  <si>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</si>
  <si>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</si>
  <si>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</si>
  <si>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</si>
  <si>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</si>
  <si>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</si>
  <si>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</si>
  <si>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</si>
  <si>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</si>
  <si>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</si>
  <si>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</si>
  <si>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</si>
  <si>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</si>
  <si>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</si>
  <si>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</si>
  <si>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</si>
  <si>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</si>
  <si>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</si>
  <si>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</si>
  <si>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</si>
  <si>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</si>
  <si>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</si>
  <si>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</si>
  <si>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</si>
  <si>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</si>
  <si>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</si>
  <si>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</si>
  <si>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</si>
  <si>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</si>
  <si>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</si>
  <si>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</si>
  <si>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</si>
  <si>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</si>
  <si>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</si>
  <si>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</si>
  <si>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</si>
  <si>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</si>
  <si>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</si>
  <si>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</si>
  <si>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</si>
  <si>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</si>
  <si>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</si>
  <si>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</si>
  <si>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</si>
  <si>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</si>
  <si>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</si>
  <si>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</si>
  <si>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</si>
  <si>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</si>
  <si>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</si>
  <si>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</si>
  <si>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</si>
  <si>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</si>
  <si>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</si>
  <si>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</si>
  <si>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</si>
  <si>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</si>
  <si>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</si>
  <si>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</si>
  <si>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</si>
  <si>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</si>
  <si>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</si>
  <si>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</si>
  <si>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</si>
  <si>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</si>
  <si>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</si>
  <si>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</si>
  <si>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</si>
  <si>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</si>
  <si>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</si>
  <si>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</si>
  <si>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</si>
  <si>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</si>
  <si>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</si>
  <si>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</si>
  <si>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</si>
  <si>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</si>
  <si>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</si>
  <si>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</si>
  <si>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</si>
  <si>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</si>
  <si>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</si>
  <si>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</si>
  <si>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</si>
  <si>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</si>
  <si>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</si>
  <si>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</si>
  <si>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</si>
  <si>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</si>
  <si>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</si>
  <si>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</si>
  <si>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</si>
  <si>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</si>
  <si>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</si>
  <si>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</si>
  <si>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</si>
  <si>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</si>
  <si>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</si>
  <si>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</si>
  <si>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</si>
  <si>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</si>
  <si>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</si>
  <si>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</si>
  <si>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</si>
  <si>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</si>
  <si>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</si>
  <si>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</si>
  <si>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</si>
  <si>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</si>
  <si>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</si>
  <si>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</si>
  <si>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</si>
  <si>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</si>
  <si>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</si>
  <si>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</si>
  <si>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</si>
  <si>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</si>
  <si>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</si>
  <si>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</si>
  <si>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</si>
  <si>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</si>
  <si>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</si>
  <si>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</si>
  <si>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</si>
  <si>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</si>
  <si>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</si>
  <si>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</si>
  <si>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</si>
  <si>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</si>
  <si>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</si>
  <si>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</si>
  <si>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</si>
  <si>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</si>
  <si>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</si>
  <si>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</si>
  <si>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</si>
  <si>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</si>
  <si>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</si>
  <si>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</si>
  <si>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</si>
  <si>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</si>
  <si>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</si>
  <si>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</si>
  <si>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</si>
  <si>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</si>
  <si>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</si>
  <si>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</si>
  <si>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</si>
  <si>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</si>
  <si>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</si>
  <si>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</si>
  <si>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</si>
  <si>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</si>
  <si>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</si>
  <si>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</si>
  <si>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</si>
  <si>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</si>
  <si>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</si>
  <si>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</si>
  <si>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</si>
  <si>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</si>
  <si>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</si>
  <si>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</si>
  <si>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</si>
  <si>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</si>
  <si>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</si>
  <si>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</si>
  <si>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</si>
  <si>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</si>
  <si>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</si>
  <si>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</si>
  <si>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</si>
  <si>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</si>
  <si>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</si>
  <si>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</si>
  <si>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</si>
  <si>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</si>
  <si>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</si>
  <si>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</si>
  <si>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</si>
  <si>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</si>
  <si>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</si>
  <si>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</si>
  <si>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</si>
  <si>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</si>
  <si>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</si>
  <si>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</si>
  <si>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</si>
  <si>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</si>
  <si>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</si>
  <si>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</si>
  <si>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</si>
  <si>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</si>
  <si>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</si>
  <si>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</si>
  <si>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</si>
  <si>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</si>
  <si>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</si>
  <si>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</si>
  <si>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</si>
  <si>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</si>
  <si>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</si>
  <si>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</si>
  <si>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</si>
  <si>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</si>
  <si>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</si>
  <si>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</si>
  <si>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</si>
  <si>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</si>
  <si>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</si>
  <si>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</si>
  <si>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</si>
  <si>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</si>
  <si>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</si>
  <si>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</si>
  <si>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平成26年度</t>
  </si>
  <si>
    <t>終了予定なし</t>
  </si>
  <si>
    <t>建設業課　入札制度企画指導室</t>
  </si>
  <si>
    <t>公共工事の入札及び契約の適正化の推進に関する法律第１８条
公共工事の品質確保の推進に関する法律第１４条</t>
  </si>
  <si>
    <t>中長期的な担い手の確保・行き過ぎた価格競争の是正、地域のインフラメンテナンス、発注者のマンパワー不足等の課題に対応するため、新たな入札契約方式の導入・活用等に取り組む地方公共団体に対する支援等を行い、地方公共団体における入札契約の改善に向けた取組を推進する。</t>
  </si>
  <si>
    <t>入札契約制度への取組が遅れている地方公共団体における入札契約方式等の改善等の取組を促進するため、発注者である地方公共団体に対して、専門家等を派遣し手続き等の支援（支援対象事業等の性格や地域の実情等に関する課題の整理、入札契約方式等の検討、必要となる諸手続等）を実施する。</t>
  </si>
  <si>
    <t>-</t>
  </si>
  <si>
    <t>建設市場整備推進調査費</t>
  </si>
  <si>
    <t>職員旅費</t>
  </si>
  <si>
    <t>入札契約方針を多様化した地方公共団体数を令和２年度までに１００とする。</t>
  </si>
  <si>
    <t>入札契約方式を多様化した地方公共団体数</t>
  </si>
  <si>
    <t>件</t>
  </si>
  <si>
    <t>地方公共団体におけるモデル事業の実施数</t>
  </si>
  <si>
    <t>執行額／モデル事業数　　　　　　　　　　　　　　</t>
    <phoneticPr fontId="5"/>
  </si>
  <si>
    <t>百万円</t>
  </si>
  <si>
    <t>百万円/件</t>
    <phoneticPr fontId="5"/>
  </si>
  <si>
    <t>85/4</t>
  </si>
  <si>
    <t>40/3</t>
  </si>
  <si>
    <t>９　市場環境の整備、産業の生産性向上、消費者利益の保護</t>
  </si>
  <si>
    <t>３２　建設市場の整備を推進する</t>
  </si>
  <si>
    <t>新26-0053</t>
  </si>
  <si>
    <t>0339</t>
  </si>
  <si>
    <t>0351</t>
  </si>
  <si>
    <t>0338</t>
  </si>
  <si>
    <t>0348</t>
  </si>
  <si>
    <t>○</t>
  </si>
  <si>
    <t>不動産・建設経済局</t>
    <rPh sb="0" eb="3">
      <t>フドウサン</t>
    </rPh>
    <rPh sb="4" eb="6">
      <t>ケンセツ</t>
    </rPh>
    <rPh sb="6" eb="8">
      <t>ケイザイ</t>
    </rPh>
    <rPh sb="8" eb="9">
      <t>キョク</t>
    </rPh>
    <phoneticPr fontId="5"/>
  </si>
  <si>
    <t>国土交通省不動産・建設経済局</t>
    <rPh sb="5" eb="8">
      <t>フドウサン</t>
    </rPh>
    <rPh sb="11" eb="13">
      <t>ケイザイ</t>
    </rPh>
    <phoneticPr fontId="5"/>
  </si>
  <si>
    <t>国交</t>
  </si>
  <si>
    <t>42/2</t>
    <phoneticPr fontId="5"/>
  </si>
  <si>
    <t>有</t>
  </si>
  <si>
    <t>無</t>
  </si>
  <si>
    <t>‐</t>
  </si>
  <si>
    <t>予算や人員の制約がある地方公共団体における入札契約方式の改善推進に向けた支援を行う。</t>
    <rPh sb="0" eb="2">
      <t>ヨサン</t>
    </rPh>
    <rPh sb="3" eb="5">
      <t>ジンイン</t>
    </rPh>
    <rPh sb="6" eb="8">
      <t>セイヤク</t>
    </rPh>
    <rPh sb="11" eb="13">
      <t>チホウ</t>
    </rPh>
    <rPh sb="13" eb="15">
      <t>コウキョウ</t>
    </rPh>
    <rPh sb="15" eb="17">
      <t>ダンタイ</t>
    </rPh>
    <rPh sb="21" eb="23">
      <t>ニュウサツ</t>
    </rPh>
    <rPh sb="23" eb="25">
      <t>ケイヤク</t>
    </rPh>
    <rPh sb="25" eb="27">
      <t>ホウシキ</t>
    </rPh>
    <rPh sb="28" eb="30">
      <t>カイゼン</t>
    </rPh>
    <rPh sb="30" eb="32">
      <t>スイシン</t>
    </rPh>
    <rPh sb="33" eb="34">
      <t>ム</t>
    </rPh>
    <rPh sb="36" eb="38">
      <t>シエン</t>
    </rPh>
    <rPh sb="39" eb="40">
      <t>オコナ</t>
    </rPh>
    <phoneticPr fontId="5"/>
  </si>
  <si>
    <t>人手不足や知識や経験のない地方公共団体に対し、国が主体となって入札契約方式の改善推進に向けた支援を行う必要がある。</t>
    <rPh sb="0" eb="2">
      <t>ヒトデ</t>
    </rPh>
    <rPh sb="2" eb="4">
      <t>フソク</t>
    </rPh>
    <rPh sb="5" eb="7">
      <t>チシキ</t>
    </rPh>
    <rPh sb="8" eb="10">
      <t>ケイケン</t>
    </rPh>
    <rPh sb="13" eb="15">
      <t>チホウ</t>
    </rPh>
    <rPh sb="15" eb="17">
      <t>コウキョウ</t>
    </rPh>
    <rPh sb="17" eb="19">
      <t>ダンタイ</t>
    </rPh>
    <rPh sb="20" eb="21">
      <t>タイ</t>
    </rPh>
    <rPh sb="23" eb="24">
      <t>クニ</t>
    </rPh>
    <rPh sb="25" eb="27">
      <t>シュタイ</t>
    </rPh>
    <rPh sb="31" eb="33">
      <t>ニュウサツ</t>
    </rPh>
    <rPh sb="33" eb="35">
      <t>ケイヤク</t>
    </rPh>
    <rPh sb="35" eb="37">
      <t>ホウシキ</t>
    </rPh>
    <rPh sb="38" eb="40">
      <t>カイゼン</t>
    </rPh>
    <rPh sb="40" eb="42">
      <t>スイシン</t>
    </rPh>
    <rPh sb="43" eb="44">
      <t>ム</t>
    </rPh>
    <rPh sb="46" eb="48">
      <t>シエン</t>
    </rPh>
    <rPh sb="49" eb="50">
      <t>オコナ</t>
    </rPh>
    <rPh sb="51" eb="53">
      <t>ヒツヨウ</t>
    </rPh>
    <phoneticPr fontId="5"/>
  </si>
  <si>
    <t>地方公共団体における入札契約方式の改善推進に向けた支援を行うことにより、地域における担い手の確保につながる。</t>
    <rPh sb="0" eb="2">
      <t>チホウ</t>
    </rPh>
    <rPh sb="2" eb="4">
      <t>コウキョウ</t>
    </rPh>
    <rPh sb="4" eb="6">
      <t>ダンタイ</t>
    </rPh>
    <rPh sb="10" eb="12">
      <t>ニュウサツ</t>
    </rPh>
    <rPh sb="12" eb="14">
      <t>ケイヤク</t>
    </rPh>
    <rPh sb="14" eb="16">
      <t>ホウシキ</t>
    </rPh>
    <rPh sb="17" eb="19">
      <t>カイゼン</t>
    </rPh>
    <rPh sb="19" eb="21">
      <t>スイシン</t>
    </rPh>
    <rPh sb="22" eb="23">
      <t>ム</t>
    </rPh>
    <rPh sb="25" eb="27">
      <t>シエン</t>
    </rPh>
    <rPh sb="28" eb="29">
      <t>オコナ</t>
    </rPh>
    <rPh sb="36" eb="38">
      <t>チイキ</t>
    </rPh>
    <rPh sb="42" eb="43">
      <t>ニナ</t>
    </rPh>
    <rPh sb="44" eb="45">
      <t>テ</t>
    </rPh>
    <rPh sb="46" eb="48">
      <t>カクホ</t>
    </rPh>
    <phoneticPr fontId="5"/>
  </si>
  <si>
    <t>一般公募による企画競争入札等を実施しており、競争性は確保されている。</t>
    <rPh sb="0" eb="2">
      <t>イッパン</t>
    </rPh>
    <rPh sb="2" eb="4">
      <t>コウボ</t>
    </rPh>
    <rPh sb="7" eb="9">
      <t>キカク</t>
    </rPh>
    <rPh sb="9" eb="11">
      <t>キョウソウ</t>
    </rPh>
    <rPh sb="11" eb="13">
      <t>ニュウサツ</t>
    </rPh>
    <rPh sb="13" eb="14">
      <t>トウ</t>
    </rPh>
    <rPh sb="15" eb="17">
      <t>ジッシ</t>
    </rPh>
    <rPh sb="22" eb="25">
      <t>キョウソウセイ</t>
    </rPh>
    <rPh sb="26" eb="28">
      <t>カクホ</t>
    </rPh>
    <phoneticPr fontId="5"/>
  </si>
  <si>
    <t>実勢価格を適切に反映しており、事業執行にあたり妥当な水準である。</t>
    <rPh sb="0" eb="2">
      <t>ジッセイ</t>
    </rPh>
    <rPh sb="2" eb="4">
      <t>カカク</t>
    </rPh>
    <rPh sb="5" eb="7">
      <t>テキセツ</t>
    </rPh>
    <rPh sb="8" eb="10">
      <t>ハンエイ</t>
    </rPh>
    <rPh sb="15" eb="17">
      <t>ジギョウ</t>
    </rPh>
    <rPh sb="17" eb="19">
      <t>シッコウ</t>
    </rPh>
    <rPh sb="23" eb="25">
      <t>ダトウ</t>
    </rPh>
    <rPh sb="26" eb="28">
      <t>スイジュン</t>
    </rPh>
    <phoneticPr fontId="5"/>
  </si>
  <si>
    <t>地方公共団体の入札契約方式等の改善や工夫等の取組等を対象とした入札契約制度の改善推進につながる支援を行っている。</t>
    <rPh sb="0" eb="2">
      <t>チホウ</t>
    </rPh>
    <rPh sb="2" eb="4">
      <t>コウキョウ</t>
    </rPh>
    <rPh sb="4" eb="6">
      <t>ダンタイ</t>
    </rPh>
    <rPh sb="7" eb="9">
      <t>ニュウサツ</t>
    </rPh>
    <rPh sb="9" eb="11">
      <t>ケイヤク</t>
    </rPh>
    <rPh sb="11" eb="13">
      <t>ホウシキ</t>
    </rPh>
    <rPh sb="13" eb="14">
      <t>トウ</t>
    </rPh>
    <rPh sb="15" eb="17">
      <t>カイゼン</t>
    </rPh>
    <rPh sb="18" eb="20">
      <t>クフウ</t>
    </rPh>
    <rPh sb="20" eb="21">
      <t>トウ</t>
    </rPh>
    <rPh sb="22" eb="24">
      <t>トリクミ</t>
    </rPh>
    <rPh sb="24" eb="25">
      <t>ナド</t>
    </rPh>
    <rPh sb="26" eb="28">
      <t>タイショウ</t>
    </rPh>
    <rPh sb="31" eb="33">
      <t>ニュウサツ</t>
    </rPh>
    <rPh sb="33" eb="35">
      <t>ケイヤク</t>
    </rPh>
    <rPh sb="35" eb="37">
      <t>セイド</t>
    </rPh>
    <rPh sb="38" eb="40">
      <t>カイゼン</t>
    </rPh>
    <rPh sb="40" eb="42">
      <t>スイシン</t>
    </rPh>
    <rPh sb="47" eb="49">
      <t>シエン</t>
    </rPh>
    <rPh sb="50" eb="51">
      <t>オコナ</t>
    </rPh>
    <phoneticPr fontId="5"/>
  </si>
  <si>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モノ</t>
    </rPh>
    <rPh sb="22" eb="24">
      <t>センテイ</t>
    </rPh>
    <phoneticPr fontId="5"/>
  </si>
  <si>
    <t>成果実績は当初目標以上の実績を達成している。</t>
    <rPh sb="0" eb="2">
      <t>セイカ</t>
    </rPh>
    <rPh sb="2" eb="4">
      <t>ジッセキ</t>
    </rPh>
    <rPh sb="5" eb="7">
      <t>トウショ</t>
    </rPh>
    <rPh sb="7" eb="9">
      <t>モクヒョウ</t>
    </rPh>
    <rPh sb="9" eb="11">
      <t>イジョウ</t>
    </rPh>
    <rPh sb="12" eb="14">
      <t>ジッセキ</t>
    </rPh>
    <rPh sb="15" eb="17">
      <t>タッセイ</t>
    </rPh>
    <phoneticPr fontId="5"/>
  </si>
  <si>
    <t>入札契約方式を改善推進することにより、契約方式に工夫が図られるなど、効果的な手法となっている。</t>
    <rPh sb="0" eb="2">
      <t>ニュウサツ</t>
    </rPh>
    <rPh sb="7" eb="9">
      <t>カイゼン</t>
    </rPh>
    <rPh sb="9" eb="11">
      <t>スイシン</t>
    </rPh>
    <rPh sb="19" eb="21">
      <t>ケイヤク</t>
    </rPh>
    <rPh sb="21" eb="23">
      <t>ホウシキ</t>
    </rPh>
    <rPh sb="24" eb="26">
      <t>クフウ</t>
    </rPh>
    <rPh sb="27" eb="28">
      <t>ハカ</t>
    </rPh>
    <rPh sb="34" eb="37">
      <t>コウカテキ</t>
    </rPh>
    <rPh sb="38" eb="40">
      <t>シュホウ</t>
    </rPh>
    <phoneticPr fontId="5"/>
  </si>
  <si>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5"/>
  </si>
  <si>
    <t>支援した地方公共団体では成果を踏まえて、発注にむけた手続き等が順次開始されているなど、十分に活用されている。</t>
    <rPh sb="0" eb="2">
      <t>シエン</t>
    </rPh>
    <rPh sb="4" eb="6">
      <t>チホウ</t>
    </rPh>
    <rPh sb="6" eb="8">
      <t>コウキョウ</t>
    </rPh>
    <rPh sb="8" eb="10">
      <t>ダンタイ</t>
    </rPh>
    <rPh sb="12" eb="14">
      <t>セイカ</t>
    </rPh>
    <rPh sb="15" eb="16">
      <t>フ</t>
    </rPh>
    <rPh sb="20" eb="22">
      <t>ハッチュウ</t>
    </rPh>
    <rPh sb="26" eb="28">
      <t>テツヅ</t>
    </rPh>
    <rPh sb="29" eb="30">
      <t>トウ</t>
    </rPh>
    <rPh sb="31" eb="33">
      <t>ジュンジ</t>
    </rPh>
    <rPh sb="33" eb="35">
      <t>カイシ</t>
    </rPh>
    <rPh sb="43" eb="45">
      <t>ジュウブン</t>
    </rPh>
    <rPh sb="46" eb="48">
      <t>カツヨウ</t>
    </rPh>
    <phoneticPr fontId="5"/>
  </si>
  <si>
    <t>入札契約制度の改善が推進した地方公共団体数は着実に増加しており、引き続き増加に向けて事業を推進するとともに、事業の成果がより効果的なものとなるように取り組む。</t>
    <rPh sb="0" eb="2">
      <t>ニュウサツ</t>
    </rPh>
    <rPh sb="2" eb="4">
      <t>ケイヤク</t>
    </rPh>
    <rPh sb="4" eb="6">
      <t>セイド</t>
    </rPh>
    <rPh sb="7" eb="9">
      <t>カイゼン</t>
    </rPh>
    <rPh sb="10" eb="12">
      <t>スイシン</t>
    </rPh>
    <rPh sb="14" eb="16">
      <t>チホウ</t>
    </rPh>
    <rPh sb="16" eb="18">
      <t>コウキョウ</t>
    </rPh>
    <rPh sb="18" eb="20">
      <t>ダンタイ</t>
    </rPh>
    <rPh sb="20" eb="21">
      <t>スウ</t>
    </rPh>
    <rPh sb="22" eb="24">
      <t>チャクジツ</t>
    </rPh>
    <rPh sb="25" eb="27">
      <t>ゾウカ</t>
    </rPh>
    <rPh sb="32" eb="33">
      <t>ヒ</t>
    </rPh>
    <rPh sb="34" eb="35">
      <t>ツヅ</t>
    </rPh>
    <rPh sb="36" eb="38">
      <t>ゾウカ</t>
    </rPh>
    <rPh sb="39" eb="40">
      <t>ム</t>
    </rPh>
    <rPh sb="42" eb="44">
      <t>ジギョウ</t>
    </rPh>
    <rPh sb="45" eb="47">
      <t>スイシン</t>
    </rPh>
    <rPh sb="54" eb="56">
      <t>ジギョウ</t>
    </rPh>
    <rPh sb="57" eb="59">
      <t>セイカ</t>
    </rPh>
    <rPh sb="62" eb="65">
      <t>コウカテキ</t>
    </rPh>
    <rPh sb="74" eb="75">
      <t>ト</t>
    </rPh>
    <rPh sb="76" eb="77">
      <t>ク</t>
    </rPh>
    <phoneticPr fontId="5"/>
  </si>
  <si>
    <t>雑役務費</t>
    <rPh sb="0" eb="1">
      <t>ザツ</t>
    </rPh>
    <rPh sb="1" eb="4">
      <t>エキムヒ</t>
    </rPh>
    <phoneticPr fontId="5"/>
  </si>
  <si>
    <t>人件費</t>
    <rPh sb="0" eb="3">
      <t>ジンケンヒ</t>
    </rPh>
    <phoneticPr fontId="5"/>
  </si>
  <si>
    <t>入札契約制度に関する調査の回答結果の集計・整理等</t>
    <phoneticPr fontId="5"/>
  </si>
  <si>
    <t>一般管理費、旅費交通費</t>
    <rPh sb="0" eb="2">
      <t>イッパン</t>
    </rPh>
    <rPh sb="2" eb="5">
      <t>カンリヒ</t>
    </rPh>
    <rPh sb="6" eb="8">
      <t>リョヒ</t>
    </rPh>
    <rPh sb="8" eb="11">
      <t>コウツウヒ</t>
    </rPh>
    <phoneticPr fontId="5"/>
  </si>
  <si>
    <t>一般管理費、旅費交通費</t>
    <rPh sb="0" eb="2">
      <t>イッパン</t>
    </rPh>
    <rPh sb="2" eb="5">
      <t>カンリヒ</t>
    </rPh>
    <rPh sb="6" eb="8">
      <t>リョヒ</t>
    </rPh>
    <rPh sb="8" eb="10">
      <t>コウツウ</t>
    </rPh>
    <rPh sb="10" eb="11">
      <t>ヒ</t>
    </rPh>
    <phoneticPr fontId="5"/>
  </si>
  <si>
    <t>入契調査結果のデータ分析、施工時期の平準化の状況（見える化）データの作成</t>
    <phoneticPr fontId="5"/>
  </si>
  <si>
    <t>19/1</t>
    <phoneticPr fontId="5"/>
  </si>
  <si>
    <t>令和元年度の「担い手3法（公共工事の品質確保の推進に関する法律、建設業法及び公共工事の入札及び契約の適正化の促進に関する法律）」一体的改正により、施工時期の平準化や調査・設計の品質確保を受注者の責務にする等の規定等の施工時期の平準化に関する地方公共団体の取組み促進を引き続き図るとともに、これまでの入札契約制度の改善に向けた支援を調査・設計にまで拡充する。</t>
    <rPh sb="0" eb="2">
      <t>レイワ</t>
    </rPh>
    <rPh sb="2" eb="4">
      <t>ガンネン</t>
    </rPh>
    <rPh sb="4" eb="5">
      <t>ド</t>
    </rPh>
    <rPh sb="7" eb="8">
      <t>ニナ</t>
    </rPh>
    <rPh sb="9" eb="10">
      <t>テ</t>
    </rPh>
    <rPh sb="11" eb="12">
      <t>ホウ</t>
    </rPh>
    <rPh sb="13" eb="15">
      <t>コウキョウ</t>
    </rPh>
    <rPh sb="15" eb="17">
      <t>コウジ</t>
    </rPh>
    <rPh sb="18" eb="20">
      <t>ヒンシツ</t>
    </rPh>
    <rPh sb="20" eb="22">
      <t>カクホ</t>
    </rPh>
    <rPh sb="23" eb="25">
      <t>スイシン</t>
    </rPh>
    <rPh sb="26" eb="27">
      <t>カン</t>
    </rPh>
    <rPh sb="29" eb="31">
      <t>ホウリツ</t>
    </rPh>
    <rPh sb="32" eb="34">
      <t>ケンセツ</t>
    </rPh>
    <rPh sb="34" eb="35">
      <t>ギョウ</t>
    </rPh>
    <rPh sb="35" eb="36">
      <t>ホウ</t>
    </rPh>
    <rPh sb="36" eb="37">
      <t>オヨ</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4" eb="67">
      <t>イッタイテキ</t>
    </rPh>
    <rPh sb="67" eb="69">
      <t>カイセイ</t>
    </rPh>
    <rPh sb="73" eb="75">
      <t>セコウ</t>
    </rPh>
    <rPh sb="75" eb="77">
      <t>ジキ</t>
    </rPh>
    <rPh sb="78" eb="81">
      <t>ヘイジュンカ</t>
    </rPh>
    <rPh sb="82" eb="84">
      <t>チョウサ</t>
    </rPh>
    <rPh sb="85" eb="87">
      <t>セッケイ</t>
    </rPh>
    <rPh sb="88" eb="90">
      <t>ヒンシツ</t>
    </rPh>
    <rPh sb="90" eb="92">
      <t>カクホ</t>
    </rPh>
    <rPh sb="93" eb="95">
      <t>ジュチュウ</t>
    </rPh>
    <rPh sb="95" eb="96">
      <t>シャ</t>
    </rPh>
    <rPh sb="97" eb="99">
      <t>セキム</t>
    </rPh>
    <rPh sb="102" eb="103">
      <t>トウ</t>
    </rPh>
    <rPh sb="104" eb="106">
      <t>キテイ</t>
    </rPh>
    <rPh sb="106" eb="107">
      <t>トウ</t>
    </rPh>
    <rPh sb="108" eb="110">
      <t>セコウ</t>
    </rPh>
    <rPh sb="110" eb="112">
      <t>ジキ</t>
    </rPh>
    <rPh sb="113" eb="116">
      <t>ヘイジュンカ</t>
    </rPh>
    <rPh sb="117" eb="118">
      <t>カン</t>
    </rPh>
    <rPh sb="120" eb="122">
      <t>チホウ</t>
    </rPh>
    <rPh sb="122" eb="124">
      <t>コウキョウ</t>
    </rPh>
    <rPh sb="124" eb="126">
      <t>ダンタイ</t>
    </rPh>
    <rPh sb="127" eb="129">
      <t>トリクミ</t>
    </rPh>
    <rPh sb="130" eb="132">
      <t>ソクシン</t>
    </rPh>
    <rPh sb="133" eb="134">
      <t>ヒ</t>
    </rPh>
    <rPh sb="135" eb="136">
      <t>ツヅ</t>
    </rPh>
    <rPh sb="137" eb="138">
      <t>ハカ</t>
    </rPh>
    <rPh sb="149" eb="151">
      <t>ニュウサツ</t>
    </rPh>
    <rPh sb="151" eb="153">
      <t>ケイヤク</t>
    </rPh>
    <rPh sb="153" eb="155">
      <t>セイド</t>
    </rPh>
    <rPh sb="156" eb="158">
      <t>カイゼン</t>
    </rPh>
    <rPh sb="159" eb="160">
      <t>ム</t>
    </rPh>
    <rPh sb="162" eb="164">
      <t>シエン</t>
    </rPh>
    <rPh sb="165" eb="167">
      <t>チョウサ</t>
    </rPh>
    <rPh sb="168" eb="170">
      <t>セッケイ</t>
    </rPh>
    <rPh sb="173" eb="175">
      <t>カクジュウ</t>
    </rPh>
    <phoneticPr fontId="5"/>
  </si>
  <si>
    <t>社会システム（株）</t>
    <phoneticPr fontId="5"/>
  </si>
  <si>
    <t>（株）工業市場研究所</t>
    <phoneticPr fontId="5"/>
  </si>
  <si>
    <t>-</t>
    <phoneticPr fontId="5"/>
  </si>
  <si>
    <t>公共工事の入札及び契約の適正化を図るための措置に関する指針第２．２（１）
公共工事の品質確保の促進に関する施策を総合的に推進するための基本的な方針第２．４</t>
    <phoneticPr fontId="5"/>
  </si>
  <si>
    <t>B.社会システム（株）</t>
    <rPh sb="2" eb="4">
      <t>シャカイ</t>
    </rPh>
    <rPh sb="9" eb="10">
      <t>カブ</t>
    </rPh>
    <phoneticPr fontId="5"/>
  </si>
  <si>
    <t>C.</t>
    <phoneticPr fontId="5"/>
  </si>
  <si>
    <t>A.（株）工業市場研究所</t>
    <phoneticPr fontId="5"/>
  </si>
  <si>
    <t>地方の入札契約改善推進事業</t>
    <phoneticPr fontId="5"/>
  </si>
  <si>
    <t>国土交通省</t>
    <phoneticPr fontId="5"/>
  </si>
  <si>
    <t>室長　児玉　和久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</si>
</sst>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154" xfId="0" applyFont="1" applyFill="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190501</xdr:colOff>
      <xdr:row>749</xdr:row>
      <xdr:rowOff>13608</xdr:rowOff>
    </xdr:from>
    <xdr:to>
      <xdr:col>48</xdr:col>
      <xdr:colOff>81644</xdr:colOff>
      <xdr:row>762</xdr:row>
      <xdr:rowOff>92123</xdr:rowOff>
    </xdr:to>
    <xdr:grpSp>
      <xdr:nvGrpSpPr>
        <xdr:cNvPr id="23" name="グループ化 22"/>
        <xdr:cNvGrpSpPr/>
      </xdr:nvGrpSpPr>
      <xdr:grpSpPr>
        <a:xfrm>
          <a:off x="1581979" y="40954543"/>
          <a:ext cx="8041230" cy="4551123"/>
          <a:chOff x="1586431" y="41282471"/>
          <a:chExt cx="8173893" cy="4776694"/>
        </a:xfrm>
      </xdr:grpSpPr>
      <xdr:grpSp>
        <xdr:nvGrpSpPr>
          <xdr:cNvPr id="26" name="グループ化 25"/>
          <xdr:cNvGrpSpPr/>
        </xdr:nvGrpSpPr>
        <xdr:grpSpPr>
          <a:xfrm>
            <a:off x="1586431" y="41282471"/>
            <a:ext cx="8173893" cy="4648200"/>
            <a:chOff x="1586431" y="41282471"/>
            <a:chExt cx="8173893" cy="4648200"/>
          </a:xfrm>
        </xdr:grpSpPr>
        <xdr:grpSp>
          <xdr:nvGrpSpPr>
            <xdr:cNvPr id="28" name="グループ化 27"/>
            <xdr:cNvGrpSpPr/>
          </xdr:nvGrpSpPr>
          <xdr:grpSpPr>
            <a:xfrm>
              <a:off x="1586431" y="41282471"/>
              <a:ext cx="8173893" cy="4648200"/>
              <a:chOff x="1850703" y="40881300"/>
              <a:chExt cx="8173893" cy="4648200"/>
            </a:xfrm>
          </xdr:grpSpPr>
          <xdr:sp macro="" textlink="">
            <xdr:nvSpPr>
              <xdr:cNvPr id="30" name="テキスト ボックス 29"/>
              <xdr:cNvSpPr txBox="1"/>
            </xdr:nvSpPr>
            <xdr:spPr>
              <a:xfrm>
                <a:off x="6918325" y="41198801"/>
                <a:ext cx="3106271" cy="11302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prstClr val="black"/>
                    </a:solidFill>
                    <a:effectLst/>
                    <a:uLnTx/>
                    <a:uFillTx/>
                    <a:latin typeface="+mn-ea"/>
                    <a:ea typeface="+mn-ea"/>
                    <a:cs typeface="+mn-cs"/>
                  </a:rPr>
                  <a:t>A</a:t>
                </a:r>
                <a:r>
                  <a:rPr kumimoji="1" lang="ja-JP" altLang="en-US" sz="1400" b="0" i="0" u="none" strike="noStrike" kern="0" cap="none" spc="0" normalizeH="0" baseline="0" noProof="0">
                    <a:ln>
                      <a:noFill/>
                    </a:ln>
                    <a:solidFill>
                      <a:prstClr val="black"/>
                    </a:solidFill>
                    <a:effectLst/>
                    <a:uLnTx/>
                    <a:uFillTx/>
                    <a:latin typeface="+mn-lt"/>
                    <a:ea typeface="+mn-ea"/>
                    <a:cs typeface="+mn-cs"/>
                  </a:rPr>
                  <a:t>．（株）工業市場研究所</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〔13</a:t>
                </a:r>
                <a:r>
                  <a:rPr kumimoji="1" lang="ja-JP" altLang="en-US" sz="14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xdr:txBody>
          </xdr:sp>
          <xdr:sp macro="" textlink="">
            <xdr:nvSpPr>
              <xdr:cNvPr id="31" name="テキスト ボックス 30"/>
              <xdr:cNvSpPr txBox="1"/>
            </xdr:nvSpPr>
            <xdr:spPr>
              <a:xfrm>
                <a:off x="6927850" y="43713400"/>
                <a:ext cx="2622550" cy="1079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prstClr val="black"/>
                    </a:solidFill>
                    <a:effectLst/>
                    <a:uLnTx/>
                    <a:uFillTx/>
                    <a:latin typeface="+mn-ea"/>
                    <a:ea typeface="+mn-ea"/>
                    <a:cs typeface="+mn-cs"/>
                  </a:rPr>
                  <a:t>B</a:t>
                </a:r>
                <a:r>
                  <a:rPr kumimoji="1" lang="ja-JP" altLang="en-US" sz="1400" b="0" i="0" u="none" strike="noStrike" kern="0" cap="none" spc="0" normalizeH="0" baseline="0" noProof="0">
                    <a:ln>
                      <a:noFill/>
                    </a:ln>
                    <a:solidFill>
                      <a:prstClr val="black"/>
                    </a:solidFill>
                    <a:effectLst/>
                    <a:uLnTx/>
                    <a:uFillTx/>
                    <a:latin typeface="+mn-lt"/>
                    <a:ea typeface="+mn-ea"/>
                    <a:cs typeface="+mn-cs"/>
                  </a:rPr>
                  <a:t>．社会システム（株）</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〔6</a:t>
                </a:r>
                <a:r>
                  <a:rPr kumimoji="1" lang="ja-JP" altLang="en-US" sz="1400" b="0" i="0" u="none" strike="noStrike" kern="0" cap="none" spc="0" normalizeH="0" baseline="0" noProof="0">
                    <a:ln>
                      <a:noFill/>
                    </a:ln>
                    <a:solidFill>
                      <a:prstClr val="black"/>
                    </a:solidFill>
                    <a:effectLst/>
                    <a:uLnTx/>
                    <a:uFillTx/>
                    <a:latin typeface="+mn-lt"/>
                    <a:ea typeface="+mn-ea"/>
                    <a:cs typeface="+mn-cs"/>
                  </a:rPr>
                  <a:t>百万円</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endParaRPr kumimoji="1" lang="ja-JP" altLang="en-US" sz="14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100"/>
              </a:p>
            </xdr:txBody>
          </xdr:sp>
          <xdr:sp macro="" textlink="">
            <xdr:nvSpPr>
              <xdr:cNvPr id="33" name="テキスト ボックス 32"/>
              <xdr:cNvSpPr txBox="1"/>
            </xdr:nvSpPr>
            <xdr:spPr>
              <a:xfrm>
                <a:off x="1850703" y="41214675"/>
                <a:ext cx="2851472" cy="10890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400"/>
                  <a:t>国土交通省</a:t>
                </a:r>
                <a:endParaRPr kumimoji="1" lang="en-US" altLang="ja-JP" sz="1400"/>
              </a:p>
              <a:p>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１９百万円</a:t>
                </a:r>
                <a:r>
                  <a:rPr kumimoji="1" lang="en-US" altLang="ja-JP" sz="1400">
                    <a:solidFill>
                      <a:sysClr val="windowText" lastClr="000000"/>
                    </a:solidFill>
                  </a:rPr>
                  <a:t>〕</a:t>
                </a:r>
              </a:p>
            </xdr:txBody>
          </xdr:sp>
          <xdr:cxnSp macro="">
            <xdr:nvCxnSpPr>
              <xdr:cNvPr id="34" name="直線コネクタ 33"/>
              <xdr:cNvCxnSpPr>
                <a:stCxn id="33" idx="2"/>
              </xdr:cNvCxnSpPr>
            </xdr:nvCxnSpPr>
            <xdr:spPr>
              <a:xfrm>
                <a:off x="3276439" y="42303700"/>
                <a:ext cx="13955" cy="20004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5" name="正方形/長方形 34"/>
              <xdr:cNvSpPr/>
            </xdr:nvSpPr>
            <xdr:spPr>
              <a:xfrm>
                <a:off x="6870700" y="40881300"/>
                <a:ext cx="2590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sp macro="" textlink="">
            <xdr:nvSpPr>
              <xdr:cNvPr id="36" name="大かっこ 35"/>
              <xdr:cNvSpPr/>
            </xdr:nvSpPr>
            <xdr:spPr>
              <a:xfrm>
                <a:off x="6921500" y="42426021"/>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正方形/長方形 36"/>
              <xdr:cNvSpPr/>
            </xdr:nvSpPr>
            <xdr:spPr>
              <a:xfrm>
                <a:off x="6908800" y="434467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一般競争（最低価格）</a:t>
                </a:r>
                <a:r>
                  <a:rPr kumimoji="1" lang="en-US" altLang="ja-JP" sz="1400">
                    <a:solidFill>
                      <a:sysClr val="windowText" lastClr="000000"/>
                    </a:solidFill>
                  </a:rPr>
                  <a:t>】</a:t>
                </a:r>
              </a:p>
            </xdr:txBody>
          </xdr:sp>
          <xdr:sp macro="" textlink="">
            <xdr:nvSpPr>
              <xdr:cNvPr id="38" name="大かっこ 37"/>
              <xdr:cNvSpPr/>
            </xdr:nvSpPr>
            <xdr:spPr>
              <a:xfrm>
                <a:off x="6917079" y="448310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42" name="直線コネクタ 41"/>
              <xdr:cNvCxnSpPr/>
            </xdr:nvCxnSpPr>
            <xdr:spPr>
              <a:xfrm flipV="1">
                <a:off x="3281976" y="44269026"/>
                <a:ext cx="3653813" cy="1831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4702175" y="41836975"/>
                <a:ext cx="2206625" cy="11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29" name="正方形/長方形 28"/>
            <xdr:cNvSpPr/>
          </xdr:nvSpPr>
          <xdr:spPr>
            <a:xfrm>
              <a:off x="6757148" y="42840087"/>
              <a:ext cx="2590800" cy="8740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入札契約制度に関する調査の回答結果の集計・整理等</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grpSp>
      <xdr:sp macro="" textlink="">
        <xdr:nvSpPr>
          <xdr:cNvPr id="25" name="正方形/長方形 24"/>
          <xdr:cNvSpPr/>
        </xdr:nvSpPr>
        <xdr:spPr>
          <a:xfrm>
            <a:off x="6712324" y="45271765"/>
            <a:ext cx="2590800" cy="787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入契調査結果のデータ分析、施工時期の平準化の状況（見える化）データの作成</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C845" sqref="C845:I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5">
        <v>2021</v>
      </c>
      <c r="AE2" s="935"/>
      <c r="AF2" s="935"/>
      <c r="AG2" s="935"/>
      <c r="AH2" s="935"/>
      <c r="AI2" s="83" t="s">
        <v>323</v>
      </c>
      <c r="AJ2" s="935" t="s">
        <v>656</v>
      </c>
      <c r="AK2" s="935"/>
      <c r="AL2" s="935"/>
      <c r="AM2" s="935"/>
      <c r="AN2" s="83" t="s">
        <v>323</v>
      </c>
      <c r="AO2" s="935">
        <v>20</v>
      </c>
      <c r="AP2" s="935"/>
      <c r="AQ2" s="935"/>
      <c r="AR2" s="84" t="s">
        <v>626</v>
      </c>
      <c r="AS2" s="941">
        <v>415</v>
      </c>
      <c r="AT2" s="941"/>
      <c r="AU2" s="941"/>
      <c r="AV2" s="83" t="str">
        <f>IF(AW2="","","-")</f>
        <v/>
      </c>
      <c r="AW2" s="901"/>
      <c r="AX2" s="901"/>
    </row>
    <row r="3" spans="1:50" ht="21" customHeight="1" thickBot="1" x14ac:dyDescent="0.2">
      <c r="A3" s="857" t="s">
        <v>619</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689</v>
      </c>
      <c r="AK3" s="859"/>
      <c r="AL3" s="859"/>
      <c r="AM3" s="859"/>
      <c r="AN3" s="859"/>
      <c r="AO3" s="859"/>
      <c r="AP3" s="859"/>
      <c r="AQ3" s="859"/>
      <c r="AR3" s="859"/>
      <c r="AS3" s="859"/>
      <c r="AT3" s="859"/>
      <c r="AU3" s="859"/>
      <c r="AV3" s="859"/>
      <c r="AW3" s="859"/>
      <c r="AX3" s="24" t="s">
        <v>64</v>
      </c>
    </row>
    <row r="4" spans="1:50" ht="24.75" customHeight="1" x14ac:dyDescent="0.15">
      <c r="A4" s="692" t="s">
        <v>25</v>
      </c>
      <c r="B4" s="693"/>
      <c r="C4" s="693"/>
      <c r="D4" s="693"/>
      <c r="E4" s="693"/>
      <c r="F4" s="693"/>
      <c r="G4" s="670" t="s">
        <v>688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654</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9" t="s">
        <v>628</v>
      </c>
      <c r="H5" s="830"/>
      <c r="I5" s="830"/>
      <c r="J5" s="830"/>
      <c r="K5" s="830"/>
      <c r="L5" s="830"/>
      <c r="M5" s="831" t="s">
        <v>65</v>
      </c>
      <c r="N5" s="832"/>
      <c r="O5" s="832"/>
      <c r="P5" s="832"/>
      <c r="Q5" s="832"/>
      <c r="R5" s="833"/>
      <c r="S5" s="834" t="s">
        <v>629</v>
      </c>
      <c r="T5" s="830"/>
      <c r="U5" s="830"/>
      <c r="V5" s="830"/>
      <c r="W5" s="830"/>
      <c r="X5" s="835"/>
      <c r="Y5" s="686" t="s">
        <v>3</v>
      </c>
      <c r="Z5" s="527"/>
      <c r="AA5" s="527"/>
      <c r="AB5" s="527"/>
      <c r="AC5" s="527"/>
      <c r="AD5" s="528"/>
      <c r="AE5" s="687" t="s">
        <v>630</v>
      </c>
      <c r="AF5" s="687"/>
      <c r="AG5" s="687"/>
      <c r="AH5" s="687"/>
      <c r="AI5" s="687"/>
      <c r="AJ5" s="687"/>
      <c r="AK5" s="687"/>
      <c r="AL5" s="687"/>
      <c r="AM5" s="687"/>
      <c r="AN5" s="687"/>
      <c r="AO5" s="687"/>
      <c r="AP5" s="688"/>
      <c r="AQ5" s="689" t="s">
        <v>690</v>
      </c>
      <c r="AR5" s="690"/>
      <c r="AS5" s="690"/>
      <c r="AT5" s="690"/>
      <c r="AU5" s="690"/>
      <c r="AV5" s="690"/>
      <c r="AW5" s="690"/>
      <c r="AX5" s="691"/>
    </row>
    <row r="6" spans="1:50" ht="39" customHeight="1" x14ac:dyDescent="0.15">
      <c r="A6" s="694" t="s">
        <v>4</v>
      </c>
      <c r="B6" s="695"/>
      <c r="C6" s="695"/>
      <c r="D6" s="695"/>
      <c r="E6" s="695"/>
      <c r="F6" s="695"/>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631</v>
      </c>
      <c r="H7" s="483"/>
      <c r="I7" s="483"/>
      <c r="J7" s="483"/>
      <c r="K7" s="483"/>
      <c r="L7" s="483"/>
      <c r="M7" s="483"/>
      <c r="N7" s="483"/>
      <c r="O7" s="483"/>
      <c r="P7" s="483"/>
      <c r="Q7" s="483"/>
      <c r="R7" s="483"/>
      <c r="S7" s="483"/>
      <c r="T7" s="483"/>
      <c r="U7" s="483"/>
      <c r="V7" s="483"/>
      <c r="W7" s="483"/>
      <c r="X7" s="484"/>
      <c r="Y7" s="913" t="s">
        <v>306</v>
      </c>
      <c r="Z7" s="424"/>
      <c r="AA7" s="424"/>
      <c r="AB7" s="424"/>
      <c r="AC7" s="424"/>
      <c r="AD7" s="914"/>
      <c r="AE7" s="902" t="s">
        <v>684</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15">
      <c r="A8" s="479" t="s">
        <v>208</v>
      </c>
      <c r="B8" s="480"/>
      <c r="C8" s="480"/>
      <c r="D8" s="480"/>
      <c r="E8" s="480"/>
      <c r="F8" s="481"/>
      <c r="G8" s="936" t="str">
        <f>入力規則等!A27</f>
        <v>国土強靱化施策、地方創生</v>
      </c>
      <c r="H8" s="708"/>
      <c r="I8" s="708"/>
      <c r="J8" s="708"/>
      <c r="K8" s="708"/>
      <c r="L8" s="708"/>
      <c r="M8" s="708"/>
      <c r="N8" s="708"/>
      <c r="O8" s="708"/>
      <c r="P8" s="708"/>
      <c r="Q8" s="708"/>
      <c r="R8" s="708"/>
      <c r="S8" s="708"/>
      <c r="T8" s="708"/>
      <c r="U8" s="708"/>
      <c r="V8" s="708"/>
      <c r="W8" s="708"/>
      <c r="X8" s="937"/>
      <c r="Y8" s="836" t="s">
        <v>209</v>
      </c>
      <c r="Z8" s="837"/>
      <c r="AA8" s="837"/>
      <c r="AB8" s="837"/>
      <c r="AC8" s="837"/>
      <c r="AD8" s="838"/>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9" t="s">
        <v>23</v>
      </c>
      <c r="B9" s="840"/>
      <c r="C9" s="840"/>
      <c r="D9" s="840"/>
      <c r="E9" s="840"/>
      <c r="F9" s="840"/>
      <c r="G9" s="841" t="s">
        <v>632</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44" t="s">
        <v>29</v>
      </c>
      <c r="B10" s="645"/>
      <c r="C10" s="645"/>
      <c r="D10" s="645"/>
      <c r="E10" s="645"/>
      <c r="F10" s="645"/>
      <c r="G10" s="742" t="s">
        <v>633</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4" t="s">
        <v>5</v>
      </c>
      <c r="B11" s="645"/>
      <c r="C11" s="645"/>
      <c r="D11" s="645"/>
      <c r="E11" s="645"/>
      <c r="F11" s="646"/>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4" t="s">
        <v>24</v>
      </c>
      <c r="B12" s="955"/>
      <c r="C12" s="955"/>
      <c r="D12" s="955"/>
      <c r="E12" s="955"/>
      <c r="F12" s="956"/>
      <c r="G12" s="748"/>
      <c r="H12" s="749"/>
      <c r="I12" s="749"/>
      <c r="J12" s="749"/>
      <c r="K12" s="749"/>
      <c r="L12" s="749"/>
      <c r="M12" s="749"/>
      <c r="N12" s="749"/>
      <c r="O12" s="749"/>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10"/>
    </row>
    <row r="13" spans="1:50" ht="21" customHeight="1" x14ac:dyDescent="0.15">
      <c r="A13" s="597"/>
      <c r="B13" s="598"/>
      <c r="C13" s="598"/>
      <c r="D13" s="598"/>
      <c r="E13" s="598"/>
      <c r="F13" s="599"/>
      <c r="G13" s="711" t="s">
        <v>6</v>
      </c>
      <c r="H13" s="712"/>
      <c r="I13" s="752" t="s">
        <v>7</v>
      </c>
      <c r="J13" s="753"/>
      <c r="K13" s="753"/>
      <c r="L13" s="753"/>
      <c r="M13" s="753"/>
      <c r="N13" s="753"/>
      <c r="O13" s="754"/>
      <c r="P13" s="641">
        <v>96</v>
      </c>
      <c r="Q13" s="642"/>
      <c r="R13" s="642"/>
      <c r="S13" s="642"/>
      <c r="T13" s="642"/>
      <c r="U13" s="642"/>
      <c r="V13" s="643"/>
      <c r="W13" s="641">
        <v>41</v>
      </c>
      <c r="X13" s="642"/>
      <c r="Y13" s="642"/>
      <c r="Z13" s="642"/>
      <c r="AA13" s="642"/>
      <c r="AB13" s="642"/>
      <c r="AC13" s="643"/>
      <c r="AD13" s="641">
        <v>42</v>
      </c>
      <c r="AE13" s="642"/>
      <c r="AF13" s="642"/>
      <c r="AG13" s="642"/>
      <c r="AH13" s="642"/>
      <c r="AI13" s="642"/>
      <c r="AJ13" s="643"/>
      <c r="AK13" s="641">
        <v>42</v>
      </c>
      <c r="AL13" s="642"/>
      <c r="AM13" s="642"/>
      <c r="AN13" s="642"/>
      <c r="AO13" s="642"/>
      <c r="AP13" s="642"/>
      <c r="AQ13" s="643"/>
      <c r="AR13" s="910"/>
      <c r="AS13" s="911"/>
      <c r="AT13" s="911"/>
      <c r="AU13" s="911"/>
      <c r="AV13" s="911"/>
      <c r="AW13" s="911"/>
      <c r="AX13" s="912"/>
    </row>
    <row r="14" spans="1:50" ht="21" customHeight="1" x14ac:dyDescent="0.15">
      <c r="A14" s="597"/>
      <c r="B14" s="598"/>
      <c r="C14" s="598"/>
      <c r="D14" s="598"/>
      <c r="E14" s="598"/>
      <c r="F14" s="599"/>
      <c r="G14" s="713"/>
      <c r="H14" s="714"/>
      <c r="I14" s="699" t="s">
        <v>8</v>
      </c>
      <c r="J14" s="750"/>
      <c r="K14" s="750"/>
      <c r="L14" s="750"/>
      <c r="M14" s="750"/>
      <c r="N14" s="750"/>
      <c r="O14" s="751"/>
      <c r="P14" s="641" t="s">
        <v>634</v>
      </c>
      <c r="Q14" s="642"/>
      <c r="R14" s="642"/>
      <c r="S14" s="642"/>
      <c r="T14" s="642"/>
      <c r="U14" s="642"/>
      <c r="V14" s="643"/>
      <c r="W14" s="641" t="s">
        <v>683</v>
      </c>
      <c r="X14" s="642"/>
      <c r="Y14" s="642"/>
      <c r="Z14" s="642"/>
      <c r="AA14" s="642"/>
      <c r="AB14" s="642"/>
      <c r="AC14" s="643"/>
      <c r="AD14" s="641" t="s">
        <v>634</v>
      </c>
      <c r="AE14" s="642"/>
      <c r="AF14" s="642"/>
      <c r="AG14" s="642"/>
      <c r="AH14" s="642"/>
      <c r="AI14" s="642"/>
      <c r="AJ14" s="643"/>
      <c r="AK14" s="641" t="s">
        <v>634</v>
      </c>
      <c r="AL14" s="642"/>
      <c r="AM14" s="642"/>
      <c r="AN14" s="642"/>
      <c r="AO14" s="642"/>
      <c r="AP14" s="642"/>
      <c r="AQ14" s="643"/>
      <c r="AR14" s="776"/>
      <c r="AS14" s="776"/>
      <c r="AT14" s="776"/>
      <c r="AU14" s="776"/>
      <c r="AV14" s="776"/>
      <c r="AW14" s="776"/>
      <c r="AX14" s="777"/>
    </row>
    <row r="15" spans="1:50" ht="21" customHeight="1" x14ac:dyDescent="0.15">
      <c r="A15" s="597"/>
      <c r="B15" s="598"/>
      <c r="C15" s="598"/>
      <c r="D15" s="598"/>
      <c r="E15" s="598"/>
      <c r="F15" s="599"/>
      <c r="G15" s="713"/>
      <c r="H15" s="714"/>
      <c r="I15" s="699" t="s">
        <v>50</v>
      </c>
      <c r="J15" s="700"/>
      <c r="K15" s="700"/>
      <c r="L15" s="700"/>
      <c r="M15" s="700"/>
      <c r="N15" s="700"/>
      <c r="O15" s="701"/>
      <c r="P15" s="641" t="s">
        <v>634</v>
      </c>
      <c r="Q15" s="642"/>
      <c r="R15" s="642"/>
      <c r="S15" s="642"/>
      <c r="T15" s="642"/>
      <c r="U15" s="642"/>
      <c r="V15" s="643"/>
      <c r="W15" s="641" t="s">
        <v>634</v>
      </c>
      <c r="X15" s="642"/>
      <c r="Y15" s="642"/>
      <c r="Z15" s="642"/>
      <c r="AA15" s="642"/>
      <c r="AB15" s="642"/>
      <c r="AC15" s="643"/>
      <c r="AD15" s="641" t="s">
        <v>634</v>
      </c>
      <c r="AE15" s="642"/>
      <c r="AF15" s="642"/>
      <c r="AG15" s="642"/>
      <c r="AH15" s="642"/>
      <c r="AI15" s="642"/>
      <c r="AJ15" s="643"/>
      <c r="AK15" s="641">
        <v>22</v>
      </c>
      <c r="AL15" s="642"/>
      <c r="AM15" s="642"/>
      <c r="AN15" s="642"/>
      <c r="AO15" s="642"/>
      <c r="AP15" s="642"/>
      <c r="AQ15" s="643"/>
      <c r="AR15" s="641"/>
      <c r="AS15" s="642"/>
      <c r="AT15" s="642"/>
      <c r="AU15" s="642"/>
      <c r="AV15" s="642"/>
      <c r="AW15" s="642"/>
      <c r="AX15" s="791"/>
    </row>
    <row r="16" spans="1:50" ht="21" customHeight="1" x14ac:dyDescent="0.15">
      <c r="A16" s="597"/>
      <c r="B16" s="598"/>
      <c r="C16" s="598"/>
      <c r="D16" s="598"/>
      <c r="E16" s="598"/>
      <c r="F16" s="599"/>
      <c r="G16" s="713"/>
      <c r="H16" s="714"/>
      <c r="I16" s="699" t="s">
        <v>51</v>
      </c>
      <c r="J16" s="700"/>
      <c r="K16" s="700"/>
      <c r="L16" s="700"/>
      <c r="M16" s="700"/>
      <c r="N16" s="700"/>
      <c r="O16" s="701"/>
      <c r="P16" s="641" t="s">
        <v>634</v>
      </c>
      <c r="Q16" s="642"/>
      <c r="R16" s="642"/>
      <c r="S16" s="642"/>
      <c r="T16" s="642"/>
      <c r="U16" s="642"/>
      <c r="V16" s="643"/>
      <c r="W16" s="641" t="s">
        <v>634</v>
      </c>
      <c r="X16" s="642"/>
      <c r="Y16" s="642"/>
      <c r="Z16" s="642"/>
      <c r="AA16" s="642"/>
      <c r="AB16" s="642"/>
      <c r="AC16" s="643"/>
      <c r="AD16" s="641">
        <v>-22</v>
      </c>
      <c r="AE16" s="642"/>
      <c r="AF16" s="642"/>
      <c r="AG16" s="642"/>
      <c r="AH16" s="642"/>
      <c r="AI16" s="642"/>
      <c r="AJ16" s="643"/>
      <c r="AK16" s="641" t="s">
        <v>634</v>
      </c>
      <c r="AL16" s="642"/>
      <c r="AM16" s="642"/>
      <c r="AN16" s="642"/>
      <c r="AO16" s="642"/>
      <c r="AP16" s="642"/>
      <c r="AQ16" s="643"/>
      <c r="AR16" s="745"/>
      <c r="AS16" s="746"/>
      <c r="AT16" s="746"/>
      <c r="AU16" s="746"/>
      <c r="AV16" s="746"/>
      <c r="AW16" s="746"/>
      <c r="AX16" s="747"/>
    </row>
    <row r="17" spans="1:50" ht="24.75" customHeight="1" x14ac:dyDescent="0.15">
      <c r="A17" s="597"/>
      <c r="B17" s="598"/>
      <c r="C17" s="598"/>
      <c r="D17" s="598"/>
      <c r="E17" s="598"/>
      <c r="F17" s="599"/>
      <c r="G17" s="713"/>
      <c r="H17" s="714"/>
      <c r="I17" s="699" t="s">
        <v>49</v>
      </c>
      <c r="J17" s="750"/>
      <c r="K17" s="750"/>
      <c r="L17" s="750"/>
      <c r="M17" s="750"/>
      <c r="N17" s="750"/>
      <c r="O17" s="751"/>
      <c r="P17" s="641" t="s">
        <v>634</v>
      </c>
      <c r="Q17" s="642"/>
      <c r="R17" s="642"/>
      <c r="S17" s="642"/>
      <c r="T17" s="642"/>
      <c r="U17" s="642"/>
      <c r="V17" s="643"/>
      <c r="W17" s="641" t="s">
        <v>634</v>
      </c>
      <c r="X17" s="642"/>
      <c r="Y17" s="642"/>
      <c r="Z17" s="642"/>
      <c r="AA17" s="642"/>
      <c r="AB17" s="642"/>
      <c r="AC17" s="643"/>
      <c r="AD17" s="641" t="s">
        <v>634</v>
      </c>
      <c r="AE17" s="642"/>
      <c r="AF17" s="642"/>
      <c r="AG17" s="642"/>
      <c r="AH17" s="642"/>
      <c r="AI17" s="642"/>
      <c r="AJ17" s="643"/>
      <c r="AK17" s="641" t="s">
        <v>634</v>
      </c>
      <c r="AL17" s="642"/>
      <c r="AM17" s="642"/>
      <c r="AN17" s="642"/>
      <c r="AO17" s="642"/>
      <c r="AP17" s="642"/>
      <c r="AQ17" s="643"/>
      <c r="AR17" s="908"/>
      <c r="AS17" s="908"/>
      <c r="AT17" s="908"/>
      <c r="AU17" s="908"/>
      <c r="AV17" s="908"/>
      <c r="AW17" s="908"/>
      <c r="AX17" s="909"/>
    </row>
    <row r="18" spans="1:50" ht="24.75" customHeight="1" x14ac:dyDescent="0.15">
      <c r="A18" s="597"/>
      <c r="B18" s="598"/>
      <c r="C18" s="598"/>
      <c r="D18" s="598"/>
      <c r="E18" s="598"/>
      <c r="F18" s="599"/>
      <c r="G18" s="715"/>
      <c r="H18" s="716"/>
      <c r="I18" s="704" t="s">
        <v>20</v>
      </c>
      <c r="J18" s="705"/>
      <c r="K18" s="705"/>
      <c r="L18" s="705"/>
      <c r="M18" s="705"/>
      <c r="N18" s="705"/>
      <c r="O18" s="706"/>
      <c r="P18" s="868">
        <f>SUM(P13:V17)</f>
        <v>96</v>
      </c>
      <c r="Q18" s="869"/>
      <c r="R18" s="869"/>
      <c r="S18" s="869"/>
      <c r="T18" s="869"/>
      <c r="U18" s="869"/>
      <c r="V18" s="870"/>
      <c r="W18" s="868">
        <f>SUM(W13:AC17)</f>
        <v>41</v>
      </c>
      <c r="X18" s="869"/>
      <c r="Y18" s="869"/>
      <c r="Z18" s="869"/>
      <c r="AA18" s="869"/>
      <c r="AB18" s="869"/>
      <c r="AC18" s="870"/>
      <c r="AD18" s="868">
        <f>SUM(AD13:AJ17)</f>
        <v>20</v>
      </c>
      <c r="AE18" s="869"/>
      <c r="AF18" s="869"/>
      <c r="AG18" s="869"/>
      <c r="AH18" s="869"/>
      <c r="AI18" s="869"/>
      <c r="AJ18" s="870"/>
      <c r="AK18" s="868">
        <f>SUM(AK13:AQ17)</f>
        <v>64</v>
      </c>
      <c r="AL18" s="869"/>
      <c r="AM18" s="869"/>
      <c r="AN18" s="869"/>
      <c r="AO18" s="869"/>
      <c r="AP18" s="869"/>
      <c r="AQ18" s="870"/>
      <c r="AR18" s="868">
        <f>SUM(AR13:AX17)</f>
        <v>0</v>
      </c>
      <c r="AS18" s="869"/>
      <c r="AT18" s="869"/>
      <c r="AU18" s="869"/>
      <c r="AV18" s="869"/>
      <c r="AW18" s="869"/>
      <c r="AX18" s="871"/>
    </row>
    <row r="19" spans="1:50" ht="24.75" customHeight="1" x14ac:dyDescent="0.15">
      <c r="A19" s="597"/>
      <c r="B19" s="598"/>
      <c r="C19" s="598"/>
      <c r="D19" s="598"/>
      <c r="E19" s="598"/>
      <c r="F19" s="599"/>
      <c r="G19" s="866" t="s">
        <v>9</v>
      </c>
      <c r="H19" s="867"/>
      <c r="I19" s="867"/>
      <c r="J19" s="867"/>
      <c r="K19" s="867"/>
      <c r="L19" s="867"/>
      <c r="M19" s="867"/>
      <c r="N19" s="867"/>
      <c r="O19" s="867"/>
      <c r="P19" s="641">
        <v>85</v>
      </c>
      <c r="Q19" s="642"/>
      <c r="R19" s="642"/>
      <c r="S19" s="642"/>
      <c r="T19" s="642"/>
      <c r="U19" s="642"/>
      <c r="V19" s="643"/>
      <c r="W19" s="641">
        <v>40</v>
      </c>
      <c r="X19" s="642"/>
      <c r="Y19" s="642"/>
      <c r="Z19" s="642"/>
      <c r="AA19" s="642"/>
      <c r="AB19" s="642"/>
      <c r="AC19" s="643"/>
      <c r="AD19" s="641">
        <v>19</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66" t="s">
        <v>10</v>
      </c>
      <c r="H20" s="867"/>
      <c r="I20" s="867"/>
      <c r="J20" s="867"/>
      <c r="K20" s="867"/>
      <c r="L20" s="867"/>
      <c r="M20" s="867"/>
      <c r="N20" s="867"/>
      <c r="O20" s="867"/>
      <c r="P20" s="301">
        <f>IF(P18=0, "-", SUM(P19)/P18)</f>
        <v>0.88541666666666663</v>
      </c>
      <c r="Q20" s="301"/>
      <c r="R20" s="301"/>
      <c r="S20" s="301"/>
      <c r="T20" s="301"/>
      <c r="U20" s="301"/>
      <c r="V20" s="301"/>
      <c r="W20" s="301">
        <f t="shared" ref="W20" si="0">IF(W18=0, "-", SUM(W19)/W18)</f>
        <v>0.97560975609756095</v>
      </c>
      <c r="X20" s="301"/>
      <c r="Y20" s="301"/>
      <c r="Z20" s="301"/>
      <c r="AA20" s="301"/>
      <c r="AB20" s="301"/>
      <c r="AC20" s="301"/>
      <c r="AD20" s="301">
        <f t="shared" ref="AD20" si="1">IF(AD18=0, "-", SUM(AD19)/AD18)</f>
        <v>0.95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9"/>
      <c r="B21" s="840"/>
      <c r="C21" s="840"/>
      <c r="D21" s="840"/>
      <c r="E21" s="840"/>
      <c r="F21" s="957"/>
      <c r="G21" s="299" t="s">
        <v>273</v>
      </c>
      <c r="H21" s="300"/>
      <c r="I21" s="300"/>
      <c r="J21" s="300"/>
      <c r="K21" s="300"/>
      <c r="L21" s="300"/>
      <c r="M21" s="300"/>
      <c r="N21" s="300"/>
      <c r="O21" s="300"/>
      <c r="P21" s="301">
        <f>IF(P19=0, "-", SUM(P19)/SUM(P13,P14))</f>
        <v>0.88541666666666663</v>
      </c>
      <c r="Q21" s="301"/>
      <c r="R21" s="301"/>
      <c r="S21" s="301"/>
      <c r="T21" s="301"/>
      <c r="U21" s="301"/>
      <c r="V21" s="301"/>
      <c r="W21" s="301">
        <f t="shared" ref="W21" si="2">IF(W19=0, "-", SUM(W19)/SUM(W13,W14))</f>
        <v>0.97560975609756095</v>
      </c>
      <c r="X21" s="301"/>
      <c r="Y21" s="301"/>
      <c r="Z21" s="301"/>
      <c r="AA21" s="301"/>
      <c r="AB21" s="301"/>
      <c r="AC21" s="301"/>
      <c r="AD21" s="301">
        <f t="shared" ref="AD21" si="3">IF(AD19=0, "-", SUM(AD19)/SUM(AD13,AD14))</f>
        <v>0.45238095238095238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3" t="s">
        <v>624</v>
      </c>
      <c r="B22" s="964"/>
      <c r="C22" s="964"/>
      <c r="D22" s="964"/>
      <c r="E22" s="964"/>
      <c r="F22" s="965"/>
      <c r="G22" s="959" t="s">
        <v>253</v>
      </c>
      <c r="H22" s="207"/>
      <c r="I22" s="207"/>
      <c r="J22" s="207"/>
      <c r="K22" s="207"/>
      <c r="L22" s="207"/>
      <c r="M22" s="207"/>
      <c r="N22" s="207"/>
      <c r="O22" s="208"/>
      <c r="P22" s="924" t="s">
        <v>622</v>
      </c>
      <c r="Q22" s="207"/>
      <c r="R22" s="207"/>
      <c r="S22" s="207"/>
      <c r="T22" s="207"/>
      <c r="U22" s="207"/>
      <c r="V22" s="208"/>
      <c r="W22" s="924" t="s">
        <v>623</v>
      </c>
      <c r="X22" s="207"/>
      <c r="Y22" s="207"/>
      <c r="Z22" s="207"/>
      <c r="AA22" s="207"/>
      <c r="AB22" s="207"/>
      <c r="AC22" s="208"/>
      <c r="AD22" s="924" t="s">
        <v>252</v>
      </c>
      <c r="AE22" s="207"/>
      <c r="AF22" s="207"/>
      <c r="AG22" s="207"/>
      <c r="AH22" s="207"/>
      <c r="AI22" s="207"/>
      <c r="AJ22" s="207"/>
      <c r="AK22" s="207"/>
      <c r="AL22" s="207"/>
      <c r="AM22" s="207"/>
      <c r="AN22" s="207"/>
      <c r="AO22" s="207"/>
      <c r="AP22" s="207"/>
      <c r="AQ22" s="207"/>
      <c r="AR22" s="207"/>
      <c r="AS22" s="207"/>
      <c r="AT22" s="207"/>
      <c r="AU22" s="207"/>
      <c r="AV22" s="207"/>
      <c r="AW22" s="207"/>
      <c r="AX22" s="972"/>
    </row>
    <row r="23" spans="1:50" ht="25.5" customHeight="1" x14ac:dyDescent="0.15">
      <c r="A23" s="966"/>
      <c r="B23" s="967"/>
      <c r="C23" s="967"/>
      <c r="D23" s="967"/>
      <c r="E23" s="967"/>
      <c r="F23" s="968"/>
      <c r="G23" s="960" t="s">
        <v>635</v>
      </c>
      <c r="H23" s="961"/>
      <c r="I23" s="961"/>
      <c r="J23" s="961"/>
      <c r="K23" s="961"/>
      <c r="L23" s="961"/>
      <c r="M23" s="961"/>
      <c r="N23" s="961"/>
      <c r="O23" s="962"/>
      <c r="P23" s="910">
        <v>41</v>
      </c>
      <c r="Q23" s="911"/>
      <c r="R23" s="911"/>
      <c r="S23" s="911"/>
      <c r="T23" s="911"/>
      <c r="U23" s="911"/>
      <c r="V23" s="925"/>
      <c r="W23" s="910"/>
      <c r="X23" s="911"/>
      <c r="Y23" s="911"/>
      <c r="Z23" s="911"/>
      <c r="AA23" s="911"/>
      <c r="AB23" s="911"/>
      <c r="AC23" s="925"/>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26" t="s">
        <v>636</v>
      </c>
      <c r="H24" s="927"/>
      <c r="I24" s="927"/>
      <c r="J24" s="927"/>
      <c r="K24" s="927"/>
      <c r="L24" s="927"/>
      <c r="M24" s="927"/>
      <c r="N24" s="927"/>
      <c r="O24" s="928"/>
      <c r="P24" s="641">
        <v>1</v>
      </c>
      <c r="Q24" s="642"/>
      <c r="R24" s="642"/>
      <c r="S24" s="642"/>
      <c r="T24" s="642"/>
      <c r="U24" s="642"/>
      <c r="V24" s="643"/>
      <c r="W24" s="641"/>
      <c r="X24" s="642"/>
      <c r="Y24" s="642"/>
      <c r="Z24" s="642"/>
      <c r="AA24" s="642"/>
      <c r="AB24" s="642"/>
      <c r="AC24" s="643"/>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26"/>
      <c r="H25" s="927"/>
      <c r="I25" s="927"/>
      <c r="J25" s="927"/>
      <c r="K25" s="927"/>
      <c r="L25" s="927"/>
      <c r="M25" s="927"/>
      <c r="N25" s="927"/>
      <c r="O25" s="928"/>
      <c r="P25" s="641"/>
      <c r="Q25" s="642"/>
      <c r="R25" s="642"/>
      <c r="S25" s="642"/>
      <c r="T25" s="642"/>
      <c r="U25" s="642"/>
      <c r="V25" s="643"/>
      <c r="W25" s="641"/>
      <c r="X25" s="642"/>
      <c r="Y25" s="642"/>
      <c r="Z25" s="642"/>
      <c r="AA25" s="642"/>
      <c r="AB25" s="642"/>
      <c r="AC25" s="643"/>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26"/>
      <c r="H26" s="927"/>
      <c r="I26" s="927"/>
      <c r="J26" s="927"/>
      <c r="K26" s="927"/>
      <c r="L26" s="927"/>
      <c r="M26" s="927"/>
      <c r="N26" s="927"/>
      <c r="O26" s="928"/>
      <c r="P26" s="641"/>
      <c r="Q26" s="642"/>
      <c r="R26" s="642"/>
      <c r="S26" s="642"/>
      <c r="T26" s="642"/>
      <c r="U26" s="642"/>
      <c r="V26" s="643"/>
      <c r="W26" s="641"/>
      <c r="X26" s="642"/>
      <c r="Y26" s="642"/>
      <c r="Z26" s="642"/>
      <c r="AA26" s="642"/>
      <c r="AB26" s="642"/>
      <c r="AC26" s="643"/>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4" customHeight="1" x14ac:dyDescent="0.15">
      <c r="A27" s="966"/>
      <c r="B27" s="967"/>
      <c r="C27" s="967"/>
      <c r="D27" s="967"/>
      <c r="E27" s="967"/>
      <c r="F27" s="968"/>
      <c r="G27" s="926"/>
      <c r="H27" s="927"/>
      <c r="I27" s="927"/>
      <c r="J27" s="927"/>
      <c r="K27" s="927"/>
      <c r="L27" s="927"/>
      <c r="M27" s="927"/>
      <c r="N27" s="927"/>
      <c r="O27" s="928"/>
      <c r="P27" s="641"/>
      <c r="Q27" s="642"/>
      <c r="R27" s="642"/>
      <c r="S27" s="642"/>
      <c r="T27" s="642"/>
      <c r="U27" s="642"/>
      <c r="V27" s="643"/>
      <c r="W27" s="641"/>
      <c r="X27" s="642"/>
      <c r="Y27" s="642"/>
      <c r="Z27" s="642"/>
      <c r="AA27" s="642"/>
      <c r="AB27" s="642"/>
      <c r="AC27" s="643"/>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0.75" hidden="1" customHeight="1" x14ac:dyDescent="0.15">
      <c r="A28" s="966"/>
      <c r="B28" s="967"/>
      <c r="C28" s="967"/>
      <c r="D28" s="967"/>
      <c r="E28" s="967"/>
      <c r="F28" s="968"/>
      <c r="G28" s="929" t="s">
        <v>257</v>
      </c>
      <c r="H28" s="930"/>
      <c r="I28" s="930"/>
      <c r="J28" s="930"/>
      <c r="K28" s="930"/>
      <c r="L28" s="930"/>
      <c r="M28" s="930"/>
      <c r="N28" s="930"/>
      <c r="O28" s="931"/>
      <c r="P28" s="868">
        <f>P29-SUM(P23:P27)</f>
        <v>0</v>
      </c>
      <c r="Q28" s="869"/>
      <c r="R28" s="869"/>
      <c r="S28" s="869"/>
      <c r="T28" s="869"/>
      <c r="U28" s="869"/>
      <c r="V28" s="870"/>
      <c r="W28" s="868">
        <f>W29-SUM(W23:W27)</f>
        <v>0</v>
      </c>
      <c r="X28" s="869"/>
      <c r="Y28" s="869"/>
      <c r="Z28" s="869"/>
      <c r="AA28" s="869"/>
      <c r="AB28" s="869"/>
      <c r="AC28" s="87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32" t="s">
        <v>254</v>
      </c>
      <c r="H29" s="933"/>
      <c r="I29" s="933"/>
      <c r="J29" s="933"/>
      <c r="K29" s="933"/>
      <c r="L29" s="933"/>
      <c r="M29" s="933"/>
      <c r="N29" s="933"/>
      <c r="O29" s="934"/>
      <c r="P29" s="641">
        <f>AK13</f>
        <v>42</v>
      </c>
      <c r="Q29" s="642"/>
      <c r="R29" s="642"/>
      <c r="S29" s="642"/>
      <c r="T29" s="642"/>
      <c r="U29" s="642"/>
      <c r="V29" s="643"/>
      <c r="W29" s="942">
        <f>AR13</f>
        <v>0</v>
      </c>
      <c r="X29" s="943"/>
      <c r="Y29" s="943"/>
      <c r="Z29" s="943"/>
      <c r="AA29" s="943"/>
      <c r="AB29" s="943"/>
      <c r="AC29" s="94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1" t="s">
        <v>269</v>
      </c>
      <c r="B30" s="852"/>
      <c r="C30" s="852"/>
      <c r="D30" s="852"/>
      <c r="E30" s="852"/>
      <c r="F30" s="853"/>
      <c r="G30" s="761" t="s">
        <v>145</v>
      </c>
      <c r="H30" s="762"/>
      <c r="I30" s="762"/>
      <c r="J30" s="762"/>
      <c r="K30" s="762"/>
      <c r="L30" s="762"/>
      <c r="M30" s="762"/>
      <c r="N30" s="762"/>
      <c r="O30" s="763"/>
      <c r="P30" s="847" t="s">
        <v>58</v>
      </c>
      <c r="Q30" s="762"/>
      <c r="R30" s="762"/>
      <c r="S30" s="762"/>
      <c r="T30" s="762"/>
      <c r="U30" s="762"/>
      <c r="V30" s="762"/>
      <c r="W30" s="762"/>
      <c r="X30" s="763"/>
      <c r="Y30" s="844"/>
      <c r="Z30" s="845"/>
      <c r="AA30" s="846"/>
      <c r="AB30" s="848" t="s">
        <v>11</v>
      </c>
      <c r="AC30" s="849"/>
      <c r="AD30" s="850"/>
      <c r="AE30" s="848" t="s">
        <v>307</v>
      </c>
      <c r="AF30" s="849"/>
      <c r="AG30" s="849"/>
      <c r="AH30" s="850"/>
      <c r="AI30" s="905" t="s">
        <v>329</v>
      </c>
      <c r="AJ30" s="905"/>
      <c r="AK30" s="905"/>
      <c r="AL30" s="848"/>
      <c r="AM30" s="905" t="s">
        <v>426</v>
      </c>
      <c r="AN30" s="905"/>
      <c r="AO30" s="905"/>
      <c r="AP30" s="848"/>
      <c r="AQ30" s="755" t="s">
        <v>184</v>
      </c>
      <c r="AR30" s="756"/>
      <c r="AS30" s="756"/>
      <c r="AT30" s="757"/>
      <c r="AU30" s="762" t="s">
        <v>133</v>
      </c>
      <c r="AV30" s="762"/>
      <c r="AW30" s="762"/>
      <c r="AX30" s="90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6"/>
      <c r="AJ31" s="906"/>
      <c r="AK31" s="906"/>
      <c r="AL31" s="392"/>
      <c r="AM31" s="906"/>
      <c r="AN31" s="906"/>
      <c r="AO31" s="906"/>
      <c r="AP31" s="392"/>
      <c r="AQ31" s="235"/>
      <c r="AR31" s="186"/>
      <c r="AS31" s="121" t="s">
        <v>185</v>
      </c>
      <c r="AT31" s="122"/>
      <c r="AU31" s="185">
        <v>5</v>
      </c>
      <c r="AV31" s="185"/>
      <c r="AW31" s="377" t="s">
        <v>175</v>
      </c>
      <c r="AX31" s="378"/>
    </row>
    <row r="32" spans="1:50" ht="23.25" customHeight="1" x14ac:dyDescent="0.15">
      <c r="A32" s="382"/>
      <c r="B32" s="380"/>
      <c r="C32" s="380"/>
      <c r="D32" s="380"/>
      <c r="E32" s="380"/>
      <c r="F32" s="381"/>
      <c r="G32" s="548" t="s">
        <v>637</v>
      </c>
      <c r="H32" s="549"/>
      <c r="I32" s="549"/>
      <c r="J32" s="549"/>
      <c r="K32" s="549"/>
      <c r="L32" s="549"/>
      <c r="M32" s="549"/>
      <c r="N32" s="549"/>
      <c r="O32" s="550"/>
      <c r="P32" s="93" t="s">
        <v>638</v>
      </c>
      <c r="Q32" s="93"/>
      <c r="R32" s="93"/>
      <c r="S32" s="93"/>
      <c r="T32" s="93"/>
      <c r="U32" s="93"/>
      <c r="V32" s="93"/>
      <c r="W32" s="93"/>
      <c r="X32" s="94"/>
      <c r="Y32" s="455" t="s">
        <v>12</v>
      </c>
      <c r="Z32" s="515"/>
      <c r="AA32" s="516"/>
      <c r="AB32" s="445" t="s">
        <v>639</v>
      </c>
      <c r="AC32" s="445"/>
      <c r="AD32" s="445"/>
      <c r="AE32" s="203">
        <v>67</v>
      </c>
      <c r="AF32" s="204"/>
      <c r="AG32" s="204"/>
      <c r="AH32" s="204"/>
      <c r="AI32" s="203">
        <v>78</v>
      </c>
      <c r="AJ32" s="204"/>
      <c r="AK32" s="204"/>
      <c r="AL32" s="204"/>
      <c r="AM32" s="203"/>
      <c r="AN32" s="204"/>
      <c r="AO32" s="204"/>
      <c r="AP32" s="204"/>
      <c r="AQ32" s="321" t="s">
        <v>634</v>
      </c>
      <c r="AR32" s="193"/>
      <c r="AS32" s="193"/>
      <c r="AT32" s="322"/>
      <c r="AU32" s="204"/>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639</v>
      </c>
      <c r="AC33" s="507"/>
      <c r="AD33" s="507"/>
      <c r="AE33" s="203">
        <v>80</v>
      </c>
      <c r="AF33" s="204"/>
      <c r="AG33" s="204"/>
      <c r="AH33" s="204"/>
      <c r="AI33" s="203">
        <v>90</v>
      </c>
      <c r="AJ33" s="204"/>
      <c r="AK33" s="204"/>
      <c r="AL33" s="204"/>
      <c r="AM33" s="203"/>
      <c r="AN33" s="204"/>
      <c r="AO33" s="204"/>
      <c r="AP33" s="204"/>
      <c r="AQ33" s="321" t="s">
        <v>634</v>
      </c>
      <c r="AR33" s="193"/>
      <c r="AS33" s="193"/>
      <c r="AT33" s="322"/>
      <c r="AU33" s="204">
        <v>100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84</v>
      </c>
      <c r="AF34" s="204"/>
      <c r="AG34" s="204"/>
      <c r="AH34" s="204"/>
      <c r="AI34" s="203">
        <v>87</v>
      </c>
      <c r="AJ34" s="204"/>
      <c r="AK34" s="204"/>
      <c r="AL34" s="204"/>
      <c r="AM34" s="203"/>
      <c r="AN34" s="204"/>
      <c r="AO34" s="204"/>
      <c r="AP34" s="204"/>
      <c r="AQ34" s="321" t="s">
        <v>634</v>
      </c>
      <c r="AR34" s="193"/>
      <c r="AS34" s="193"/>
      <c r="AT34" s="322"/>
      <c r="AU34" s="204"/>
      <c r="AV34" s="204"/>
      <c r="AW34" s="204"/>
      <c r="AX34" s="206"/>
    </row>
    <row r="35" spans="1:51" ht="23.25" customHeight="1" x14ac:dyDescent="0.15">
      <c r="A35" s="213" t="s">
        <v>297</v>
      </c>
      <c r="B35" s="214"/>
      <c r="C35" s="214"/>
      <c r="D35" s="214"/>
      <c r="E35" s="214"/>
      <c r="F35" s="215"/>
      <c r="G35" s="219" t="s">
        <v>655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8" t="s">
        <v>269</v>
      </c>
      <c r="B37" s="759"/>
      <c r="C37" s="759"/>
      <c r="D37" s="759"/>
      <c r="E37" s="759"/>
      <c r="F37" s="760"/>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90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8" t="s">
        <v>269</v>
      </c>
      <c r="B44" s="759"/>
      <c r="C44" s="759"/>
      <c r="D44" s="759"/>
      <c r="E44" s="759"/>
      <c r="F44" s="760"/>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90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15" t="s">
        <v>133</v>
      </c>
      <c r="AV51" s="915"/>
      <c r="AW51" s="915"/>
      <c r="AX51" s="91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15" t="s">
        <v>133</v>
      </c>
      <c r="AV58" s="915"/>
      <c r="AW58" s="915"/>
      <c r="AX58" s="91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80"/>
      <c r="AF77" s="881"/>
      <c r="AG77" s="881"/>
      <c r="AH77" s="881"/>
      <c r="AI77" s="880"/>
      <c r="AJ77" s="881"/>
      <c r="AK77" s="881"/>
      <c r="AL77" s="881"/>
      <c r="AM77" s="880"/>
      <c r="AN77" s="881"/>
      <c r="AO77" s="881"/>
      <c r="AP77" s="881"/>
      <c r="AQ77" s="321"/>
      <c r="AR77" s="193"/>
      <c r="AS77" s="193"/>
      <c r="AT77" s="322"/>
      <c r="AU77" s="204"/>
      <c r="AV77" s="204"/>
      <c r="AW77" s="204"/>
      <c r="AX77" s="206"/>
      <c r="AY77">
        <f t="shared" si="9"/>
        <v>0</v>
      </c>
    </row>
    <row r="78" spans="1:51" ht="69.75" hidden="1" customHeight="1" x14ac:dyDescent="0.15">
      <c r="A78" s="314" t="s">
        <v>300</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58"/>
      <c r="AY79">
        <f>COUNTIF($AR$79,"☑")</f>
        <v>0</v>
      </c>
    </row>
    <row r="80" spans="1:51" ht="18.75" hidden="1" customHeight="1" x14ac:dyDescent="0.15">
      <c r="A80" s="854"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5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55"/>
      <c r="B82" s="511"/>
      <c r="C82" s="409"/>
      <c r="D82" s="409"/>
      <c r="E82" s="409"/>
      <c r="F82" s="410"/>
      <c r="G82" s="664"/>
      <c r="H82" s="664"/>
      <c r="I82" s="664"/>
      <c r="J82" s="664"/>
      <c r="K82" s="664"/>
      <c r="L82" s="664"/>
      <c r="M82" s="664"/>
      <c r="N82" s="664"/>
      <c r="O82" s="664"/>
      <c r="P82" s="664"/>
      <c r="Q82" s="664"/>
      <c r="R82" s="664"/>
      <c r="S82" s="664"/>
      <c r="T82" s="664"/>
      <c r="U82" s="664"/>
      <c r="V82" s="664"/>
      <c r="W82" s="664"/>
      <c r="X82" s="664"/>
      <c r="Y82" s="664"/>
      <c r="Z82" s="664"/>
      <c r="AA82" s="665"/>
      <c r="AB82" s="874"/>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75"/>
      <c r="AY82">
        <f t="shared" ref="AY82:AY89" si="10">$AY$80</f>
        <v>0</v>
      </c>
    </row>
    <row r="83" spans="1:60" ht="22.5" hidden="1" customHeight="1" x14ac:dyDescent="0.15">
      <c r="A83" s="855"/>
      <c r="B83" s="511"/>
      <c r="C83" s="409"/>
      <c r="D83" s="409"/>
      <c r="E83" s="409"/>
      <c r="F83" s="410"/>
      <c r="G83" s="666"/>
      <c r="H83" s="666"/>
      <c r="I83" s="666"/>
      <c r="J83" s="666"/>
      <c r="K83" s="666"/>
      <c r="L83" s="666"/>
      <c r="M83" s="666"/>
      <c r="N83" s="666"/>
      <c r="O83" s="666"/>
      <c r="P83" s="666"/>
      <c r="Q83" s="666"/>
      <c r="R83" s="666"/>
      <c r="S83" s="666"/>
      <c r="T83" s="666"/>
      <c r="U83" s="666"/>
      <c r="V83" s="666"/>
      <c r="W83" s="666"/>
      <c r="X83" s="666"/>
      <c r="Y83" s="666"/>
      <c r="Z83" s="666"/>
      <c r="AA83" s="667"/>
      <c r="AB83" s="876"/>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7"/>
      <c r="AY83">
        <f t="shared" si="10"/>
        <v>0</v>
      </c>
    </row>
    <row r="84" spans="1:60" ht="19.5" hidden="1" customHeight="1" x14ac:dyDescent="0.15">
      <c r="A84" s="855"/>
      <c r="B84" s="512"/>
      <c r="C84" s="513"/>
      <c r="D84" s="513"/>
      <c r="E84" s="513"/>
      <c r="F84" s="514"/>
      <c r="G84" s="668"/>
      <c r="H84" s="668"/>
      <c r="I84" s="668"/>
      <c r="J84" s="668"/>
      <c r="K84" s="668"/>
      <c r="L84" s="668"/>
      <c r="M84" s="668"/>
      <c r="N84" s="668"/>
      <c r="O84" s="668"/>
      <c r="P84" s="668"/>
      <c r="Q84" s="668"/>
      <c r="R84" s="668"/>
      <c r="S84" s="668"/>
      <c r="T84" s="668"/>
      <c r="U84" s="668"/>
      <c r="V84" s="668"/>
      <c r="W84" s="668"/>
      <c r="X84" s="668"/>
      <c r="Y84" s="668"/>
      <c r="Z84" s="668"/>
      <c r="AA84" s="669"/>
      <c r="AB84" s="878"/>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9"/>
      <c r="AY84">
        <f t="shared" si="10"/>
        <v>0</v>
      </c>
    </row>
    <row r="85" spans="1:60" ht="18.75" hidden="1" customHeight="1" x14ac:dyDescent="0.15">
      <c r="A85" s="85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5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5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5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5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5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5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85" t="s">
        <v>13</v>
      </c>
      <c r="Z99" s="886"/>
      <c r="AA99" s="887"/>
      <c r="AB99" s="882" t="s">
        <v>14</v>
      </c>
      <c r="AC99" s="883"/>
      <c r="AD99" s="88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44"/>
      <c r="Z100" s="845"/>
      <c r="AA100" s="84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640</v>
      </c>
      <c r="H101" s="93"/>
      <c r="I101" s="93"/>
      <c r="J101" s="93"/>
      <c r="K101" s="93"/>
      <c r="L101" s="93"/>
      <c r="M101" s="93"/>
      <c r="N101" s="93"/>
      <c r="O101" s="93"/>
      <c r="P101" s="93"/>
      <c r="Q101" s="93"/>
      <c r="R101" s="93"/>
      <c r="S101" s="93"/>
      <c r="T101" s="93"/>
      <c r="U101" s="93"/>
      <c r="V101" s="93"/>
      <c r="W101" s="93"/>
      <c r="X101" s="94"/>
      <c r="Y101" s="526" t="s">
        <v>54</v>
      </c>
      <c r="Z101" s="527"/>
      <c r="AA101" s="528"/>
      <c r="AB101" s="445" t="s">
        <v>639</v>
      </c>
      <c r="AC101" s="445"/>
      <c r="AD101" s="445"/>
      <c r="AE101" s="267">
        <v>4</v>
      </c>
      <c r="AF101" s="267"/>
      <c r="AG101" s="267"/>
      <c r="AH101" s="267"/>
      <c r="AI101" s="267">
        <v>3</v>
      </c>
      <c r="AJ101" s="267"/>
      <c r="AK101" s="267"/>
      <c r="AL101" s="267"/>
      <c r="AM101" s="267">
        <v>1</v>
      </c>
      <c r="AN101" s="267"/>
      <c r="AO101" s="267"/>
      <c r="AP101" s="267"/>
      <c r="AQ101" s="267"/>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639</v>
      </c>
      <c r="AC102" s="445"/>
      <c r="AD102" s="445"/>
      <c r="AE102" s="267">
        <v>5</v>
      </c>
      <c r="AF102" s="267"/>
      <c r="AG102" s="267"/>
      <c r="AH102" s="267"/>
      <c r="AI102" s="267">
        <v>3</v>
      </c>
      <c r="AJ102" s="267"/>
      <c r="AK102" s="267"/>
      <c r="AL102" s="267"/>
      <c r="AM102" s="267">
        <v>3</v>
      </c>
      <c r="AN102" s="267"/>
      <c r="AO102" s="267"/>
      <c r="AP102" s="267"/>
      <c r="AQ102" s="267">
        <v>2</v>
      </c>
      <c r="AR102" s="267"/>
      <c r="AS102" s="267"/>
      <c r="AT102" s="267"/>
      <c r="AU102" s="210"/>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15">
      <c r="A116" s="420"/>
      <c r="B116" s="421"/>
      <c r="C116" s="421"/>
      <c r="D116" s="421"/>
      <c r="E116" s="421"/>
      <c r="F116" s="422"/>
      <c r="G116" s="372" t="s">
        <v>641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642</v>
      </c>
      <c r="AC116" s="447"/>
      <c r="AD116" s="448"/>
      <c r="AE116" s="267">
        <v>21</v>
      </c>
      <c r="AF116" s="267"/>
      <c r="AG116" s="267"/>
      <c r="AH116" s="267"/>
      <c r="AI116" s="267">
        <v>13</v>
      </c>
      <c r="AJ116" s="267"/>
      <c r="AK116" s="267"/>
      <c r="AL116" s="267"/>
      <c r="AM116" s="267">
        <v>19</v>
      </c>
      <c r="AN116" s="267"/>
      <c r="AO116" s="267"/>
      <c r="AP116" s="267"/>
      <c r="AQ116" s="203">
        <v>21</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643</v>
      </c>
      <c r="AC117" s="457"/>
      <c r="AD117" s="458"/>
      <c r="AE117" s="535" t="s">
        <v>644</v>
      </c>
      <c r="AF117" s="535"/>
      <c r="AG117" s="535"/>
      <c r="AH117" s="535"/>
      <c r="AI117" s="535" t="s">
        <v>645</v>
      </c>
      <c r="AJ117" s="535"/>
      <c r="AK117" s="535"/>
      <c r="AL117" s="535"/>
      <c r="AM117" s="535" t="s">
        <v>679</v>
      </c>
      <c r="AN117" s="535"/>
      <c r="AO117" s="535"/>
      <c r="AP117" s="535"/>
      <c r="AQ117" s="535" t="s">
        <v>657</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2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21"/>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7"/>
      <c r="Z127" s="918"/>
      <c r="AA127" s="919"/>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634</v>
      </c>
      <c r="AR133" s="185"/>
      <c r="AS133" s="121" t="s">
        <v>185</v>
      </c>
      <c r="AT133" s="122"/>
      <c r="AU133" s="186" t="s">
        <v>634</v>
      </c>
      <c r="AV133" s="186"/>
      <c r="AW133" s="121" t="s">
        <v>175</v>
      </c>
      <c r="AX133" s="181"/>
      <c r="AY133">
        <f>$AY$132</f>
        <v>1</v>
      </c>
    </row>
    <row r="134" spans="1:51" ht="39.75" customHeight="1" x14ac:dyDescent="0.15">
      <c r="A134" s="175"/>
      <c r="B134" s="172"/>
      <c r="C134" s="166"/>
      <c r="D134" s="172"/>
      <c r="E134" s="166"/>
      <c r="F134" s="167"/>
      <c r="G134" s="92" t="s">
        <v>634</v>
      </c>
      <c r="H134" s="93"/>
      <c r="I134" s="93"/>
      <c r="J134" s="93"/>
      <c r="K134" s="93"/>
      <c r="L134" s="93"/>
      <c r="M134" s="93"/>
      <c r="N134" s="93"/>
      <c r="O134" s="93"/>
      <c r="P134" s="93"/>
      <c r="Q134" s="93"/>
      <c r="R134" s="93"/>
      <c r="S134" s="93"/>
      <c r="T134" s="93"/>
      <c r="U134" s="93"/>
      <c r="V134" s="93"/>
      <c r="W134" s="93"/>
      <c r="X134" s="94"/>
      <c r="Y134" s="187" t="s">
        <v>199</v>
      </c>
      <c r="Z134" s="188"/>
      <c r="AA134" s="189"/>
      <c r="AB134" s="190" t="s">
        <v>634</v>
      </c>
      <c r="AC134" s="191"/>
      <c r="AD134" s="191"/>
      <c r="AE134" s="192" t="s">
        <v>634</v>
      </c>
      <c r="AF134" s="193"/>
      <c r="AG134" s="193"/>
      <c r="AH134" s="193"/>
      <c r="AI134" s="192" t="s">
        <v>634</v>
      </c>
      <c r="AJ134" s="193"/>
      <c r="AK134" s="193"/>
      <c r="AL134" s="193"/>
      <c r="AM134" s="192"/>
      <c r="AN134" s="193"/>
      <c r="AO134" s="193"/>
      <c r="AP134" s="193"/>
      <c r="AQ134" s="192" t="s">
        <v>634</v>
      </c>
      <c r="AR134" s="193"/>
      <c r="AS134" s="193"/>
      <c r="AT134" s="193"/>
      <c r="AU134" s="192" t="s">
        <v>634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634</v>
      </c>
      <c r="AC135" s="199"/>
      <c r="AD135" s="199"/>
      <c r="AE135" s="192" t="s">
        <v>634</v>
      </c>
      <c r="AF135" s="193"/>
      <c r="AG135" s="193"/>
      <c r="AH135" s="193"/>
      <c r="AI135" s="192" t="s">
        <v>634</v>
      </c>
      <c r="AJ135" s="193"/>
      <c r="AK135" s="193"/>
      <c r="AL135" s="193"/>
      <c r="AM135" s="192"/>
      <c r="AN135" s="193"/>
      <c r="AO135" s="193"/>
      <c r="AP135" s="193"/>
      <c r="AQ135" s="192" t="s">
        <v>634</v>
      </c>
      <c r="AR135" s="193"/>
      <c r="AS135" s="193"/>
      <c r="AT135" s="193"/>
      <c r="AU135" s="192" t="s">
        <v>634</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75"/>
      <c r="B188" s="172"/>
      <c r="C188" s="166"/>
      <c r="D188" s="172"/>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0</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588</v>
      </c>
      <c r="D430" s="922"/>
      <c r="E430" s="160" t="s">
        <v>316</v>
      </c>
      <c r="F430" s="888"/>
      <c r="G430" s="889" t="s">
        <v>204</v>
      </c>
      <c r="H430" s="111"/>
      <c r="I430" s="111"/>
      <c r="J430" s="890" t="s">
        <v>634</v>
      </c>
      <c r="K430" s="891"/>
      <c r="L430" s="891"/>
      <c r="M430" s="891"/>
      <c r="N430" s="891"/>
      <c r="O430" s="891"/>
      <c r="P430" s="891"/>
      <c r="Q430" s="891"/>
      <c r="R430" s="891"/>
      <c r="S430" s="891"/>
      <c r="T430" s="89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9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634</v>
      </c>
      <c r="AF432" s="186"/>
      <c r="AG432" s="121" t="s">
        <v>185</v>
      </c>
      <c r="AH432" s="122"/>
      <c r="AI432" s="320"/>
      <c r="AJ432" s="320"/>
      <c r="AK432" s="320"/>
      <c r="AL432" s="142"/>
      <c r="AM432" s="320"/>
      <c r="AN432" s="320"/>
      <c r="AO432" s="320"/>
      <c r="AP432" s="142"/>
      <c r="AQ432" s="235" t="s">
        <v>634</v>
      </c>
      <c r="AR432" s="186"/>
      <c r="AS432" s="121" t="s">
        <v>185</v>
      </c>
      <c r="AT432" s="122"/>
      <c r="AU432" s="186" t="s">
        <v>634</v>
      </c>
      <c r="AV432" s="186"/>
      <c r="AW432" s="121" t="s">
        <v>175</v>
      </c>
      <c r="AX432" s="181"/>
      <c r="AY432">
        <f>$AY$431</f>
        <v>1</v>
      </c>
    </row>
    <row r="433" spans="1:51" ht="23.25" customHeight="1" x14ac:dyDescent="0.15">
      <c r="A433" s="175"/>
      <c r="B433" s="172"/>
      <c r="C433" s="166"/>
      <c r="D433" s="172"/>
      <c r="E433" s="323"/>
      <c r="F433" s="324"/>
      <c r="G433" s="92" t="s">
        <v>634</v>
      </c>
      <c r="H433" s="93"/>
      <c r="I433" s="93"/>
      <c r="J433" s="93"/>
      <c r="K433" s="93"/>
      <c r="L433" s="93"/>
      <c r="M433" s="93"/>
      <c r="N433" s="93"/>
      <c r="O433" s="93"/>
      <c r="P433" s="93"/>
      <c r="Q433" s="93"/>
      <c r="R433" s="93"/>
      <c r="S433" s="93"/>
      <c r="T433" s="93"/>
      <c r="U433" s="93"/>
      <c r="V433" s="93"/>
      <c r="W433" s="93"/>
      <c r="X433" s="94"/>
      <c r="Y433" s="187" t="s">
        <v>12</v>
      </c>
      <c r="Z433" s="188"/>
      <c r="AA433" s="189"/>
      <c r="AB433" s="199" t="s">
        <v>634</v>
      </c>
      <c r="AC433" s="199"/>
      <c r="AD433" s="199"/>
      <c r="AE433" s="321" t="s">
        <v>634</v>
      </c>
      <c r="AF433" s="193"/>
      <c r="AG433" s="193"/>
      <c r="AH433" s="193"/>
      <c r="AI433" s="321" t="s">
        <v>634</v>
      </c>
      <c r="AJ433" s="193"/>
      <c r="AK433" s="193"/>
      <c r="AL433" s="193"/>
      <c r="AM433" s="321"/>
      <c r="AN433" s="193"/>
      <c r="AO433" s="193"/>
      <c r="AP433" s="322"/>
      <c r="AQ433" s="321" t="s">
        <v>634</v>
      </c>
      <c r="AR433" s="193"/>
      <c r="AS433" s="193"/>
      <c r="AT433" s="322"/>
      <c r="AU433" s="193" t="s">
        <v>634</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634</v>
      </c>
      <c r="AC434" s="191"/>
      <c r="AD434" s="191"/>
      <c r="AE434" s="321" t="s">
        <v>634</v>
      </c>
      <c r="AF434" s="193"/>
      <c r="AG434" s="193"/>
      <c r="AH434" s="322"/>
      <c r="AI434" s="321" t="s">
        <v>634</v>
      </c>
      <c r="AJ434" s="193"/>
      <c r="AK434" s="193"/>
      <c r="AL434" s="193"/>
      <c r="AM434" s="321"/>
      <c r="AN434" s="193"/>
      <c r="AO434" s="193"/>
      <c r="AP434" s="322"/>
      <c r="AQ434" s="321" t="s">
        <v>634</v>
      </c>
      <c r="AR434" s="193"/>
      <c r="AS434" s="193"/>
      <c r="AT434" s="322"/>
      <c r="AU434" s="193" t="s">
        <v>634</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634</v>
      </c>
      <c r="AF435" s="193"/>
      <c r="AG435" s="193"/>
      <c r="AH435" s="322"/>
      <c r="AI435" s="321" t="s">
        <v>634</v>
      </c>
      <c r="AJ435" s="193"/>
      <c r="AK435" s="193"/>
      <c r="AL435" s="193"/>
      <c r="AM435" s="321"/>
      <c r="AN435" s="193"/>
      <c r="AO435" s="193"/>
      <c r="AP435" s="322"/>
      <c r="AQ435" s="321" t="s">
        <v>634</v>
      </c>
      <c r="AR435" s="193"/>
      <c r="AS435" s="193"/>
      <c r="AT435" s="322"/>
      <c r="AU435" s="193" t="s">
        <v>634</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634</v>
      </c>
      <c r="AF457" s="186"/>
      <c r="AG457" s="121" t="s">
        <v>185</v>
      </c>
      <c r="AH457" s="122"/>
      <c r="AI457" s="320"/>
      <c r="AJ457" s="320"/>
      <c r="AK457" s="320"/>
      <c r="AL457" s="142"/>
      <c r="AM457" s="320"/>
      <c r="AN457" s="320"/>
      <c r="AO457" s="320"/>
      <c r="AP457" s="142"/>
      <c r="AQ457" s="235" t="s">
        <v>634</v>
      </c>
      <c r="AR457" s="186"/>
      <c r="AS457" s="121" t="s">
        <v>185</v>
      </c>
      <c r="AT457" s="122"/>
      <c r="AU457" s="186" t="s">
        <v>634</v>
      </c>
      <c r="AV457" s="186"/>
      <c r="AW457" s="121" t="s">
        <v>175</v>
      </c>
      <c r="AX457" s="181"/>
      <c r="AY457">
        <f>$AY$456</f>
        <v>1</v>
      </c>
    </row>
    <row r="458" spans="1:51" ht="23.25" customHeight="1" x14ac:dyDescent="0.15">
      <c r="A458" s="175"/>
      <c r="B458" s="172"/>
      <c r="C458" s="166"/>
      <c r="D458" s="172"/>
      <c r="E458" s="323"/>
      <c r="F458" s="324"/>
      <c r="G458" s="92" t="s">
        <v>634</v>
      </c>
      <c r="H458" s="93"/>
      <c r="I458" s="93"/>
      <c r="J458" s="93"/>
      <c r="K458" s="93"/>
      <c r="L458" s="93"/>
      <c r="M458" s="93"/>
      <c r="N458" s="93"/>
      <c r="O458" s="93"/>
      <c r="P458" s="93"/>
      <c r="Q458" s="93"/>
      <c r="R458" s="93"/>
      <c r="S458" s="93"/>
      <c r="T458" s="93"/>
      <c r="U458" s="93"/>
      <c r="V458" s="93"/>
      <c r="W458" s="93"/>
      <c r="X458" s="94"/>
      <c r="Y458" s="187" t="s">
        <v>12</v>
      </c>
      <c r="Z458" s="188"/>
      <c r="AA458" s="189"/>
      <c r="AB458" s="199" t="s">
        <v>634</v>
      </c>
      <c r="AC458" s="199"/>
      <c r="AD458" s="199"/>
      <c r="AE458" s="321" t="s">
        <v>634</v>
      </c>
      <c r="AF458" s="193"/>
      <c r="AG458" s="193"/>
      <c r="AH458" s="193"/>
      <c r="AI458" s="321" t="s">
        <v>634</v>
      </c>
      <c r="AJ458" s="193"/>
      <c r="AK458" s="193"/>
      <c r="AL458" s="193"/>
      <c r="AM458" s="321"/>
      <c r="AN458" s="193"/>
      <c r="AO458" s="193"/>
      <c r="AP458" s="322"/>
      <c r="AQ458" s="321" t="s">
        <v>634</v>
      </c>
      <c r="AR458" s="193"/>
      <c r="AS458" s="193"/>
      <c r="AT458" s="322"/>
      <c r="AU458" s="193" t="s">
        <v>634</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634</v>
      </c>
      <c r="AC459" s="191"/>
      <c r="AD459" s="191"/>
      <c r="AE459" s="321" t="s">
        <v>634</v>
      </c>
      <c r="AF459" s="193"/>
      <c r="AG459" s="193"/>
      <c r="AH459" s="322"/>
      <c r="AI459" s="321" t="s">
        <v>634</v>
      </c>
      <c r="AJ459" s="193"/>
      <c r="AK459" s="193"/>
      <c r="AL459" s="193"/>
      <c r="AM459" s="321"/>
      <c r="AN459" s="193"/>
      <c r="AO459" s="193"/>
      <c r="AP459" s="322"/>
      <c r="AQ459" s="321" t="s">
        <v>634</v>
      </c>
      <c r="AR459" s="193"/>
      <c r="AS459" s="193"/>
      <c r="AT459" s="322"/>
      <c r="AU459" s="193" t="s">
        <v>634</v>
      </c>
      <c r="AV459" s="193"/>
      <c r="AW459" s="193"/>
      <c r="AX459" s="194"/>
      <c r="AY459">
        <f t="shared" si="68"/>
        <v>1</v>
      </c>
    </row>
    <row r="460" spans="1:51" ht="23.25"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634</v>
      </c>
      <c r="AF460" s="193"/>
      <c r="AG460" s="193"/>
      <c r="AH460" s="322"/>
      <c r="AI460" s="321" t="s">
        <v>634</v>
      </c>
      <c r="AJ460" s="193"/>
      <c r="AK460" s="193"/>
      <c r="AL460" s="193"/>
      <c r="AM460" s="321"/>
      <c r="AN460" s="193"/>
      <c r="AO460" s="193"/>
      <c r="AP460" s="322"/>
      <c r="AQ460" s="321" t="s">
        <v>634</v>
      </c>
      <c r="AR460" s="193"/>
      <c r="AS460" s="193"/>
      <c r="AT460" s="322"/>
      <c r="AU460" s="193" t="s">
        <v>634</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89" t="s">
        <v>204</v>
      </c>
      <c r="H484" s="111"/>
      <c r="I484" s="111"/>
      <c r="J484" s="890"/>
      <c r="K484" s="891"/>
      <c r="L484" s="891"/>
      <c r="M484" s="891"/>
      <c r="N484" s="891"/>
      <c r="O484" s="891"/>
      <c r="P484" s="891"/>
      <c r="Q484" s="891"/>
      <c r="R484" s="891"/>
      <c r="S484" s="891"/>
      <c r="T484" s="89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9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89" t="s">
        <v>204</v>
      </c>
      <c r="H538" s="111"/>
      <c r="I538" s="111"/>
      <c r="J538" s="890"/>
      <c r="K538" s="891"/>
      <c r="L538" s="891"/>
      <c r="M538" s="891"/>
      <c r="N538" s="891"/>
      <c r="O538" s="891"/>
      <c r="P538" s="891"/>
      <c r="Q538" s="891"/>
      <c r="R538" s="891"/>
      <c r="S538" s="891"/>
      <c r="T538" s="89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9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89" t="s">
        <v>204</v>
      </c>
      <c r="H592" s="111"/>
      <c r="I592" s="111"/>
      <c r="J592" s="890"/>
      <c r="K592" s="891"/>
      <c r="L592" s="891"/>
      <c r="M592" s="891"/>
      <c r="N592" s="891"/>
      <c r="O592" s="891"/>
      <c r="P592" s="891"/>
      <c r="Q592" s="891"/>
      <c r="R592" s="891"/>
      <c r="S592" s="891"/>
      <c r="T592" s="89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9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89" t="s">
        <v>204</v>
      </c>
      <c r="H646" s="111"/>
      <c r="I646" s="111"/>
      <c r="J646" s="890"/>
      <c r="K646" s="891"/>
      <c r="L646" s="891"/>
      <c r="M646" s="891"/>
      <c r="N646" s="891"/>
      <c r="O646" s="891"/>
      <c r="P646" s="891"/>
      <c r="Q646" s="891"/>
      <c r="R646" s="891"/>
      <c r="S646" s="891"/>
      <c r="T646" s="89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9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9" t="s">
        <v>30</v>
      </c>
      <c r="AH701" s="361"/>
      <c r="AI701" s="361"/>
      <c r="AJ701" s="361"/>
      <c r="AK701" s="361"/>
      <c r="AL701" s="361"/>
      <c r="AM701" s="361"/>
      <c r="AN701" s="361"/>
      <c r="AO701" s="361"/>
      <c r="AP701" s="361"/>
      <c r="AQ701" s="361"/>
      <c r="AR701" s="361"/>
      <c r="AS701" s="361"/>
      <c r="AT701" s="361"/>
      <c r="AU701" s="361"/>
      <c r="AV701" s="361"/>
      <c r="AW701" s="361"/>
      <c r="AX701" s="810"/>
    </row>
    <row r="702" spans="1:51" ht="42.75" customHeight="1" x14ac:dyDescent="0.15">
      <c r="A702" s="860" t="s">
        <v>139</v>
      </c>
      <c r="B702" s="861"/>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6" t="s">
        <v>653</v>
      </c>
      <c r="AE702" s="327"/>
      <c r="AF702" s="327"/>
      <c r="AG702" s="364" t="s">
        <v>661</v>
      </c>
      <c r="AH702" s="365"/>
      <c r="AI702" s="365"/>
      <c r="AJ702" s="365"/>
      <c r="AK702" s="365"/>
      <c r="AL702" s="365"/>
      <c r="AM702" s="365"/>
      <c r="AN702" s="365"/>
      <c r="AO702" s="365"/>
      <c r="AP702" s="365"/>
      <c r="AQ702" s="365"/>
      <c r="AR702" s="365"/>
      <c r="AS702" s="365"/>
      <c r="AT702" s="365"/>
      <c r="AU702" s="365"/>
      <c r="AV702" s="365"/>
      <c r="AW702" s="365"/>
      <c r="AX702" s="366"/>
    </row>
    <row r="703" spans="1:51" ht="42" customHeight="1" x14ac:dyDescent="0.15">
      <c r="A703" s="862"/>
      <c r="B703" s="863"/>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1"/>
      <c r="AD703" s="307" t="s">
        <v>653</v>
      </c>
      <c r="AE703" s="308"/>
      <c r="AF703" s="308"/>
      <c r="AG703" s="89" t="s">
        <v>662</v>
      </c>
      <c r="AH703" s="90"/>
      <c r="AI703" s="90"/>
      <c r="AJ703" s="90"/>
      <c r="AK703" s="90"/>
      <c r="AL703" s="90"/>
      <c r="AM703" s="90"/>
      <c r="AN703" s="90"/>
      <c r="AO703" s="90"/>
      <c r="AP703" s="90"/>
      <c r="AQ703" s="90"/>
      <c r="AR703" s="90"/>
      <c r="AS703" s="90"/>
      <c r="AT703" s="90"/>
      <c r="AU703" s="90"/>
      <c r="AV703" s="90"/>
      <c r="AW703" s="90"/>
      <c r="AX703" s="91"/>
    </row>
    <row r="704" spans="1:51" ht="45" customHeight="1" x14ac:dyDescent="0.15">
      <c r="A704" s="864"/>
      <c r="B704" s="865"/>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70" t="s">
        <v>653</v>
      </c>
      <c r="AE704" s="771"/>
      <c r="AF704" s="771"/>
      <c r="AG704" s="153" t="s">
        <v>663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6" t="s">
        <v>40</v>
      </c>
      <c r="D705" s="8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8"/>
      <c r="AD705" s="702" t="s">
        <v>653</v>
      </c>
      <c r="AE705" s="703"/>
      <c r="AF705" s="703"/>
      <c r="AG705" s="113" t="s">
        <v>664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83"/>
      <c r="D706" s="784"/>
      <c r="E706" s="718" t="s">
        <v>298</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7" t="s">
        <v>658</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85"/>
      <c r="D707" s="786"/>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22" t="s">
        <v>659</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7" t="s">
        <v>660</v>
      </c>
      <c r="AE708" s="588"/>
      <c r="AF708" s="588"/>
      <c r="AG708" s="730" t="s">
        <v>323</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653</v>
      </c>
      <c r="AE709" s="308"/>
      <c r="AF709" s="308"/>
      <c r="AG709" s="89" t="s">
        <v>665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660</v>
      </c>
      <c r="AE710" s="308"/>
      <c r="AF710" s="308"/>
      <c r="AG710" s="89" t="s">
        <v>323</v>
      </c>
      <c r="AH710" s="90"/>
      <c r="AI710" s="90"/>
      <c r="AJ710" s="90"/>
      <c r="AK710" s="90"/>
      <c r="AL710" s="90"/>
      <c r="AM710" s="90"/>
      <c r="AN710" s="90"/>
      <c r="AO710" s="90"/>
      <c r="AP710" s="90"/>
      <c r="AQ710" s="90"/>
      <c r="AR710" s="90"/>
      <c r="AS710" s="90"/>
      <c r="AT710" s="90"/>
      <c r="AU710" s="90"/>
      <c r="AV710" s="90"/>
      <c r="AW710" s="90"/>
      <c r="AX710" s="91"/>
    </row>
    <row r="711" spans="1:50" ht="40.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653</v>
      </c>
      <c r="AE711" s="308"/>
      <c r="AF711" s="308"/>
      <c r="AG711" s="89" t="s">
        <v>666</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70" t="s">
        <v>660</v>
      </c>
      <c r="AE712" s="771"/>
      <c r="AF712" s="771"/>
      <c r="AG712" s="795" t="s">
        <v>323</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5"/>
      <c r="B713" s="627"/>
      <c r="C713" s="938" t="s">
        <v>267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07" t="s">
        <v>660</v>
      </c>
      <c r="AE713" s="308"/>
      <c r="AF713" s="647"/>
      <c r="AG713" s="89" t="s">
        <v>323</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2" t="s">
        <v>653</v>
      </c>
      <c r="AE714" s="793"/>
      <c r="AF714" s="794"/>
      <c r="AG714" s="724" t="s">
        <v>667</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3" t="s">
        <v>39</v>
      </c>
      <c r="B715" s="772"/>
      <c r="C715" s="773" t="s">
        <v>246</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87" t="s">
        <v>653</v>
      </c>
      <c r="AE715" s="588"/>
      <c r="AF715" s="640"/>
      <c r="AG715" s="730" t="s">
        <v>668</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653</v>
      </c>
      <c r="AE716" s="610"/>
      <c r="AF716" s="610"/>
      <c r="AG716" s="89" t="s">
        <v>669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653</v>
      </c>
      <c r="AE717" s="308"/>
      <c r="AF717" s="308"/>
      <c r="AG717" s="89" t="s">
        <v>670</v>
      </c>
      <c r="AH717" s="90"/>
      <c r="AI717" s="90"/>
      <c r="AJ717" s="90"/>
      <c r="AK717" s="90"/>
      <c r="AL717" s="90"/>
      <c r="AM717" s="90"/>
      <c r="AN717" s="90"/>
      <c r="AO717" s="90"/>
      <c r="AP717" s="90"/>
      <c r="AQ717" s="90"/>
      <c r="AR717" s="90"/>
      <c r="AS717" s="90"/>
      <c r="AT717" s="90"/>
      <c r="AU717" s="90"/>
      <c r="AV717" s="90"/>
      <c r="AW717" s="90"/>
      <c r="AX717" s="91"/>
    </row>
    <row r="718" spans="1:50" ht="32.2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653</v>
      </c>
      <c r="AE718" s="308"/>
      <c r="AF718" s="308"/>
      <c r="AG718" s="115" t="s">
        <v>671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660</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6"/>
      <c r="B721" s="767"/>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6"/>
      <c r="B722" s="767"/>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6"/>
      <c r="B723" s="767"/>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6"/>
      <c r="B724" s="767"/>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8"/>
      <c r="B725" s="769"/>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8"/>
      <c r="C726" s="800" t="s">
        <v>52</v>
      </c>
      <c r="D726" s="827"/>
      <c r="E726" s="827"/>
      <c r="F726" s="828"/>
      <c r="G726" s="561" t="s">
        <v>672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9"/>
      <c r="B727" s="790"/>
      <c r="C727" s="736" t="s">
        <v>56</v>
      </c>
      <c r="D727" s="737"/>
      <c r="E727" s="737"/>
      <c r="F727" s="738"/>
      <c r="G727" s="559" t="s">
        <v>680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81" t="s">
        <v>589</v>
      </c>
      <c r="B737" s="196"/>
      <c r="C737" s="196"/>
      <c r="D737" s="197"/>
      <c r="E737" s="945" t="s">
        <v>634</v>
      </c>
      <c r="F737" s="946"/>
      <c r="G737" s="946"/>
      <c r="H737" s="946"/>
      <c r="I737" s="946"/>
      <c r="J737" s="946"/>
      <c r="K737" s="946"/>
      <c r="L737" s="946"/>
      <c r="M737" s="946"/>
      <c r="N737" s="946"/>
      <c r="O737" s="946"/>
      <c r="P737" s="948"/>
      <c r="Q737" s="945"/>
      <c r="R737" s="946"/>
      <c r="S737" s="946"/>
      <c r="T737" s="946"/>
      <c r="U737" s="946"/>
      <c r="V737" s="946"/>
      <c r="W737" s="946"/>
      <c r="X737" s="946"/>
      <c r="Y737" s="946"/>
      <c r="Z737" s="946"/>
      <c r="AA737" s="946"/>
      <c r="AB737" s="948"/>
      <c r="AC737" s="945"/>
      <c r="AD737" s="946"/>
      <c r="AE737" s="946"/>
      <c r="AF737" s="946"/>
      <c r="AG737" s="946"/>
      <c r="AH737" s="946"/>
      <c r="AI737" s="946"/>
      <c r="AJ737" s="946"/>
      <c r="AK737" s="946"/>
      <c r="AL737" s="946"/>
      <c r="AM737" s="946"/>
      <c r="AN737" s="948"/>
      <c r="AO737" s="945"/>
      <c r="AP737" s="946"/>
      <c r="AQ737" s="946"/>
      <c r="AR737" s="946"/>
      <c r="AS737" s="946"/>
      <c r="AT737" s="946"/>
      <c r="AU737" s="946"/>
      <c r="AV737" s="946"/>
      <c r="AW737" s="946"/>
      <c r="AX737" s="947"/>
      <c r="AY737" s="82"/>
    </row>
    <row r="738" spans="1:51" ht="24.75" customHeight="1" x14ac:dyDescent="0.15">
      <c r="A738" s="346" t="s">
        <v>314</v>
      </c>
      <c r="B738" s="346"/>
      <c r="C738" s="346"/>
      <c r="D738" s="346"/>
      <c r="E738" s="945" t="s">
        <v>634</v>
      </c>
      <c r="F738" s="946"/>
      <c r="G738" s="946"/>
      <c r="H738" s="946"/>
      <c r="I738" s="946"/>
      <c r="J738" s="946"/>
      <c r="K738" s="946"/>
      <c r="L738" s="946"/>
      <c r="M738" s="946"/>
      <c r="N738" s="946"/>
      <c r="O738" s="946"/>
      <c r="P738" s="948"/>
      <c r="Q738" s="945"/>
      <c r="R738" s="946"/>
      <c r="S738" s="946"/>
      <c r="T738" s="946"/>
      <c r="U738" s="946"/>
      <c r="V738" s="946"/>
      <c r="W738" s="946"/>
      <c r="X738" s="946"/>
      <c r="Y738" s="946"/>
      <c r="Z738" s="946"/>
      <c r="AA738" s="946"/>
      <c r="AB738" s="948"/>
      <c r="AC738" s="945"/>
      <c r="AD738" s="946"/>
      <c r="AE738" s="946"/>
      <c r="AF738" s="946"/>
      <c r="AG738" s="946"/>
      <c r="AH738" s="946"/>
      <c r="AI738" s="946"/>
      <c r="AJ738" s="946"/>
      <c r="AK738" s="946"/>
      <c r="AL738" s="946"/>
      <c r="AM738" s="946"/>
      <c r="AN738" s="948"/>
      <c r="AO738" s="945"/>
      <c r="AP738" s="946"/>
      <c r="AQ738" s="946"/>
      <c r="AR738" s="946"/>
      <c r="AS738" s="946"/>
      <c r="AT738" s="946"/>
      <c r="AU738" s="946"/>
      <c r="AV738" s="946"/>
      <c r="AW738" s="946"/>
      <c r="AX738" s="947"/>
    </row>
    <row r="739" spans="1:51" ht="24.75" customHeight="1" x14ac:dyDescent="0.15">
      <c r="A739" s="346" t="s">
        <v>313</v>
      </c>
      <c r="B739" s="346"/>
      <c r="C739" s="346"/>
      <c r="D739" s="346"/>
      <c r="E739" s="945" t="s">
        <v>634</v>
      </c>
      <c r="F739" s="946"/>
      <c r="G739" s="946"/>
      <c r="H739" s="946"/>
      <c r="I739" s="946"/>
      <c r="J739" s="946"/>
      <c r="K739" s="946"/>
      <c r="L739" s="946"/>
      <c r="M739" s="946"/>
      <c r="N739" s="946"/>
      <c r="O739" s="946"/>
      <c r="P739" s="948"/>
      <c r="Q739" s="945"/>
      <c r="R739" s="946"/>
      <c r="S739" s="946"/>
      <c r="T739" s="946"/>
      <c r="U739" s="946"/>
      <c r="V739" s="946"/>
      <c r="W739" s="946"/>
      <c r="X739" s="946"/>
      <c r="Y739" s="946"/>
      <c r="Z739" s="946"/>
      <c r="AA739" s="946"/>
      <c r="AB739" s="948"/>
      <c r="AC739" s="945"/>
      <c r="AD739" s="946"/>
      <c r="AE739" s="946"/>
      <c r="AF739" s="946"/>
      <c r="AG739" s="946"/>
      <c r="AH739" s="946"/>
      <c r="AI739" s="946"/>
      <c r="AJ739" s="946"/>
      <c r="AK739" s="946"/>
      <c r="AL739" s="946"/>
      <c r="AM739" s="946"/>
      <c r="AN739" s="948"/>
      <c r="AO739" s="945"/>
      <c r="AP739" s="946"/>
      <c r="AQ739" s="946"/>
      <c r="AR739" s="946"/>
      <c r="AS739" s="946"/>
      <c r="AT739" s="946"/>
      <c r="AU739" s="946"/>
      <c r="AV739" s="946"/>
      <c r="AW739" s="946"/>
      <c r="AX739" s="947"/>
    </row>
    <row r="740" spans="1:51" ht="24.75" customHeight="1" x14ac:dyDescent="0.15">
      <c r="A740" s="346" t="s">
        <v>312</v>
      </c>
      <c r="B740" s="346"/>
      <c r="C740" s="346"/>
      <c r="D740" s="346"/>
      <c r="E740" s="945" t="s">
        <v>634</v>
      </c>
      <c r="F740" s="946"/>
      <c r="G740" s="946"/>
      <c r="H740" s="946"/>
      <c r="I740" s="946"/>
      <c r="J740" s="946"/>
      <c r="K740" s="946"/>
      <c r="L740" s="946"/>
      <c r="M740" s="946"/>
      <c r="N740" s="946"/>
      <c r="O740" s="946"/>
      <c r="P740" s="948"/>
      <c r="Q740" s="945"/>
      <c r="R740" s="946"/>
      <c r="S740" s="946"/>
      <c r="T740" s="946"/>
      <c r="U740" s="946"/>
      <c r="V740" s="946"/>
      <c r="W740" s="946"/>
      <c r="X740" s="946"/>
      <c r="Y740" s="946"/>
      <c r="Z740" s="946"/>
      <c r="AA740" s="946"/>
      <c r="AB740" s="948"/>
      <c r="AC740" s="945"/>
      <c r="AD740" s="946"/>
      <c r="AE740" s="946"/>
      <c r="AF740" s="946"/>
      <c r="AG740" s="946"/>
      <c r="AH740" s="946"/>
      <c r="AI740" s="946"/>
      <c r="AJ740" s="946"/>
      <c r="AK740" s="946"/>
      <c r="AL740" s="946"/>
      <c r="AM740" s="946"/>
      <c r="AN740" s="948"/>
      <c r="AO740" s="945"/>
      <c r="AP740" s="946"/>
      <c r="AQ740" s="946"/>
      <c r="AR740" s="946"/>
      <c r="AS740" s="946"/>
      <c r="AT740" s="946"/>
      <c r="AU740" s="946"/>
      <c r="AV740" s="946"/>
      <c r="AW740" s="946"/>
      <c r="AX740" s="947"/>
    </row>
    <row r="741" spans="1:51" ht="24.75" customHeight="1" x14ac:dyDescent="0.15">
      <c r="A741" s="346" t="s">
        <v>311</v>
      </c>
      <c r="B741" s="346"/>
      <c r="C741" s="346"/>
      <c r="D741" s="346"/>
      <c r="E741" s="945" t="s">
        <v>648</v>
      </c>
      <c r="F741" s="946"/>
      <c r="G741" s="946"/>
      <c r="H741" s="946"/>
      <c r="I741" s="946"/>
      <c r="J741" s="946"/>
      <c r="K741" s="946"/>
      <c r="L741" s="946"/>
      <c r="M741" s="946"/>
      <c r="N741" s="946"/>
      <c r="O741" s="946"/>
      <c r="P741" s="948"/>
      <c r="Q741" s="945"/>
      <c r="R741" s="946"/>
      <c r="S741" s="946"/>
      <c r="T741" s="946"/>
      <c r="U741" s="946"/>
      <c r="V741" s="946"/>
      <c r="W741" s="946"/>
      <c r="X741" s="946"/>
      <c r="Y741" s="946"/>
      <c r="Z741" s="946"/>
      <c r="AA741" s="946"/>
      <c r="AB741" s="948"/>
      <c r="AC741" s="945"/>
      <c r="AD741" s="946"/>
      <c r="AE741" s="946"/>
      <c r="AF741" s="946"/>
      <c r="AG741" s="946"/>
      <c r="AH741" s="946"/>
      <c r="AI741" s="946"/>
      <c r="AJ741" s="946"/>
      <c r="AK741" s="946"/>
      <c r="AL741" s="946"/>
      <c r="AM741" s="946"/>
      <c r="AN741" s="948"/>
      <c r="AO741" s="945"/>
      <c r="AP741" s="946"/>
      <c r="AQ741" s="946"/>
      <c r="AR741" s="946"/>
      <c r="AS741" s="946"/>
      <c r="AT741" s="946"/>
      <c r="AU741" s="946"/>
      <c r="AV741" s="946"/>
      <c r="AW741" s="946"/>
      <c r="AX741" s="947"/>
    </row>
    <row r="742" spans="1:51" ht="24.75" customHeight="1" x14ac:dyDescent="0.15">
      <c r="A742" s="346" t="s">
        <v>310</v>
      </c>
      <c r="B742" s="346"/>
      <c r="C742" s="346"/>
      <c r="D742" s="346"/>
      <c r="E742" s="945" t="s">
        <v>649</v>
      </c>
      <c r="F742" s="946"/>
      <c r="G742" s="946"/>
      <c r="H742" s="946"/>
      <c r="I742" s="946"/>
      <c r="J742" s="946"/>
      <c r="K742" s="946"/>
      <c r="L742" s="946"/>
      <c r="M742" s="946"/>
      <c r="N742" s="946"/>
      <c r="O742" s="946"/>
      <c r="P742" s="948"/>
      <c r="Q742" s="945"/>
      <c r="R742" s="946"/>
      <c r="S742" s="946"/>
      <c r="T742" s="946"/>
      <c r="U742" s="946"/>
      <c r="V742" s="946"/>
      <c r="W742" s="946"/>
      <c r="X742" s="946"/>
      <c r="Y742" s="946"/>
      <c r="Z742" s="946"/>
      <c r="AA742" s="946"/>
      <c r="AB742" s="948"/>
      <c r="AC742" s="945"/>
      <c r="AD742" s="946"/>
      <c r="AE742" s="946"/>
      <c r="AF742" s="946"/>
      <c r="AG742" s="946"/>
      <c r="AH742" s="946"/>
      <c r="AI742" s="946"/>
      <c r="AJ742" s="946"/>
      <c r="AK742" s="946"/>
      <c r="AL742" s="946"/>
      <c r="AM742" s="946"/>
      <c r="AN742" s="948"/>
      <c r="AO742" s="945"/>
      <c r="AP742" s="946"/>
      <c r="AQ742" s="946"/>
      <c r="AR742" s="946"/>
      <c r="AS742" s="946"/>
      <c r="AT742" s="946"/>
      <c r="AU742" s="946"/>
      <c r="AV742" s="946"/>
      <c r="AW742" s="946"/>
      <c r="AX742" s="947"/>
    </row>
    <row r="743" spans="1:51" ht="24.75" customHeight="1" x14ac:dyDescent="0.15">
      <c r="A743" s="346" t="s">
        <v>309</v>
      </c>
      <c r="B743" s="346"/>
      <c r="C743" s="346"/>
      <c r="D743" s="346"/>
      <c r="E743" s="945" t="s">
        <v>650</v>
      </c>
      <c r="F743" s="946"/>
      <c r="G743" s="946"/>
      <c r="H743" s="946"/>
      <c r="I743" s="946"/>
      <c r="J743" s="946"/>
      <c r="K743" s="946"/>
      <c r="L743" s="946"/>
      <c r="M743" s="946"/>
      <c r="N743" s="946"/>
      <c r="O743" s="946"/>
      <c r="P743" s="948"/>
      <c r="Q743" s="945"/>
      <c r="R743" s="946"/>
      <c r="S743" s="946"/>
      <c r="T743" s="946"/>
      <c r="U743" s="946"/>
      <c r="V743" s="946"/>
      <c r="W743" s="946"/>
      <c r="X743" s="946"/>
      <c r="Y743" s="946"/>
      <c r="Z743" s="946"/>
      <c r="AA743" s="946"/>
      <c r="AB743" s="948"/>
      <c r="AC743" s="945"/>
      <c r="AD743" s="946"/>
      <c r="AE743" s="946"/>
      <c r="AF743" s="946"/>
      <c r="AG743" s="946"/>
      <c r="AH743" s="946"/>
      <c r="AI743" s="946"/>
      <c r="AJ743" s="946"/>
      <c r="AK743" s="946"/>
      <c r="AL743" s="946"/>
      <c r="AM743" s="946"/>
      <c r="AN743" s="948"/>
      <c r="AO743" s="945"/>
      <c r="AP743" s="946"/>
      <c r="AQ743" s="946"/>
      <c r="AR743" s="946"/>
      <c r="AS743" s="946"/>
      <c r="AT743" s="946"/>
      <c r="AU743" s="946"/>
      <c r="AV743" s="946"/>
      <c r="AW743" s="946"/>
      <c r="AX743" s="947"/>
    </row>
    <row r="744" spans="1:51" ht="24.75" customHeight="1" x14ac:dyDescent="0.15">
      <c r="A744" s="346" t="s">
        <v>308</v>
      </c>
      <c r="B744" s="346"/>
      <c r="C744" s="346"/>
      <c r="D744" s="346"/>
      <c r="E744" s="945" t="s">
        <v>651</v>
      </c>
      <c r="F744" s="946"/>
      <c r="G744" s="946"/>
      <c r="H744" s="946"/>
      <c r="I744" s="946"/>
      <c r="J744" s="946"/>
      <c r="K744" s="946"/>
      <c r="L744" s="946"/>
      <c r="M744" s="946"/>
      <c r="N744" s="946"/>
      <c r="O744" s="946"/>
      <c r="P744" s="948"/>
      <c r="Q744" s="945"/>
      <c r="R744" s="946"/>
      <c r="S744" s="946"/>
      <c r="T744" s="946"/>
      <c r="U744" s="946"/>
      <c r="V744" s="946"/>
      <c r="W744" s="946"/>
      <c r="X744" s="946"/>
      <c r="Y744" s="946"/>
      <c r="Z744" s="946"/>
      <c r="AA744" s="946"/>
      <c r="AB744" s="948"/>
      <c r="AC744" s="945"/>
      <c r="AD744" s="946"/>
      <c r="AE744" s="946"/>
      <c r="AF744" s="946"/>
      <c r="AG744" s="946"/>
      <c r="AH744" s="946"/>
      <c r="AI744" s="946"/>
      <c r="AJ744" s="946"/>
      <c r="AK744" s="946"/>
      <c r="AL744" s="946"/>
      <c r="AM744" s="946"/>
      <c r="AN744" s="948"/>
      <c r="AO744" s="945"/>
      <c r="AP744" s="946"/>
      <c r="AQ744" s="946"/>
      <c r="AR744" s="946"/>
      <c r="AS744" s="946"/>
      <c r="AT744" s="946"/>
      <c r="AU744" s="946"/>
      <c r="AV744" s="946"/>
      <c r="AW744" s="946"/>
      <c r="AX744" s="947"/>
    </row>
    <row r="745" spans="1:51" ht="24.75" customHeight="1" x14ac:dyDescent="0.15">
      <c r="A745" s="346" t="s">
        <v>307</v>
      </c>
      <c r="B745" s="346"/>
      <c r="C745" s="346"/>
      <c r="D745" s="346"/>
      <c r="E745" s="982" t="s">
        <v>652</v>
      </c>
      <c r="F745" s="983"/>
      <c r="G745" s="983"/>
      <c r="H745" s="983"/>
      <c r="I745" s="983"/>
      <c r="J745" s="983"/>
      <c r="K745" s="983"/>
      <c r="L745" s="983"/>
      <c r="M745" s="983"/>
      <c r="N745" s="983"/>
      <c r="O745" s="983"/>
      <c r="P745" s="984"/>
      <c r="Q745" s="982"/>
      <c r="R745" s="983"/>
      <c r="S745" s="983"/>
      <c r="T745" s="983"/>
      <c r="U745" s="983"/>
      <c r="V745" s="983"/>
      <c r="W745" s="983"/>
      <c r="X745" s="983"/>
      <c r="Y745" s="983"/>
      <c r="Z745" s="983"/>
      <c r="AA745" s="983"/>
      <c r="AB745" s="984"/>
      <c r="AC745" s="982"/>
      <c r="AD745" s="983"/>
      <c r="AE745" s="983"/>
      <c r="AF745" s="983"/>
      <c r="AG745" s="983"/>
      <c r="AH745" s="983"/>
      <c r="AI745" s="983"/>
      <c r="AJ745" s="983"/>
      <c r="AK745" s="983"/>
      <c r="AL745" s="983"/>
      <c r="AM745" s="983"/>
      <c r="AN745" s="984"/>
      <c r="AO745" s="945"/>
      <c r="AP745" s="946"/>
      <c r="AQ745" s="946"/>
      <c r="AR745" s="946"/>
      <c r="AS745" s="946"/>
      <c r="AT745" s="946"/>
      <c r="AU745" s="946"/>
      <c r="AV745" s="946"/>
      <c r="AW745" s="946"/>
      <c r="AX745" s="947"/>
    </row>
    <row r="746" spans="1:51" ht="24.75" customHeight="1" x14ac:dyDescent="0.15">
      <c r="A746" s="346" t="s">
        <v>462</v>
      </c>
      <c r="B746" s="346"/>
      <c r="C746" s="346"/>
      <c r="D746" s="346"/>
      <c r="E746" s="951" t="s">
        <v>627</v>
      </c>
      <c r="F746" s="949"/>
      <c r="G746" s="949"/>
      <c r="H746" s="85" t="str">
        <f>IF(E746="","","-")</f>
        <v>-</v>
      </c>
      <c r="I746" s="949"/>
      <c r="J746" s="949"/>
      <c r="K746" s="85" t="str">
        <f>IF(I746="","","-")</f>
        <v/>
      </c>
      <c r="L746" s="950">
        <v>349</v>
      </c>
      <c r="M746" s="950"/>
      <c r="N746" s="85" t="str">
        <f>IF(O746="","","-")</f>
        <v/>
      </c>
      <c r="O746" s="952"/>
      <c r="P746" s="953"/>
      <c r="Q746" s="951"/>
      <c r="R746" s="949"/>
      <c r="S746" s="949"/>
      <c r="T746" s="85" t="str">
        <f>IF(Q746="","","-")</f>
        <v/>
      </c>
      <c r="U746" s="949"/>
      <c r="V746" s="949"/>
      <c r="W746" s="85" t="str">
        <f>IF(U746="","","-")</f>
        <v/>
      </c>
      <c r="X746" s="950"/>
      <c r="Y746" s="950"/>
      <c r="Z746" s="85" t="str">
        <f>IF(AA746="","","-")</f>
        <v/>
      </c>
      <c r="AA746" s="952"/>
      <c r="AB746" s="953"/>
      <c r="AC746" s="951"/>
      <c r="AD746" s="949"/>
      <c r="AE746" s="949"/>
      <c r="AF746" s="85" t="str">
        <f>IF(AC746="","","-")</f>
        <v/>
      </c>
      <c r="AG746" s="949"/>
      <c r="AH746" s="949"/>
      <c r="AI746" s="85" t="str">
        <f>IF(AG746="","","-")</f>
        <v/>
      </c>
      <c r="AJ746" s="950"/>
      <c r="AK746" s="950"/>
      <c r="AL746" s="85" t="str">
        <f>IF(AM746="","","-")</f>
        <v/>
      </c>
      <c r="AM746" s="952"/>
      <c r="AN746" s="953"/>
      <c r="AO746" s="951"/>
      <c r="AP746" s="949"/>
      <c r="AQ746" s="85" t="str">
        <f>IF(AO746="","","-")</f>
        <v/>
      </c>
      <c r="AR746" s="949"/>
      <c r="AS746" s="949"/>
      <c r="AT746" s="85" t="str">
        <f>IF(AR746="","","-")</f>
        <v/>
      </c>
      <c r="AU746" s="950"/>
      <c r="AV746" s="950"/>
      <c r="AW746" s="85" t="str">
        <f>IF(AX746="","","-")</f>
        <v/>
      </c>
      <c r="AX746" s="88"/>
    </row>
    <row r="747" spans="1:51" ht="24.75" customHeight="1" x14ac:dyDescent="0.15">
      <c r="A747" s="346" t="s">
        <v>426</v>
      </c>
      <c r="B747" s="346"/>
      <c r="C747" s="346"/>
      <c r="D747" s="346"/>
      <c r="E747" s="951" t="s">
        <v>627</v>
      </c>
      <c r="F747" s="949"/>
      <c r="G747" s="949"/>
      <c r="H747" s="85" t="str">
        <f>IF(E747="","","-")</f>
        <v>-</v>
      </c>
      <c r="I747" s="949"/>
      <c r="J747" s="949"/>
      <c r="K747" s="85" t="str">
        <f>IF(I747="","","-")</f>
        <v/>
      </c>
      <c r="L747" s="950">
        <v>381</v>
      </c>
      <c r="M747" s="950"/>
      <c r="N747" s="85" t="str">
        <f>IF(O747="","","-")</f>
        <v/>
      </c>
      <c r="O747" s="952"/>
      <c r="P747" s="953"/>
      <c r="Q747" s="951"/>
      <c r="R747" s="949"/>
      <c r="S747" s="949"/>
      <c r="T747" s="85" t="str">
        <f>IF(Q747="","","-")</f>
        <v/>
      </c>
      <c r="U747" s="949"/>
      <c r="V747" s="949"/>
      <c r="W747" s="85" t="str">
        <f>IF(U747="","","-")</f>
        <v/>
      </c>
      <c r="X747" s="950"/>
      <c r="Y747" s="950"/>
      <c r="Z747" s="85" t="str">
        <f>IF(AA747="","","-")</f>
        <v/>
      </c>
      <c r="AA747" s="952"/>
      <c r="AB747" s="953"/>
      <c r="AC747" s="951"/>
      <c r="AD747" s="949"/>
      <c r="AE747" s="949"/>
      <c r="AF747" s="85" t="str">
        <f>IF(AC747="","","-")</f>
        <v/>
      </c>
      <c r="AG747" s="949"/>
      <c r="AH747" s="949"/>
      <c r="AI747" s="85" t="str">
        <f>IF(AG747="","","-")</f>
        <v/>
      </c>
      <c r="AJ747" s="950"/>
      <c r="AK747" s="950"/>
      <c r="AL747" s="85" t="str">
        <f>IF(AM747="","","-")</f>
        <v/>
      </c>
      <c r="AM747" s="952"/>
      <c r="AN747" s="953"/>
      <c r="AO747" s="951"/>
      <c r="AP747" s="949"/>
      <c r="AQ747" s="85" t="str">
        <f>IF(AO747="","","-")</f>
        <v/>
      </c>
      <c r="AR747" s="949"/>
      <c r="AS747" s="949"/>
      <c r="AT747" s="85" t="str">
        <f>IF(AR747="","","-")</f>
        <v/>
      </c>
      <c r="AU747" s="950"/>
      <c r="AV747" s="950"/>
      <c r="AW747" s="85" t="str">
        <f>IF(AX747="","","-")</f>
        <v/>
      </c>
      <c r="AX747" s="88"/>
    </row>
    <row r="748" spans="1:51" ht="28.35" customHeight="1" x14ac:dyDescent="0.15">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15.7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10.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1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15.7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15" customHeight="1" thickBot="1" x14ac:dyDescent="0.2">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687</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685</v>
      </c>
      <c r="AD787" s="781"/>
      <c r="AE787" s="781"/>
      <c r="AF787" s="781"/>
      <c r="AG787" s="781"/>
      <c r="AH787" s="781"/>
      <c r="AI787" s="781"/>
      <c r="AJ787" s="781"/>
      <c r="AK787" s="781"/>
      <c r="AL787" s="781"/>
      <c r="AM787" s="781"/>
      <c r="AN787" s="781"/>
      <c r="AO787" s="781"/>
      <c r="AP787" s="781"/>
      <c r="AQ787" s="781"/>
      <c r="AR787" s="781"/>
      <c r="AS787" s="781"/>
      <c r="AT787" s="781"/>
      <c r="AU787" s="781"/>
      <c r="AV787" s="781"/>
      <c r="AW787" s="781"/>
      <c r="AX787" s="782"/>
    </row>
    <row r="788" spans="1:51" ht="24.75" customHeight="1" x14ac:dyDescent="0.15">
      <c r="A788" s="614"/>
      <c r="B788" s="615"/>
      <c r="C788" s="615"/>
      <c r="D788" s="615"/>
      <c r="E788" s="615"/>
      <c r="F788" s="616"/>
      <c r="G788" s="800" t="s">
        <v>17</v>
      </c>
      <c r="H788" s="656"/>
      <c r="I788" s="656"/>
      <c r="J788" s="656"/>
      <c r="K788" s="656"/>
      <c r="L788" s="655" t="s">
        <v>18</v>
      </c>
      <c r="M788" s="656"/>
      <c r="N788" s="656"/>
      <c r="O788" s="656"/>
      <c r="P788" s="656"/>
      <c r="Q788" s="656"/>
      <c r="R788" s="656"/>
      <c r="S788" s="656"/>
      <c r="T788" s="656"/>
      <c r="U788" s="656"/>
      <c r="V788" s="656"/>
      <c r="W788" s="656"/>
      <c r="X788" s="657"/>
      <c r="Y788" s="637" t="s">
        <v>19</v>
      </c>
      <c r="Z788" s="638"/>
      <c r="AA788" s="638"/>
      <c r="AB788" s="787"/>
      <c r="AC788" s="800" t="s">
        <v>17</v>
      </c>
      <c r="AD788" s="656"/>
      <c r="AE788" s="656"/>
      <c r="AF788" s="656"/>
      <c r="AG788" s="656"/>
      <c r="AH788" s="655" t="s">
        <v>18</v>
      </c>
      <c r="AI788" s="656"/>
      <c r="AJ788" s="656"/>
      <c r="AK788" s="656"/>
      <c r="AL788" s="656"/>
      <c r="AM788" s="656"/>
      <c r="AN788" s="656"/>
      <c r="AO788" s="656"/>
      <c r="AP788" s="656"/>
      <c r="AQ788" s="656"/>
      <c r="AR788" s="656"/>
      <c r="AS788" s="656"/>
      <c r="AT788" s="657"/>
      <c r="AU788" s="637" t="s">
        <v>19</v>
      </c>
      <c r="AV788" s="638"/>
      <c r="AW788" s="638"/>
      <c r="AX788" s="639"/>
    </row>
    <row r="789" spans="1:51" ht="24.75" customHeight="1" x14ac:dyDescent="0.15">
      <c r="A789" s="614"/>
      <c r="B789" s="615"/>
      <c r="C789" s="615"/>
      <c r="D789" s="615"/>
      <c r="E789" s="615"/>
      <c r="F789" s="616"/>
      <c r="G789" s="658" t="s">
        <v>673</v>
      </c>
      <c r="H789" s="659"/>
      <c r="I789" s="659"/>
      <c r="J789" s="659"/>
      <c r="K789" s="660"/>
      <c r="L789" s="652" t="s">
        <v>676</v>
      </c>
      <c r="M789" s="824"/>
      <c r="N789" s="824"/>
      <c r="O789" s="824"/>
      <c r="P789" s="824"/>
      <c r="Q789" s="824"/>
      <c r="R789" s="824"/>
      <c r="S789" s="824"/>
      <c r="T789" s="824"/>
      <c r="U789" s="824"/>
      <c r="V789" s="824"/>
      <c r="W789" s="824"/>
      <c r="X789" s="825"/>
      <c r="Y789" s="367">
        <v>8</v>
      </c>
      <c r="Z789" s="368"/>
      <c r="AA789" s="368"/>
      <c r="AB789" s="636"/>
      <c r="AC789" s="658" t="s">
        <v>673</v>
      </c>
      <c r="AD789" s="820"/>
      <c r="AE789" s="820"/>
      <c r="AF789" s="820"/>
      <c r="AG789" s="821"/>
      <c r="AH789" s="652" t="s">
        <v>677</v>
      </c>
      <c r="AI789" s="653"/>
      <c r="AJ789" s="653"/>
      <c r="AK789" s="653"/>
      <c r="AL789" s="653"/>
      <c r="AM789" s="653"/>
      <c r="AN789" s="653"/>
      <c r="AO789" s="653"/>
      <c r="AP789" s="653"/>
      <c r="AQ789" s="653"/>
      <c r="AR789" s="653"/>
      <c r="AS789" s="653"/>
      <c r="AT789" s="654"/>
      <c r="AU789" s="367">
        <v>2</v>
      </c>
      <c r="AV789" s="368"/>
      <c r="AW789" s="368"/>
      <c r="AX789" s="369"/>
    </row>
    <row r="790" spans="1:51" ht="24.75" customHeight="1" x14ac:dyDescent="0.15">
      <c r="A790" s="614"/>
      <c r="B790" s="615"/>
      <c r="C790" s="615"/>
      <c r="D790" s="615"/>
      <c r="E790" s="615"/>
      <c r="F790" s="616"/>
      <c r="G790" s="589" t="s">
        <v>674</v>
      </c>
      <c r="H790" s="648"/>
      <c r="I790" s="648"/>
      <c r="J790" s="648"/>
      <c r="K790" s="649"/>
      <c r="L790" s="581" t="s">
        <v>675</v>
      </c>
      <c r="M790" s="650"/>
      <c r="N790" s="650"/>
      <c r="O790" s="650"/>
      <c r="P790" s="650"/>
      <c r="Q790" s="650"/>
      <c r="R790" s="650"/>
      <c r="S790" s="650"/>
      <c r="T790" s="650"/>
      <c r="U790" s="650"/>
      <c r="V790" s="650"/>
      <c r="W790" s="650"/>
      <c r="X790" s="651"/>
      <c r="Y790" s="584">
        <v>5</v>
      </c>
      <c r="Z790" s="585"/>
      <c r="AA790" s="585"/>
      <c r="AB790" s="586"/>
      <c r="AC790" s="589" t="s">
        <v>674</v>
      </c>
      <c r="AD790" s="590"/>
      <c r="AE790" s="590"/>
      <c r="AF790" s="590"/>
      <c r="AG790" s="591"/>
      <c r="AH790" s="581" t="s">
        <v>678</v>
      </c>
      <c r="AI790" s="582"/>
      <c r="AJ790" s="582"/>
      <c r="AK790" s="582"/>
      <c r="AL790" s="582"/>
      <c r="AM790" s="582"/>
      <c r="AN790" s="582"/>
      <c r="AO790" s="582"/>
      <c r="AP790" s="582"/>
      <c r="AQ790" s="582"/>
      <c r="AR790" s="582"/>
      <c r="AS790" s="582"/>
      <c r="AT790" s="583"/>
      <c r="AU790" s="584">
        <v>4</v>
      </c>
      <c r="AV790" s="585"/>
      <c r="AW790" s="585"/>
      <c r="AX790" s="595"/>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11" t="s">
        <v>20</v>
      </c>
      <c r="H799" s="812"/>
      <c r="I799" s="812"/>
      <c r="J799" s="812"/>
      <c r="K799" s="812"/>
      <c r="L799" s="813"/>
      <c r="M799" s="814"/>
      <c r="N799" s="814"/>
      <c r="O799" s="814"/>
      <c r="P799" s="814"/>
      <c r="Q799" s="814"/>
      <c r="R799" s="814"/>
      <c r="S799" s="814"/>
      <c r="T799" s="814"/>
      <c r="U799" s="814"/>
      <c r="V799" s="814"/>
      <c r="W799" s="814"/>
      <c r="X799" s="815"/>
      <c r="Y799" s="816">
        <f>SUM(Y789:AB798)</f>
        <v>13</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6</v>
      </c>
      <c r="AV799" s="817"/>
      <c r="AW799" s="817"/>
      <c r="AX799" s="819"/>
    </row>
    <row r="800" spans="1:51" ht="24.75" customHeight="1" x14ac:dyDescent="0.15">
      <c r="A800" s="614"/>
      <c r="B800" s="615"/>
      <c r="C800" s="615"/>
      <c r="D800" s="615"/>
      <c r="E800" s="615"/>
      <c r="F800" s="616"/>
      <c r="G800" s="578" t="s">
        <v>686</v>
      </c>
      <c r="H800" s="781"/>
      <c r="I800" s="781"/>
      <c r="J800" s="781"/>
      <c r="K800" s="781"/>
      <c r="L800" s="781"/>
      <c r="M800" s="781"/>
      <c r="N800" s="781"/>
      <c r="O800" s="781"/>
      <c r="P800" s="781"/>
      <c r="Q800" s="781"/>
      <c r="R800" s="781"/>
      <c r="S800" s="781"/>
      <c r="T800" s="781"/>
      <c r="U800" s="781"/>
      <c r="V800" s="781"/>
      <c r="W800" s="781"/>
      <c r="X800" s="781"/>
      <c r="Y800" s="781"/>
      <c r="Z800" s="781"/>
      <c r="AA800" s="781"/>
      <c r="AB800" s="782"/>
      <c r="AC800" s="578" t="s">
        <v>241</v>
      </c>
      <c r="AD800" s="781"/>
      <c r="AE800" s="781"/>
      <c r="AF800" s="781"/>
      <c r="AG800" s="781"/>
      <c r="AH800" s="781"/>
      <c r="AI800" s="781"/>
      <c r="AJ800" s="781"/>
      <c r="AK800" s="781"/>
      <c r="AL800" s="781"/>
      <c r="AM800" s="781"/>
      <c r="AN800" s="781"/>
      <c r="AO800" s="781"/>
      <c r="AP800" s="781"/>
      <c r="AQ800" s="781"/>
      <c r="AR800" s="781"/>
      <c r="AS800" s="781"/>
      <c r="AT800" s="781"/>
      <c r="AU800" s="781"/>
      <c r="AV800" s="781"/>
      <c r="AW800" s="781"/>
      <c r="AX800" s="826"/>
      <c r="AY800">
        <f>COUNTA($G$802,$AC$802)</f>
        <v>0</v>
      </c>
    </row>
    <row r="801" spans="1:51" ht="24.75" customHeight="1" x14ac:dyDescent="0.15">
      <c r="A801" s="614"/>
      <c r="B801" s="615"/>
      <c r="C801" s="615"/>
      <c r="D801" s="615"/>
      <c r="E801" s="615"/>
      <c r="F801" s="616"/>
      <c r="G801" s="800" t="s">
        <v>17</v>
      </c>
      <c r="H801" s="656"/>
      <c r="I801" s="656"/>
      <c r="J801" s="656"/>
      <c r="K801" s="656"/>
      <c r="L801" s="655" t="s">
        <v>18</v>
      </c>
      <c r="M801" s="656"/>
      <c r="N801" s="656"/>
      <c r="O801" s="656"/>
      <c r="P801" s="656"/>
      <c r="Q801" s="656"/>
      <c r="R801" s="656"/>
      <c r="S801" s="656"/>
      <c r="T801" s="656"/>
      <c r="U801" s="656"/>
      <c r="V801" s="656"/>
      <c r="W801" s="656"/>
      <c r="X801" s="657"/>
      <c r="Y801" s="637" t="s">
        <v>19</v>
      </c>
      <c r="Z801" s="638"/>
      <c r="AA801" s="638"/>
      <c r="AB801" s="787"/>
      <c r="AC801" s="800" t="s">
        <v>17</v>
      </c>
      <c r="AD801" s="656"/>
      <c r="AE801" s="656"/>
      <c r="AF801" s="656"/>
      <c r="AG801" s="656"/>
      <c r="AH801" s="655" t="s">
        <v>18</v>
      </c>
      <c r="AI801" s="656"/>
      <c r="AJ801" s="656"/>
      <c r="AK801" s="656"/>
      <c r="AL801" s="656"/>
      <c r="AM801" s="656"/>
      <c r="AN801" s="656"/>
      <c r="AO801" s="656"/>
      <c r="AP801" s="656"/>
      <c r="AQ801" s="656"/>
      <c r="AR801" s="656"/>
      <c r="AS801" s="656"/>
      <c r="AT801" s="657"/>
      <c r="AU801" s="637" t="s">
        <v>19</v>
      </c>
      <c r="AV801" s="638"/>
      <c r="AW801" s="638"/>
      <c r="AX801" s="639"/>
      <c r="AY801">
        <f>$AY$800</f>
        <v>0</v>
      </c>
    </row>
    <row r="802" spans="1:51" ht="24.75" customHeight="1" x14ac:dyDescent="0.15">
      <c r="A802" s="614"/>
      <c r="B802" s="615"/>
      <c r="C802" s="615"/>
      <c r="D802" s="615"/>
      <c r="E802" s="615"/>
      <c r="F802" s="616"/>
      <c r="G802" s="658"/>
      <c r="H802" s="820"/>
      <c r="I802" s="820"/>
      <c r="J802" s="820"/>
      <c r="K802" s="821"/>
      <c r="L802" s="652"/>
      <c r="M802" s="653"/>
      <c r="N802" s="653"/>
      <c r="O802" s="653"/>
      <c r="P802" s="653"/>
      <c r="Q802" s="653"/>
      <c r="R802" s="653"/>
      <c r="S802" s="653"/>
      <c r="T802" s="653"/>
      <c r="U802" s="653"/>
      <c r="V802" s="653"/>
      <c r="W802" s="653"/>
      <c r="X802" s="654"/>
      <c r="Y802" s="367"/>
      <c r="Z802" s="368"/>
      <c r="AA802" s="368"/>
      <c r="AB802" s="369"/>
      <c r="AC802" s="658"/>
      <c r="AD802" s="820"/>
      <c r="AE802" s="820"/>
      <c r="AF802" s="820"/>
      <c r="AG802" s="821"/>
      <c r="AH802" s="652"/>
      <c r="AI802" s="653"/>
      <c r="AJ802" s="653"/>
      <c r="AK802" s="653"/>
      <c r="AL802" s="653"/>
      <c r="AM802" s="653"/>
      <c r="AN802" s="653"/>
      <c r="AO802" s="653"/>
      <c r="AP802" s="653"/>
      <c r="AQ802" s="653"/>
      <c r="AR802" s="653"/>
      <c r="AS802" s="653"/>
      <c r="AT802" s="654"/>
      <c r="AU802" s="367"/>
      <c r="AV802" s="368"/>
      <c r="AW802" s="368"/>
      <c r="AX802" s="636"/>
      <c r="AY802">
        <f t="shared" ref="AY802:AY812" si="115">$AY$800</f>
        <v>0</v>
      </c>
    </row>
    <row r="803" spans="1:51" ht="24.75"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customHeight="1" x14ac:dyDescent="0.15">
      <c r="A812" s="614"/>
      <c r="B812" s="615"/>
      <c r="C812" s="615"/>
      <c r="D812" s="615"/>
      <c r="E812" s="615"/>
      <c r="F812" s="616"/>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14"/>
      <c r="B813" s="615"/>
      <c r="C813" s="615"/>
      <c r="D813" s="615"/>
      <c r="E813" s="615"/>
      <c r="F813" s="616"/>
      <c r="G813" s="578" t="s">
        <v>242</v>
      </c>
      <c r="H813" s="781"/>
      <c r="I813" s="781"/>
      <c r="J813" s="781"/>
      <c r="K813" s="781"/>
      <c r="L813" s="781"/>
      <c r="M813" s="781"/>
      <c r="N813" s="781"/>
      <c r="O813" s="781"/>
      <c r="P813" s="781"/>
      <c r="Q813" s="781"/>
      <c r="R813" s="781"/>
      <c r="S813" s="781"/>
      <c r="T813" s="781"/>
      <c r="U813" s="781"/>
      <c r="V813" s="781"/>
      <c r="W813" s="781"/>
      <c r="X813" s="781"/>
      <c r="Y813" s="781"/>
      <c r="Z813" s="781"/>
      <c r="AA813" s="781"/>
      <c r="AB813" s="782"/>
      <c r="AC813" s="578" t="s">
        <v>243</v>
      </c>
      <c r="AD813" s="781"/>
      <c r="AE813" s="781"/>
      <c r="AF813" s="781"/>
      <c r="AG813" s="781"/>
      <c r="AH813" s="781"/>
      <c r="AI813" s="781"/>
      <c r="AJ813" s="781"/>
      <c r="AK813" s="781"/>
      <c r="AL813" s="781"/>
      <c r="AM813" s="781"/>
      <c r="AN813" s="781"/>
      <c r="AO813" s="781"/>
      <c r="AP813" s="781"/>
      <c r="AQ813" s="781"/>
      <c r="AR813" s="781"/>
      <c r="AS813" s="781"/>
      <c r="AT813" s="781"/>
      <c r="AU813" s="781"/>
      <c r="AV813" s="781"/>
      <c r="AW813" s="781"/>
      <c r="AX813" s="826"/>
      <c r="AY813">
        <f>COUNTA($G$815,$AC$815)</f>
        <v>0</v>
      </c>
    </row>
    <row r="814" spans="1:51" ht="24.75" hidden="1" customHeight="1" x14ac:dyDescent="0.15">
      <c r="A814" s="614"/>
      <c r="B814" s="615"/>
      <c r="C814" s="615"/>
      <c r="D814" s="615"/>
      <c r="E814" s="615"/>
      <c r="F814" s="616"/>
      <c r="G814" s="800" t="s">
        <v>17</v>
      </c>
      <c r="H814" s="656"/>
      <c r="I814" s="656"/>
      <c r="J814" s="656"/>
      <c r="K814" s="656"/>
      <c r="L814" s="655" t="s">
        <v>18</v>
      </c>
      <c r="M814" s="656"/>
      <c r="N814" s="656"/>
      <c r="O814" s="656"/>
      <c r="P814" s="656"/>
      <c r="Q814" s="656"/>
      <c r="R814" s="656"/>
      <c r="S814" s="656"/>
      <c r="T814" s="656"/>
      <c r="U814" s="656"/>
      <c r="V814" s="656"/>
      <c r="W814" s="656"/>
      <c r="X814" s="657"/>
      <c r="Y814" s="637" t="s">
        <v>19</v>
      </c>
      <c r="Z814" s="638"/>
      <c r="AA814" s="638"/>
      <c r="AB814" s="787"/>
      <c r="AC814" s="800" t="s">
        <v>17</v>
      </c>
      <c r="AD814" s="656"/>
      <c r="AE814" s="656"/>
      <c r="AF814" s="656"/>
      <c r="AG814" s="656"/>
      <c r="AH814" s="655" t="s">
        <v>18</v>
      </c>
      <c r="AI814" s="656"/>
      <c r="AJ814" s="656"/>
      <c r="AK814" s="656"/>
      <c r="AL814" s="656"/>
      <c r="AM814" s="656"/>
      <c r="AN814" s="656"/>
      <c r="AO814" s="656"/>
      <c r="AP814" s="656"/>
      <c r="AQ814" s="656"/>
      <c r="AR814" s="656"/>
      <c r="AS814" s="656"/>
      <c r="AT814" s="657"/>
      <c r="AU814" s="637" t="s">
        <v>19</v>
      </c>
      <c r="AV814" s="638"/>
      <c r="AW814" s="638"/>
      <c r="AX814" s="639"/>
      <c r="AY814">
        <f>$AY$813</f>
        <v>0</v>
      </c>
    </row>
    <row r="815" spans="1:51" ht="24.75" hidden="1" customHeight="1" x14ac:dyDescent="0.15">
      <c r="A815" s="614"/>
      <c r="B815" s="615"/>
      <c r="C815" s="615"/>
      <c r="D815" s="615"/>
      <c r="E815" s="615"/>
      <c r="F815" s="616"/>
      <c r="G815" s="658"/>
      <c r="H815" s="820"/>
      <c r="I815" s="820"/>
      <c r="J815" s="820"/>
      <c r="K815" s="821"/>
      <c r="L815" s="652"/>
      <c r="M815" s="653"/>
      <c r="N815" s="653"/>
      <c r="O815" s="653"/>
      <c r="P815" s="653"/>
      <c r="Q815" s="653"/>
      <c r="R815" s="653"/>
      <c r="S815" s="653"/>
      <c r="T815" s="653"/>
      <c r="U815" s="653"/>
      <c r="V815" s="653"/>
      <c r="W815" s="653"/>
      <c r="X815" s="654"/>
      <c r="Y815" s="367"/>
      <c r="Z815" s="368"/>
      <c r="AA815" s="368"/>
      <c r="AB815" s="369"/>
      <c r="AC815" s="658"/>
      <c r="AD815" s="820"/>
      <c r="AE815" s="820"/>
      <c r="AF815" s="820"/>
      <c r="AG815" s="821"/>
      <c r="AH815" s="652"/>
      <c r="AI815" s="653"/>
      <c r="AJ815" s="653"/>
      <c r="AK815" s="653"/>
      <c r="AL815" s="653"/>
      <c r="AM815" s="653"/>
      <c r="AN815" s="653"/>
      <c r="AO815" s="653"/>
      <c r="AP815" s="653"/>
      <c r="AQ815" s="653"/>
      <c r="AR815" s="653"/>
      <c r="AS815" s="653"/>
      <c r="AT815" s="654"/>
      <c r="AU815" s="367"/>
      <c r="AV815" s="368"/>
      <c r="AW815" s="368"/>
      <c r="AX815" s="636"/>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14"/>
      <c r="B826" s="615"/>
      <c r="C826" s="615"/>
      <c r="D826" s="615"/>
      <c r="E826" s="615"/>
      <c r="F826" s="616"/>
      <c r="G826" s="578" t="s">
        <v>218</v>
      </c>
      <c r="H826" s="781"/>
      <c r="I826" s="781"/>
      <c r="J826" s="781"/>
      <c r="K826" s="781"/>
      <c r="L826" s="781"/>
      <c r="M826" s="781"/>
      <c r="N826" s="781"/>
      <c r="O826" s="781"/>
      <c r="P826" s="781"/>
      <c r="Q826" s="781"/>
      <c r="R826" s="781"/>
      <c r="S826" s="781"/>
      <c r="T826" s="781"/>
      <c r="U826" s="781"/>
      <c r="V826" s="781"/>
      <c r="W826" s="781"/>
      <c r="X826" s="781"/>
      <c r="Y826" s="781"/>
      <c r="Z826" s="781"/>
      <c r="AA826" s="781"/>
      <c r="AB826" s="782"/>
      <c r="AC826" s="578" t="s">
        <v>177</v>
      </c>
      <c r="AD826" s="781"/>
      <c r="AE826" s="781"/>
      <c r="AF826" s="781"/>
      <c r="AG826" s="781"/>
      <c r="AH826" s="781"/>
      <c r="AI826" s="781"/>
      <c r="AJ826" s="781"/>
      <c r="AK826" s="781"/>
      <c r="AL826" s="781"/>
      <c r="AM826" s="781"/>
      <c r="AN826" s="781"/>
      <c r="AO826" s="781"/>
      <c r="AP826" s="781"/>
      <c r="AQ826" s="781"/>
      <c r="AR826" s="781"/>
      <c r="AS826" s="781"/>
      <c r="AT826" s="781"/>
      <c r="AU826" s="781"/>
      <c r="AV826" s="781"/>
      <c r="AW826" s="781"/>
      <c r="AX826" s="826"/>
      <c r="AY826">
        <f>COUNTA($G$828,$AC$828)</f>
        <v>0</v>
      </c>
    </row>
    <row r="827" spans="1:51" ht="24.75" hidden="1" customHeight="1" x14ac:dyDescent="0.15">
      <c r="A827" s="614"/>
      <c r="B827" s="615"/>
      <c r="C827" s="615"/>
      <c r="D827" s="615"/>
      <c r="E827" s="615"/>
      <c r="F827" s="616"/>
      <c r="G827" s="800" t="s">
        <v>17</v>
      </c>
      <c r="H827" s="656"/>
      <c r="I827" s="656"/>
      <c r="J827" s="656"/>
      <c r="K827" s="656"/>
      <c r="L827" s="655" t="s">
        <v>18</v>
      </c>
      <c r="M827" s="656"/>
      <c r="N827" s="656"/>
      <c r="O827" s="656"/>
      <c r="P827" s="656"/>
      <c r="Q827" s="656"/>
      <c r="R827" s="656"/>
      <c r="S827" s="656"/>
      <c r="T827" s="656"/>
      <c r="U827" s="656"/>
      <c r="V827" s="656"/>
      <c r="W827" s="656"/>
      <c r="X827" s="657"/>
      <c r="Y827" s="637" t="s">
        <v>19</v>
      </c>
      <c r="Z827" s="638"/>
      <c r="AA827" s="638"/>
      <c r="AB827" s="787"/>
      <c r="AC827" s="800" t="s">
        <v>17</v>
      </c>
      <c r="AD827" s="656"/>
      <c r="AE827" s="656"/>
      <c r="AF827" s="656"/>
      <c r="AG827" s="656"/>
      <c r="AH827" s="655" t="s">
        <v>18</v>
      </c>
      <c r="AI827" s="656"/>
      <c r="AJ827" s="656"/>
      <c r="AK827" s="656"/>
      <c r="AL827" s="656"/>
      <c r="AM827" s="656"/>
      <c r="AN827" s="656"/>
      <c r="AO827" s="656"/>
      <c r="AP827" s="656"/>
      <c r="AQ827" s="656"/>
      <c r="AR827" s="656"/>
      <c r="AS827" s="656"/>
      <c r="AT827" s="657"/>
      <c r="AU827" s="637" t="s">
        <v>19</v>
      </c>
      <c r="AV827" s="638"/>
      <c r="AW827" s="638"/>
      <c r="AX827" s="639"/>
      <c r="AY827">
        <f>$AY$826</f>
        <v>0</v>
      </c>
    </row>
    <row r="828" spans="1:51" s="16" customFormat="1" ht="24.75" hidden="1" customHeight="1" x14ac:dyDescent="0.15">
      <c r="A828" s="614"/>
      <c r="B828" s="615"/>
      <c r="C828" s="615"/>
      <c r="D828" s="615"/>
      <c r="E828" s="615"/>
      <c r="F828" s="616"/>
      <c r="G828" s="658"/>
      <c r="H828" s="820"/>
      <c r="I828" s="820"/>
      <c r="J828" s="820"/>
      <c r="K828" s="821"/>
      <c r="L828" s="652"/>
      <c r="M828" s="653"/>
      <c r="N828" s="653"/>
      <c r="O828" s="653"/>
      <c r="P828" s="653"/>
      <c r="Q828" s="653"/>
      <c r="R828" s="653"/>
      <c r="S828" s="653"/>
      <c r="T828" s="653"/>
      <c r="U828" s="653"/>
      <c r="V828" s="653"/>
      <c r="W828" s="653"/>
      <c r="X828" s="654"/>
      <c r="Y828" s="367"/>
      <c r="Z828" s="368"/>
      <c r="AA828" s="368"/>
      <c r="AB828" s="369"/>
      <c r="AC828" s="658"/>
      <c r="AD828" s="820"/>
      <c r="AE828" s="820"/>
      <c r="AF828" s="820"/>
      <c r="AG828" s="821"/>
      <c r="AH828" s="652"/>
      <c r="AI828" s="653"/>
      <c r="AJ828" s="653"/>
      <c r="AK828" s="653"/>
      <c r="AL828" s="653"/>
      <c r="AM828" s="653"/>
      <c r="AN828" s="653"/>
      <c r="AO828" s="653"/>
      <c r="AP828" s="653"/>
      <c r="AQ828" s="653"/>
      <c r="AR828" s="653"/>
      <c r="AS828" s="653"/>
      <c r="AT828" s="654"/>
      <c r="AU828" s="367"/>
      <c r="AV828" s="368"/>
      <c r="AW828" s="368"/>
      <c r="AX828" s="636"/>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4" t="s">
        <v>147</v>
      </c>
      <c r="B839" s="895"/>
      <c r="C839" s="895"/>
      <c r="D839" s="895"/>
      <c r="E839" s="895"/>
      <c r="F839" s="895"/>
      <c r="G839" s="895"/>
      <c r="H839" s="895"/>
      <c r="I839" s="895"/>
      <c r="J839" s="895"/>
      <c r="K839" s="895"/>
      <c r="L839" s="895"/>
      <c r="M839" s="895"/>
      <c r="N839" s="895"/>
      <c r="O839" s="895"/>
      <c r="P839" s="895"/>
      <c r="Q839" s="895"/>
      <c r="R839" s="895"/>
      <c r="S839" s="895"/>
      <c r="T839" s="895"/>
      <c r="U839" s="895"/>
      <c r="V839" s="895"/>
      <c r="W839" s="895"/>
      <c r="X839" s="895"/>
      <c r="Y839" s="895"/>
      <c r="Z839" s="895"/>
      <c r="AA839" s="895"/>
      <c r="AB839" s="895"/>
      <c r="AC839" s="895"/>
      <c r="AD839" s="895"/>
      <c r="AE839" s="895"/>
      <c r="AF839" s="895"/>
      <c r="AG839" s="895"/>
      <c r="AH839" s="895"/>
      <c r="AI839" s="895"/>
      <c r="AJ839" s="895"/>
      <c r="AK839" s="896"/>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55">
        <v>1</v>
      </c>
      <c r="B845" s="355">
        <v>1</v>
      </c>
      <c r="C845" s="343" t="s">
        <v>682</v>
      </c>
      <c r="D845" s="328"/>
      <c r="E845" s="328"/>
      <c r="F845" s="328"/>
      <c r="G845" s="328"/>
      <c r="H845" s="328"/>
      <c r="I845" s="328"/>
      <c r="J845" s="329">
        <v>3010401009628</v>
      </c>
      <c r="K845" s="330"/>
      <c r="L845" s="330"/>
      <c r="M845" s="330"/>
      <c r="N845" s="330"/>
      <c r="O845" s="330"/>
      <c r="P845" s="344" t="s">
        <v>675</v>
      </c>
      <c r="Q845" s="331"/>
      <c r="R845" s="331"/>
      <c r="S845" s="331"/>
      <c r="T845" s="331"/>
      <c r="U845" s="331"/>
      <c r="V845" s="331"/>
      <c r="W845" s="331"/>
      <c r="X845" s="331"/>
      <c r="Y845" s="332">
        <v>13</v>
      </c>
      <c r="Z845" s="333"/>
      <c r="AA845" s="333"/>
      <c r="AB845" s="334"/>
      <c r="AC845" s="335" t="s">
        <v>293</v>
      </c>
      <c r="AD845" s="336"/>
      <c r="AE845" s="336"/>
      <c r="AF845" s="336"/>
      <c r="AG845" s="336"/>
      <c r="AH845" s="351">
        <v>2</v>
      </c>
      <c r="AI845" s="352"/>
      <c r="AJ845" s="352"/>
      <c r="AK845" s="352"/>
      <c r="AL845" s="339">
        <v>90.5</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59.25" customHeight="1" x14ac:dyDescent="0.15">
      <c r="A878" s="355">
        <v>1</v>
      </c>
      <c r="B878" s="355">
        <v>1</v>
      </c>
      <c r="C878" s="343" t="s">
        <v>681</v>
      </c>
      <c r="D878" s="328"/>
      <c r="E878" s="328"/>
      <c r="F878" s="328"/>
      <c r="G878" s="328"/>
      <c r="H878" s="328"/>
      <c r="I878" s="328"/>
      <c r="J878" s="329">
        <v>1013201015327</v>
      </c>
      <c r="K878" s="330"/>
      <c r="L878" s="330"/>
      <c r="M878" s="330"/>
      <c r="N878" s="330"/>
      <c r="O878" s="330"/>
      <c r="P878" s="344" t="s">
        <v>678</v>
      </c>
      <c r="Q878" s="331"/>
      <c r="R878" s="331"/>
      <c r="S878" s="331"/>
      <c r="T878" s="331"/>
      <c r="U878" s="331"/>
      <c r="V878" s="331"/>
      <c r="W878" s="331"/>
      <c r="X878" s="331"/>
      <c r="Y878" s="332">
        <v>6</v>
      </c>
      <c r="Z878" s="333"/>
      <c r="AA878" s="333"/>
      <c r="AB878" s="334"/>
      <c r="AC878" s="335" t="s">
        <v>289</v>
      </c>
      <c r="AD878" s="336"/>
      <c r="AE878" s="336"/>
      <c r="AF878" s="336"/>
      <c r="AG878" s="336"/>
      <c r="AH878" s="351">
        <v>2</v>
      </c>
      <c r="AI878" s="352"/>
      <c r="AJ878" s="352"/>
      <c r="AK878" s="352"/>
      <c r="AL878" s="339">
        <v>67.099999999999994</v>
      </c>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62.25" customHeight="1" x14ac:dyDescent="0.15">
      <c r="A911" s="355">
        <v>1</v>
      </c>
      <c r="B911" s="355">
        <v>1</v>
      </c>
      <c r="C911" s="343"/>
      <c r="D911" s="328"/>
      <c r="E911" s="328"/>
      <c r="F911" s="328"/>
      <c r="G911" s="328"/>
      <c r="H911" s="328"/>
      <c r="I911" s="328"/>
      <c r="J911" s="329"/>
      <c r="K911" s="330"/>
      <c r="L911" s="330"/>
      <c r="M911" s="330"/>
      <c r="N911" s="330"/>
      <c r="O911" s="330"/>
      <c r="P911" s="344"/>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3" priority="14023">
      <formula>IF(RIGHT(TEXT(P14,"0.#"),1)=".",FALSE,TRUE)</formula>
    </cfRule>
    <cfRule type="expression" dxfId="2112" priority="14024">
      <formula>IF(RIGHT(TEXT(P14,"0.#"),1)=".",TRUE,FALSE)</formula>
    </cfRule>
  </conditionalFormatting>
  <conditionalFormatting sqref="AE32">
    <cfRule type="expression" dxfId="2111" priority="14013">
      <formula>IF(RIGHT(TEXT(AE32,"0.#"),1)=".",FALSE,TRUE)</formula>
    </cfRule>
    <cfRule type="expression" dxfId="2110" priority="14014">
      <formula>IF(RIGHT(TEXT(AE32,"0.#"),1)=".",TRUE,FALSE)</formula>
    </cfRule>
  </conditionalFormatting>
  <conditionalFormatting sqref="P18:AX18">
    <cfRule type="expression" dxfId="2109" priority="13899">
      <formula>IF(RIGHT(TEXT(P18,"0.#"),1)=".",FALSE,TRUE)</formula>
    </cfRule>
    <cfRule type="expression" dxfId="2108" priority="13900">
      <formula>IF(RIGHT(TEXT(P18,"0.#"),1)=".",TRUE,FALSE)</formula>
    </cfRule>
  </conditionalFormatting>
  <conditionalFormatting sqref="Y799">
    <cfRule type="expression" dxfId="2107" priority="13891">
      <formula>IF(RIGHT(TEXT(Y799,"0.#"),1)=".",FALSE,TRUE)</formula>
    </cfRule>
    <cfRule type="expression" dxfId="2106" priority="13892">
      <formula>IF(RIGHT(TEXT(Y799,"0.#"),1)=".",TRUE,FALSE)</formula>
    </cfRule>
  </conditionalFormatting>
  <conditionalFormatting sqref="Y830:Y837 Y828 Y817:Y824 Y815 Y804:Y811 Y802">
    <cfRule type="expression" dxfId="2105" priority="13673">
      <formula>IF(RIGHT(TEXT(Y802,"0.#"),1)=".",FALSE,TRUE)</formula>
    </cfRule>
    <cfRule type="expression" dxfId="2104" priority="13674">
      <formula>IF(RIGHT(TEXT(Y802,"0.#"),1)=".",TRUE,FALSE)</formula>
    </cfRule>
  </conditionalFormatting>
  <conditionalFormatting sqref="P15:AX15 P13:AX13 P16:AQ17">
    <cfRule type="expression" dxfId="2103" priority="13721">
      <formula>IF(RIGHT(TEXT(P13,"0.#"),1)=".",FALSE,TRUE)</formula>
    </cfRule>
    <cfRule type="expression" dxfId="2102" priority="13722">
      <formula>IF(RIGHT(TEXT(P13,"0.#"),1)=".",TRUE,FALSE)</formula>
    </cfRule>
  </conditionalFormatting>
  <conditionalFormatting sqref="P19:AJ19">
    <cfRule type="expression" dxfId="2101" priority="13719">
      <formula>IF(RIGHT(TEXT(P19,"0.#"),1)=".",FALSE,TRUE)</formula>
    </cfRule>
    <cfRule type="expression" dxfId="2100" priority="13720">
      <formula>IF(RIGHT(TEXT(P19,"0.#"),1)=".",TRUE,FALSE)</formula>
    </cfRule>
  </conditionalFormatting>
  <conditionalFormatting sqref="AE101 AQ101">
    <cfRule type="expression" dxfId="2099" priority="13711">
      <formula>IF(RIGHT(TEXT(AE101,"0.#"),1)=".",FALSE,TRUE)</formula>
    </cfRule>
    <cfRule type="expression" dxfId="2098" priority="13712">
      <formula>IF(RIGHT(TEXT(AE101,"0.#"),1)=".",TRUE,FALSE)</formula>
    </cfRule>
  </conditionalFormatting>
  <conditionalFormatting sqref="Y791:Y798">
    <cfRule type="expression" dxfId="2097" priority="13697">
      <formula>IF(RIGHT(TEXT(Y791,"0.#"),1)=".",FALSE,TRUE)</formula>
    </cfRule>
    <cfRule type="expression" dxfId="2096" priority="13698">
      <formula>IF(RIGHT(TEXT(Y791,"0.#"),1)=".",TRUE,FALSE)</formula>
    </cfRule>
  </conditionalFormatting>
  <conditionalFormatting sqref="AU799">
    <cfRule type="expression" dxfId="2095" priority="13693">
      <formula>IF(RIGHT(TEXT(AU799,"0.#"),1)=".",FALSE,TRUE)</formula>
    </cfRule>
    <cfRule type="expression" dxfId="2094" priority="13694">
      <formula>IF(RIGHT(TEXT(AU799,"0.#"),1)=".",TRUE,FALSE)</formula>
    </cfRule>
  </conditionalFormatting>
  <conditionalFormatting sqref="AU791:AU798">
    <cfRule type="expression" dxfId="2093" priority="13691">
      <formula>IF(RIGHT(TEXT(AU791,"0.#"),1)=".",FALSE,TRUE)</formula>
    </cfRule>
    <cfRule type="expression" dxfId="2092" priority="13692">
      <formula>IF(RIGHT(TEXT(AU791,"0.#"),1)=".",TRUE,FALSE)</formula>
    </cfRule>
  </conditionalFormatting>
  <conditionalFormatting sqref="Y829 Y816 Y803">
    <cfRule type="expression" dxfId="2091" priority="13677">
      <formula>IF(RIGHT(TEXT(Y803,"0.#"),1)=".",FALSE,TRUE)</formula>
    </cfRule>
    <cfRule type="expression" dxfId="2090" priority="13678">
      <formula>IF(RIGHT(TEXT(Y803,"0.#"),1)=".",TRUE,FALSE)</formula>
    </cfRule>
  </conditionalFormatting>
  <conditionalFormatting sqref="Y838 Y825 Y812">
    <cfRule type="expression" dxfId="2089" priority="13675">
      <formula>IF(RIGHT(TEXT(Y812,"0.#"),1)=".",FALSE,TRUE)</formula>
    </cfRule>
    <cfRule type="expression" dxfId="2088" priority="13676">
      <formula>IF(RIGHT(TEXT(Y812,"0.#"),1)=".",TRUE,FALSE)</formula>
    </cfRule>
  </conditionalFormatting>
  <conditionalFormatting sqref="AU829 AU816 AU803">
    <cfRule type="expression" dxfId="2087" priority="13671">
      <formula>IF(RIGHT(TEXT(AU803,"0.#"),1)=".",FALSE,TRUE)</formula>
    </cfRule>
    <cfRule type="expression" dxfId="2086" priority="13672">
      <formula>IF(RIGHT(TEXT(AU803,"0.#"),1)=".",TRUE,FALSE)</formula>
    </cfRule>
  </conditionalFormatting>
  <conditionalFormatting sqref="AU838 AU825 AU812">
    <cfRule type="expression" dxfId="2085" priority="13669">
      <formula>IF(RIGHT(TEXT(AU812,"0.#"),1)=".",FALSE,TRUE)</formula>
    </cfRule>
    <cfRule type="expression" dxfId="2084" priority="13670">
      <formula>IF(RIGHT(TEXT(AU812,"0.#"),1)=".",TRUE,FALSE)</formula>
    </cfRule>
  </conditionalFormatting>
  <conditionalFormatting sqref="AU830:AU837 AU828 AU817:AU824 AU815 AU804:AU811 AU802">
    <cfRule type="expression" dxfId="2083" priority="13667">
      <formula>IF(RIGHT(TEXT(AU802,"0.#"),1)=".",FALSE,TRUE)</formula>
    </cfRule>
    <cfRule type="expression" dxfId="2082" priority="13668">
      <formula>IF(RIGHT(TEXT(AU802,"0.#"),1)=".",TRUE,FALSE)</formula>
    </cfRule>
  </conditionalFormatting>
  <conditionalFormatting sqref="AM87">
    <cfRule type="expression" dxfId="2081" priority="13321">
      <formula>IF(RIGHT(TEXT(AM87,"0.#"),1)=".",FALSE,TRUE)</formula>
    </cfRule>
    <cfRule type="expression" dxfId="2080" priority="13322">
      <formula>IF(RIGHT(TEXT(AM87,"0.#"),1)=".",TRUE,FALSE)</formula>
    </cfRule>
  </conditionalFormatting>
  <conditionalFormatting sqref="AE55">
    <cfRule type="expression" dxfId="2079" priority="13389">
      <formula>IF(RIGHT(TEXT(AE55,"0.#"),1)=".",FALSE,TRUE)</formula>
    </cfRule>
    <cfRule type="expression" dxfId="2078" priority="13390">
      <formula>IF(RIGHT(TEXT(AE55,"0.#"),1)=".",TRUE,FALSE)</formula>
    </cfRule>
  </conditionalFormatting>
  <conditionalFormatting sqref="AI55">
    <cfRule type="expression" dxfId="2077" priority="13387">
      <formula>IF(RIGHT(TEXT(AI55,"0.#"),1)=".",FALSE,TRUE)</formula>
    </cfRule>
    <cfRule type="expression" dxfId="2076" priority="13388">
      <formula>IF(RIGHT(TEXT(AI55,"0.#"),1)=".",TRUE,FALSE)</formula>
    </cfRule>
  </conditionalFormatting>
  <conditionalFormatting sqref="AM34">
    <cfRule type="expression" dxfId="2075" priority="13467">
      <formula>IF(RIGHT(TEXT(AM34,"0.#"),1)=".",FALSE,TRUE)</formula>
    </cfRule>
    <cfRule type="expression" dxfId="2074" priority="13468">
      <formula>IF(RIGHT(TEXT(AM34,"0.#"),1)=".",TRUE,FALSE)</formula>
    </cfRule>
  </conditionalFormatting>
  <conditionalFormatting sqref="AE33">
    <cfRule type="expression" dxfId="2073" priority="13481">
      <formula>IF(RIGHT(TEXT(AE33,"0.#"),1)=".",FALSE,TRUE)</formula>
    </cfRule>
    <cfRule type="expression" dxfId="2072" priority="13482">
      <formula>IF(RIGHT(TEXT(AE33,"0.#"),1)=".",TRUE,FALSE)</formula>
    </cfRule>
  </conditionalFormatting>
  <conditionalFormatting sqref="AE34">
    <cfRule type="expression" dxfId="2071" priority="13479">
      <formula>IF(RIGHT(TEXT(AE34,"0.#"),1)=".",FALSE,TRUE)</formula>
    </cfRule>
    <cfRule type="expression" dxfId="2070" priority="13480">
      <formula>IF(RIGHT(TEXT(AE34,"0.#"),1)=".",TRUE,FALSE)</formula>
    </cfRule>
  </conditionalFormatting>
  <conditionalFormatting sqref="AI34">
    <cfRule type="expression" dxfId="2069" priority="13477">
      <formula>IF(RIGHT(TEXT(AI34,"0.#"),1)=".",FALSE,TRUE)</formula>
    </cfRule>
    <cfRule type="expression" dxfId="2068" priority="13478">
      <formula>IF(RIGHT(TEXT(AI34,"0.#"),1)=".",TRUE,FALSE)</formula>
    </cfRule>
  </conditionalFormatting>
  <conditionalFormatting sqref="AI33">
    <cfRule type="expression" dxfId="2067" priority="13475">
      <formula>IF(RIGHT(TEXT(AI33,"0.#"),1)=".",FALSE,TRUE)</formula>
    </cfRule>
    <cfRule type="expression" dxfId="2066" priority="13476">
      <formula>IF(RIGHT(TEXT(AI33,"0.#"),1)=".",TRUE,FALSE)</formula>
    </cfRule>
  </conditionalFormatting>
  <conditionalFormatting sqref="AI32">
    <cfRule type="expression" dxfId="2065" priority="13473">
      <formula>IF(RIGHT(TEXT(AI32,"0.#"),1)=".",FALSE,TRUE)</formula>
    </cfRule>
    <cfRule type="expression" dxfId="2064" priority="13474">
      <formula>IF(RIGHT(TEXT(AI32,"0.#"),1)=".",TRUE,FALSE)</formula>
    </cfRule>
  </conditionalFormatting>
  <conditionalFormatting sqref="AM32">
    <cfRule type="expression" dxfId="2063" priority="13471">
      <formula>IF(RIGHT(TEXT(AM32,"0.#"),1)=".",FALSE,TRUE)</formula>
    </cfRule>
    <cfRule type="expression" dxfId="2062" priority="13472">
      <formula>IF(RIGHT(TEXT(AM32,"0.#"),1)=".",TRUE,FALSE)</formula>
    </cfRule>
  </conditionalFormatting>
  <conditionalFormatting sqref="AM33">
    <cfRule type="expression" dxfId="2061" priority="13469">
      <formula>IF(RIGHT(TEXT(AM33,"0.#"),1)=".",FALSE,TRUE)</formula>
    </cfRule>
    <cfRule type="expression" dxfId="2060" priority="13470">
      <formula>IF(RIGHT(TEXT(AM33,"0.#"),1)=".",TRUE,FALSE)</formula>
    </cfRule>
  </conditionalFormatting>
  <conditionalFormatting sqref="AQ32:AQ34">
    <cfRule type="expression" dxfId="2059" priority="13461">
      <formula>IF(RIGHT(TEXT(AQ32,"0.#"),1)=".",FALSE,TRUE)</formula>
    </cfRule>
    <cfRule type="expression" dxfId="2058" priority="13462">
      <formula>IF(RIGHT(TEXT(AQ32,"0.#"),1)=".",TRUE,FALSE)</formula>
    </cfRule>
  </conditionalFormatting>
  <conditionalFormatting sqref="AU32:AU34">
    <cfRule type="expression" dxfId="2057" priority="13459">
      <formula>IF(RIGHT(TEXT(AU32,"0.#"),1)=".",FALSE,TRUE)</formula>
    </cfRule>
    <cfRule type="expression" dxfId="2056" priority="13460">
      <formula>IF(RIGHT(TEXT(AU32,"0.#"),1)=".",TRUE,FALSE)</formula>
    </cfRule>
  </conditionalFormatting>
  <conditionalFormatting sqref="AE53">
    <cfRule type="expression" dxfId="2055" priority="13393">
      <formula>IF(RIGHT(TEXT(AE53,"0.#"),1)=".",FALSE,TRUE)</formula>
    </cfRule>
    <cfRule type="expression" dxfId="2054" priority="13394">
      <formula>IF(RIGHT(TEXT(AE53,"0.#"),1)=".",TRUE,FALSE)</formula>
    </cfRule>
  </conditionalFormatting>
  <conditionalFormatting sqref="AE54">
    <cfRule type="expression" dxfId="2053" priority="13391">
      <formula>IF(RIGHT(TEXT(AE54,"0.#"),1)=".",FALSE,TRUE)</formula>
    </cfRule>
    <cfRule type="expression" dxfId="2052" priority="13392">
      <formula>IF(RIGHT(TEXT(AE54,"0.#"),1)=".",TRUE,FALSE)</formula>
    </cfRule>
  </conditionalFormatting>
  <conditionalFormatting sqref="AI54">
    <cfRule type="expression" dxfId="2051" priority="13385">
      <formula>IF(RIGHT(TEXT(AI54,"0.#"),1)=".",FALSE,TRUE)</formula>
    </cfRule>
    <cfRule type="expression" dxfId="2050" priority="13386">
      <formula>IF(RIGHT(TEXT(AI54,"0.#"),1)=".",TRUE,FALSE)</formula>
    </cfRule>
  </conditionalFormatting>
  <conditionalFormatting sqref="AI53">
    <cfRule type="expression" dxfId="2049" priority="13383">
      <formula>IF(RIGHT(TEXT(AI53,"0.#"),1)=".",FALSE,TRUE)</formula>
    </cfRule>
    <cfRule type="expression" dxfId="2048" priority="13384">
      <formula>IF(RIGHT(TEXT(AI53,"0.#"),1)=".",TRUE,FALSE)</formula>
    </cfRule>
  </conditionalFormatting>
  <conditionalFormatting sqref="AM53">
    <cfRule type="expression" dxfId="2047" priority="13381">
      <formula>IF(RIGHT(TEXT(AM53,"0.#"),1)=".",FALSE,TRUE)</formula>
    </cfRule>
    <cfRule type="expression" dxfId="2046" priority="13382">
      <formula>IF(RIGHT(TEXT(AM53,"0.#"),1)=".",TRUE,FALSE)</formula>
    </cfRule>
  </conditionalFormatting>
  <conditionalFormatting sqref="AM54">
    <cfRule type="expression" dxfId="2045" priority="13379">
      <formula>IF(RIGHT(TEXT(AM54,"0.#"),1)=".",FALSE,TRUE)</formula>
    </cfRule>
    <cfRule type="expression" dxfId="2044" priority="13380">
      <formula>IF(RIGHT(TEXT(AM54,"0.#"),1)=".",TRUE,FALSE)</formula>
    </cfRule>
  </conditionalFormatting>
  <conditionalFormatting sqref="AM55">
    <cfRule type="expression" dxfId="2043" priority="13377">
      <formula>IF(RIGHT(TEXT(AM55,"0.#"),1)=".",FALSE,TRUE)</formula>
    </cfRule>
    <cfRule type="expression" dxfId="2042" priority="13378">
      <formula>IF(RIGHT(TEXT(AM55,"0.#"),1)=".",TRUE,FALSE)</formula>
    </cfRule>
  </conditionalFormatting>
  <conditionalFormatting sqref="AE60">
    <cfRule type="expression" dxfId="2041" priority="13363">
      <formula>IF(RIGHT(TEXT(AE60,"0.#"),1)=".",FALSE,TRUE)</formula>
    </cfRule>
    <cfRule type="expression" dxfId="2040" priority="13364">
      <formula>IF(RIGHT(TEXT(AE60,"0.#"),1)=".",TRUE,FALSE)</formula>
    </cfRule>
  </conditionalFormatting>
  <conditionalFormatting sqref="AE61">
    <cfRule type="expression" dxfId="2039" priority="13361">
      <formula>IF(RIGHT(TEXT(AE61,"0.#"),1)=".",FALSE,TRUE)</formula>
    </cfRule>
    <cfRule type="expression" dxfId="2038" priority="13362">
      <formula>IF(RIGHT(TEXT(AE61,"0.#"),1)=".",TRUE,FALSE)</formula>
    </cfRule>
  </conditionalFormatting>
  <conditionalFormatting sqref="AE62">
    <cfRule type="expression" dxfId="2037" priority="13359">
      <formula>IF(RIGHT(TEXT(AE62,"0.#"),1)=".",FALSE,TRUE)</formula>
    </cfRule>
    <cfRule type="expression" dxfId="2036" priority="13360">
      <formula>IF(RIGHT(TEXT(AE62,"0.#"),1)=".",TRUE,FALSE)</formula>
    </cfRule>
  </conditionalFormatting>
  <conditionalFormatting sqref="AI62">
    <cfRule type="expression" dxfId="2035" priority="13357">
      <formula>IF(RIGHT(TEXT(AI62,"0.#"),1)=".",FALSE,TRUE)</formula>
    </cfRule>
    <cfRule type="expression" dxfId="2034" priority="13358">
      <formula>IF(RIGHT(TEXT(AI62,"0.#"),1)=".",TRUE,FALSE)</formula>
    </cfRule>
  </conditionalFormatting>
  <conditionalFormatting sqref="AI61">
    <cfRule type="expression" dxfId="2033" priority="13355">
      <formula>IF(RIGHT(TEXT(AI61,"0.#"),1)=".",FALSE,TRUE)</formula>
    </cfRule>
    <cfRule type="expression" dxfId="2032" priority="13356">
      <formula>IF(RIGHT(TEXT(AI61,"0.#"),1)=".",TRUE,FALSE)</formula>
    </cfRule>
  </conditionalFormatting>
  <conditionalFormatting sqref="AI60">
    <cfRule type="expression" dxfId="2031" priority="13353">
      <formula>IF(RIGHT(TEXT(AI60,"0.#"),1)=".",FALSE,TRUE)</formula>
    </cfRule>
    <cfRule type="expression" dxfId="2030" priority="13354">
      <formula>IF(RIGHT(TEXT(AI60,"0.#"),1)=".",TRUE,FALSE)</formula>
    </cfRule>
  </conditionalFormatting>
  <conditionalFormatting sqref="AM60">
    <cfRule type="expression" dxfId="2029" priority="13351">
      <formula>IF(RIGHT(TEXT(AM60,"0.#"),1)=".",FALSE,TRUE)</formula>
    </cfRule>
    <cfRule type="expression" dxfId="2028" priority="13352">
      <formula>IF(RIGHT(TEXT(AM60,"0.#"),1)=".",TRUE,FALSE)</formula>
    </cfRule>
  </conditionalFormatting>
  <conditionalFormatting sqref="AM61">
    <cfRule type="expression" dxfId="2027" priority="13349">
      <formula>IF(RIGHT(TEXT(AM61,"0.#"),1)=".",FALSE,TRUE)</formula>
    </cfRule>
    <cfRule type="expression" dxfId="2026" priority="13350">
      <formula>IF(RIGHT(TEXT(AM61,"0.#"),1)=".",TRUE,FALSE)</formula>
    </cfRule>
  </conditionalFormatting>
  <conditionalFormatting sqref="AM62">
    <cfRule type="expression" dxfId="2025" priority="13347">
      <formula>IF(RIGHT(TEXT(AM62,"0.#"),1)=".",FALSE,TRUE)</formula>
    </cfRule>
    <cfRule type="expression" dxfId="2024" priority="13348">
      <formula>IF(RIGHT(TEXT(AM62,"0.#"),1)=".",TRUE,FALSE)</formula>
    </cfRule>
  </conditionalFormatting>
  <conditionalFormatting sqref="AE87">
    <cfRule type="expression" dxfId="2023" priority="13333">
      <formula>IF(RIGHT(TEXT(AE87,"0.#"),1)=".",FALSE,TRUE)</formula>
    </cfRule>
    <cfRule type="expression" dxfId="2022" priority="13334">
      <formula>IF(RIGHT(TEXT(AE87,"0.#"),1)=".",TRUE,FALSE)</formula>
    </cfRule>
  </conditionalFormatting>
  <conditionalFormatting sqref="AE88">
    <cfRule type="expression" dxfId="2021" priority="13331">
      <formula>IF(RIGHT(TEXT(AE88,"0.#"),1)=".",FALSE,TRUE)</formula>
    </cfRule>
    <cfRule type="expression" dxfId="2020" priority="13332">
      <formula>IF(RIGHT(TEXT(AE88,"0.#"),1)=".",TRUE,FALSE)</formula>
    </cfRule>
  </conditionalFormatting>
  <conditionalFormatting sqref="AE89">
    <cfRule type="expression" dxfId="2019" priority="13329">
      <formula>IF(RIGHT(TEXT(AE89,"0.#"),1)=".",FALSE,TRUE)</formula>
    </cfRule>
    <cfRule type="expression" dxfId="2018" priority="13330">
      <formula>IF(RIGHT(TEXT(AE89,"0.#"),1)=".",TRUE,FALSE)</formula>
    </cfRule>
  </conditionalFormatting>
  <conditionalFormatting sqref="AI89">
    <cfRule type="expression" dxfId="2017" priority="13327">
      <formula>IF(RIGHT(TEXT(AI89,"0.#"),1)=".",FALSE,TRUE)</formula>
    </cfRule>
    <cfRule type="expression" dxfId="2016" priority="13328">
      <formula>IF(RIGHT(TEXT(AI89,"0.#"),1)=".",TRUE,FALSE)</formula>
    </cfRule>
  </conditionalFormatting>
  <conditionalFormatting sqref="AI88">
    <cfRule type="expression" dxfId="2015" priority="13325">
      <formula>IF(RIGHT(TEXT(AI88,"0.#"),1)=".",FALSE,TRUE)</formula>
    </cfRule>
    <cfRule type="expression" dxfId="2014" priority="13326">
      <formula>IF(RIGHT(TEXT(AI88,"0.#"),1)=".",TRUE,FALSE)</formula>
    </cfRule>
  </conditionalFormatting>
  <conditionalFormatting sqref="AI87">
    <cfRule type="expression" dxfId="2013" priority="13323">
      <formula>IF(RIGHT(TEXT(AI87,"0.#"),1)=".",FALSE,TRUE)</formula>
    </cfRule>
    <cfRule type="expression" dxfId="2012" priority="13324">
      <formula>IF(RIGHT(TEXT(AI87,"0.#"),1)=".",TRUE,FALSE)</formula>
    </cfRule>
  </conditionalFormatting>
  <conditionalFormatting sqref="AM88">
    <cfRule type="expression" dxfId="2011" priority="13319">
      <formula>IF(RIGHT(TEXT(AM88,"0.#"),1)=".",FALSE,TRUE)</formula>
    </cfRule>
    <cfRule type="expression" dxfId="2010" priority="13320">
      <formula>IF(RIGHT(TEXT(AM88,"0.#"),1)=".",TRUE,FALSE)</formula>
    </cfRule>
  </conditionalFormatting>
  <conditionalFormatting sqref="AM89">
    <cfRule type="expression" dxfId="2009" priority="13317">
      <formula>IF(RIGHT(TEXT(AM89,"0.#"),1)=".",FALSE,TRUE)</formula>
    </cfRule>
    <cfRule type="expression" dxfId="2008" priority="13318">
      <formula>IF(RIGHT(TEXT(AM89,"0.#"),1)=".",TRUE,FALSE)</formula>
    </cfRule>
  </conditionalFormatting>
  <conditionalFormatting sqref="AE92">
    <cfRule type="expression" dxfId="2007" priority="13303">
      <formula>IF(RIGHT(TEXT(AE92,"0.#"),1)=".",FALSE,TRUE)</formula>
    </cfRule>
    <cfRule type="expression" dxfId="2006" priority="13304">
      <formula>IF(RIGHT(TEXT(AE92,"0.#"),1)=".",TRUE,FALSE)</formula>
    </cfRule>
  </conditionalFormatting>
  <conditionalFormatting sqref="AE93">
    <cfRule type="expression" dxfId="2005" priority="13301">
      <formula>IF(RIGHT(TEXT(AE93,"0.#"),1)=".",FALSE,TRUE)</formula>
    </cfRule>
    <cfRule type="expression" dxfId="2004" priority="13302">
      <formula>IF(RIGHT(TEXT(AE93,"0.#"),1)=".",TRUE,FALSE)</formula>
    </cfRule>
  </conditionalFormatting>
  <conditionalFormatting sqref="AE94">
    <cfRule type="expression" dxfId="2003" priority="13299">
      <formula>IF(RIGHT(TEXT(AE94,"0.#"),1)=".",FALSE,TRUE)</formula>
    </cfRule>
    <cfRule type="expression" dxfId="2002" priority="13300">
      <formula>IF(RIGHT(TEXT(AE94,"0.#"),1)=".",TRUE,FALSE)</formula>
    </cfRule>
  </conditionalFormatting>
  <conditionalFormatting sqref="AI94">
    <cfRule type="expression" dxfId="2001" priority="13297">
      <formula>IF(RIGHT(TEXT(AI94,"0.#"),1)=".",FALSE,TRUE)</formula>
    </cfRule>
    <cfRule type="expression" dxfId="2000" priority="13298">
      <formula>IF(RIGHT(TEXT(AI94,"0.#"),1)=".",TRUE,FALSE)</formula>
    </cfRule>
  </conditionalFormatting>
  <conditionalFormatting sqref="AI93">
    <cfRule type="expression" dxfId="1999" priority="13295">
      <formula>IF(RIGHT(TEXT(AI93,"0.#"),1)=".",FALSE,TRUE)</formula>
    </cfRule>
    <cfRule type="expression" dxfId="1998" priority="13296">
      <formula>IF(RIGHT(TEXT(AI93,"0.#"),1)=".",TRUE,FALSE)</formula>
    </cfRule>
  </conditionalFormatting>
  <conditionalFormatting sqref="AI92">
    <cfRule type="expression" dxfId="1997" priority="13293">
      <formula>IF(RIGHT(TEXT(AI92,"0.#"),1)=".",FALSE,TRUE)</formula>
    </cfRule>
    <cfRule type="expression" dxfId="1996" priority="13294">
      <formula>IF(RIGHT(TEXT(AI92,"0.#"),1)=".",TRUE,FALSE)</formula>
    </cfRule>
  </conditionalFormatting>
  <conditionalFormatting sqref="AM92">
    <cfRule type="expression" dxfId="1995" priority="13291">
      <formula>IF(RIGHT(TEXT(AM92,"0.#"),1)=".",FALSE,TRUE)</formula>
    </cfRule>
    <cfRule type="expression" dxfId="1994" priority="13292">
      <formula>IF(RIGHT(TEXT(AM92,"0.#"),1)=".",TRUE,FALSE)</formula>
    </cfRule>
  </conditionalFormatting>
  <conditionalFormatting sqref="AM93">
    <cfRule type="expression" dxfId="1993" priority="13289">
      <formula>IF(RIGHT(TEXT(AM93,"0.#"),1)=".",FALSE,TRUE)</formula>
    </cfRule>
    <cfRule type="expression" dxfId="1992" priority="13290">
      <formula>IF(RIGHT(TEXT(AM93,"0.#"),1)=".",TRUE,FALSE)</formula>
    </cfRule>
  </conditionalFormatting>
  <conditionalFormatting sqref="AM94">
    <cfRule type="expression" dxfId="1991" priority="13287">
      <formula>IF(RIGHT(TEXT(AM94,"0.#"),1)=".",FALSE,TRUE)</formula>
    </cfRule>
    <cfRule type="expression" dxfId="1990" priority="13288">
      <formula>IF(RIGHT(TEXT(AM94,"0.#"),1)=".",TRUE,FALSE)</formula>
    </cfRule>
  </conditionalFormatting>
  <conditionalFormatting sqref="AE97">
    <cfRule type="expression" dxfId="1989" priority="13273">
      <formula>IF(RIGHT(TEXT(AE97,"0.#"),1)=".",FALSE,TRUE)</formula>
    </cfRule>
    <cfRule type="expression" dxfId="1988" priority="13274">
      <formula>IF(RIGHT(TEXT(AE97,"0.#"),1)=".",TRUE,FALSE)</formula>
    </cfRule>
  </conditionalFormatting>
  <conditionalFormatting sqref="AE98">
    <cfRule type="expression" dxfId="1987" priority="13271">
      <formula>IF(RIGHT(TEXT(AE98,"0.#"),1)=".",FALSE,TRUE)</formula>
    </cfRule>
    <cfRule type="expression" dxfId="1986" priority="13272">
      <formula>IF(RIGHT(TEXT(AE98,"0.#"),1)=".",TRUE,FALSE)</formula>
    </cfRule>
  </conditionalFormatting>
  <conditionalFormatting sqref="AE99">
    <cfRule type="expression" dxfId="1985" priority="13269">
      <formula>IF(RIGHT(TEXT(AE99,"0.#"),1)=".",FALSE,TRUE)</formula>
    </cfRule>
    <cfRule type="expression" dxfId="1984" priority="13270">
      <formula>IF(RIGHT(TEXT(AE99,"0.#"),1)=".",TRUE,FALSE)</formula>
    </cfRule>
  </conditionalFormatting>
  <conditionalFormatting sqref="AI99">
    <cfRule type="expression" dxfId="1983" priority="13267">
      <formula>IF(RIGHT(TEXT(AI99,"0.#"),1)=".",FALSE,TRUE)</formula>
    </cfRule>
    <cfRule type="expression" dxfId="1982" priority="13268">
      <formula>IF(RIGHT(TEXT(AI99,"0.#"),1)=".",TRUE,FALSE)</formula>
    </cfRule>
  </conditionalFormatting>
  <conditionalFormatting sqref="AI98">
    <cfRule type="expression" dxfId="1981" priority="13265">
      <formula>IF(RIGHT(TEXT(AI98,"0.#"),1)=".",FALSE,TRUE)</formula>
    </cfRule>
    <cfRule type="expression" dxfId="1980" priority="13266">
      <formula>IF(RIGHT(TEXT(AI98,"0.#"),1)=".",TRUE,FALSE)</formula>
    </cfRule>
  </conditionalFormatting>
  <conditionalFormatting sqref="AI97">
    <cfRule type="expression" dxfId="1979" priority="13263">
      <formula>IF(RIGHT(TEXT(AI97,"0.#"),1)=".",FALSE,TRUE)</formula>
    </cfRule>
    <cfRule type="expression" dxfId="1978" priority="13264">
      <formula>IF(RIGHT(TEXT(AI97,"0.#"),1)=".",TRUE,FALSE)</formula>
    </cfRule>
  </conditionalFormatting>
  <conditionalFormatting sqref="AM97">
    <cfRule type="expression" dxfId="1977" priority="13261">
      <formula>IF(RIGHT(TEXT(AM97,"0.#"),1)=".",FALSE,TRUE)</formula>
    </cfRule>
    <cfRule type="expression" dxfId="1976" priority="13262">
      <formula>IF(RIGHT(TEXT(AM97,"0.#"),1)=".",TRUE,FALSE)</formula>
    </cfRule>
  </conditionalFormatting>
  <conditionalFormatting sqref="AM98">
    <cfRule type="expression" dxfId="1975" priority="13259">
      <formula>IF(RIGHT(TEXT(AM98,"0.#"),1)=".",FALSE,TRUE)</formula>
    </cfRule>
    <cfRule type="expression" dxfId="1974" priority="13260">
      <formula>IF(RIGHT(TEXT(AM98,"0.#"),1)=".",TRUE,FALSE)</formula>
    </cfRule>
  </conditionalFormatting>
  <conditionalFormatting sqref="AM99">
    <cfRule type="expression" dxfId="1973" priority="13257">
      <formula>IF(RIGHT(TEXT(AM99,"0.#"),1)=".",FALSE,TRUE)</formula>
    </cfRule>
    <cfRule type="expression" dxfId="1972" priority="13258">
      <formula>IF(RIGHT(TEXT(AM99,"0.#"),1)=".",TRUE,FALSE)</formula>
    </cfRule>
  </conditionalFormatting>
  <conditionalFormatting sqref="AI101">
    <cfRule type="expression" dxfId="1971" priority="13243">
      <formula>IF(RIGHT(TEXT(AI101,"0.#"),1)=".",FALSE,TRUE)</formula>
    </cfRule>
    <cfRule type="expression" dxfId="1970" priority="13244">
      <formula>IF(RIGHT(TEXT(AI101,"0.#"),1)=".",TRUE,FALSE)</formula>
    </cfRule>
  </conditionalFormatting>
  <conditionalFormatting sqref="AM101">
    <cfRule type="expression" dxfId="1969" priority="13241">
      <formula>IF(RIGHT(TEXT(AM101,"0.#"),1)=".",FALSE,TRUE)</formula>
    </cfRule>
    <cfRule type="expression" dxfId="1968" priority="13242">
      <formula>IF(RIGHT(TEXT(AM101,"0.#"),1)=".",TRUE,FALSE)</formula>
    </cfRule>
  </conditionalFormatting>
  <conditionalFormatting sqref="AE102">
    <cfRule type="expression" dxfId="1967" priority="13239">
      <formula>IF(RIGHT(TEXT(AE102,"0.#"),1)=".",FALSE,TRUE)</formula>
    </cfRule>
    <cfRule type="expression" dxfId="1966" priority="13240">
      <formula>IF(RIGHT(TEXT(AE102,"0.#"),1)=".",TRUE,FALSE)</formula>
    </cfRule>
  </conditionalFormatting>
  <conditionalFormatting sqref="AI102">
    <cfRule type="expression" dxfId="1965" priority="13237">
      <formula>IF(RIGHT(TEXT(AI102,"0.#"),1)=".",FALSE,TRUE)</formula>
    </cfRule>
    <cfRule type="expression" dxfId="1964" priority="13238">
      <formula>IF(RIGHT(TEXT(AI102,"0.#"),1)=".",TRUE,FALSE)</formula>
    </cfRule>
  </conditionalFormatting>
  <conditionalFormatting sqref="AM102">
    <cfRule type="expression" dxfId="1963" priority="13235">
      <formula>IF(RIGHT(TEXT(AM102,"0.#"),1)=".",FALSE,TRUE)</formula>
    </cfRule>
    <cfRule type="expression" dxfId="1962" priority="13236">
      <formula>IF(RIGHT(TEXT(AM102,"0.#"),1)=".",TRUE,FALSE)</formula>
    </cfRule>
  </conditionalFormatting>
  <conditionalFormatting sqref="AQ102">
    <cfRule type="expression" dxfId="1961" priority="13233">
      <formula>IF(RIGHT(TEXT(AQ102,"0.#"),1)=".",FALSE,TRUE)</formula>
    </cfRule>
    <cfRule type="expression" dxfId="1960" priority="13234">
      <formula>IF(RIGHT(TEXT(AQ102,"0.#"),1)=".",TRUE,FALSE)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E134:AE135 AI134:AI135 AM134:AM135 AQ134:AQ135 AU134:AU135">
    <cfRule type="expression" dxfId="1849" priority="13075">
      <formula>IF(RIGHT(TEXT(AE134,"0.#"),1)=".",FALSE,TRUE)</formula>
    </cfRule>
    <cfRule type="expression" dxfId="1848" priority="13076">
      <formula>IF(RIGHT(TEXT(AE134,"0.#"),1)=".",TRUE,FALSE)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47:AO874">
    <cfRule type="expression" dxfId="1817" priority="6645">
      <formula>IF(AND(AL847&gt;=0, RIGHT(TEXT(AL847,"0.#"),1)&lt;&gt;"."),TRUE,FALSE)</formula>
    </cfRule>
    <cfRule type="expression" dxfId="1816" priority="6646">
      <formula>IF(AND(AL847&gt;=0, RIGHT(TEXT(AL847,"0.#"),1)="."),TRUE,FALSE)</formula>
    </cfRule>
    <cfRule type="expression" dxfId="1815" priority="6647">
      <formula>IF(AND(AL847&lt;0, RIGHT(TEXT(AL847,"0.#"),1)&lt;&gt;"."),TRUE,FALSE)</formula>
    </cfRule>
    <cfRule type="expression" dxfId="1814" priority="6648">
      <formula>IF(AND(AL847&lt;0, RIGHT(TEXT(AL847,"0.#"),1)="."),TRUE,FALSE)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7:Y874">
    <cfRule type="expression" dxfId="1743" priority="2973">
      <formula>IF(RIGHT(TEXT(Y847,"0.#"),1)=".",FALSE,TRUE)</formula>
    </cfRule>
    <cfRule type="expression" dxfId="1742" priority="2974">
      <formula>IF(RIGHT(TEXT(Y847,"0.#"),1)=".",TRUE,FALSE)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10:AO1139">
    <cfRule type="expression" dxfId="1713" priority="2879">
      <formula>IF(AND(AL1110&gt;=0, RIGHT(TEXT(AL1110,"0.#"),1)&lt;&gt;"."),TRUE,FALSE)</formula>
    </cfRule>
    <cfRule type="expression" dxfId="1712" priority="2880">
      <formula>IF(AND(AL1110&gt;=0, RIGHT(TEXT(AL1110,"0.#"),1)="."),TRUE,FALSE)</formula>
    </cfRule>
    <cfRule type="expression" dxfId="1711" priority="2881">
      <formula>IF(AND(AL1110&lt;0, RIGHT(TEXT(AL1110,"0.#"),1)&lt;&gt;"."),TRUE,FALSE)</formula>
    </cfRule>
    <cfRule type="expression" dxfId="1710" priority="2882">
      <formula>IF(AND(AL1110&lt;0, RIGHT(TEXT(AL1110,"0.#"),1)="."),TRUE,FALSE)</formula>
    </cfRule>
  </conditionalFormatting>
  <conditionalFormatting sqref="Y1110:Y1139">
    <cfRule type="expression" dxfId="1709" priority="2877">
      <formula>IF(RIGHT(TEXT(Y1110,"0.#"),1)=".",FALSE,TRUE)</formula>
    </cfRule>
    <cfRule type="expression" dxfId="1708" priority="2878">
      <formula>IF(RIGHT(TEXT(Y1110,"0.#"),1)=".",TRUE,FALSE)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46:AO846">
    <cfRule type="expression" dxfId="1699" priority="2831">
      <formula>IF(AND(AL846&gt;=0, RIGHT(TEXT(AL846,"0.#"),1)&lt;&gt;"."),TRUE,FALSE)</formula>
    </cfRule>
    <cfRule type="expression" dxfId="1698" priority="2832">
      <formula>IF(AND(AL846&gt;=0, RIGHT(TEXT(AL846,"0.#"),1)="."),TRUE,FALSE)</formula>
    </cfRule>
    <cfRule type="expression" dxfId="1697" priority="2833">
      <formula>IF(AND(AL846&lt;0, RIGHT(TEXT(AL846,"0.#"),1)&lt;&gt;"."),TRUE,FALSE)</formula>
    </cfRule>
    <cfRule type="expression" dxfId="1696" priority="2834">
      <formula>IF(AND(AL846&lt;0, RIGHT(TEXT(AL846,"0.#"),1)="."),TRUE,FALSE)</formula>
    </cfRule>
  </conditionalFormatting>
  <conditionalFormatting sqref="Y846">
    <cfRule type="expression" dxfId="1695" priority="2829">
      <formula>IF(RIGHT(TEXT(Y846,"0.#"),1)=".",FALSE,TRUE)</formula>
    </cfRule>
    <cfRule type="expression" dxfId="1694" priority="2830">
      <formula>IF(RIGHT(TEXT(Y846,"0.#"),1)=".",TRUE,FALSE)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80:Y907">
    <cfRule type="expression" dxfId="1377" priority="2089">
      <formula>IF(RIGHT(TEXT(Y880,"0.#"),1)=".",FALSE,TRUE)</formula>
    </cfRule>
    <cfRule type="expression" dxfId="1376" priority="2090">
      <formula>IF(RIGHT(TEXT(Y880,"0.#"),1)=".",TRUE,FALSE)</formula>
    </cfRule>
  </conditionalFormatting>
  <conditionalFormatting sqref="Y879">
    <cfRule type="expression" dxfId="1375" priority="2083">
      <formula>IF(RIGHT(TEXT(Y879,"0.#"),1)=".",FALSE,TRUE)</formula>
    </cfRule>
    <cfRule type="expression" dxfId="1374" priority="2084">
      <formula>IF(RIGHT(TEXT(Y879,"0.#"),1)=".",TRUE,FALSE)</formula>
    </cfRule>
  </conditionalFormatting>
  <conditionalFormatting sqref="Y913:Y940">
    <cfRule type="expression" dxfId="1373" priority="2077">
      <formula>IF(RIGHT(TEXT(Y913,"0.#"),1)=".",FALSE,TRUE)</formula>
    </cfRule>
    <cfRule type="expression" dxfId="1372" priority="2078">
      <formula>IF(RIGHT(TEXT(Y913,"0.#"),1)=".",TRUE,FALSE)</formula>
    </cfRule>
  </conditionalFormatting>
  <conditionalFormatting sqref="Y911:Y912">
    <cfRule type="expression" dxfId="1371" priority="2071">
      <formula>IF(RIGHT(TEXT(Y911,"0.#"),1)=".",FALSE,TRUE)</formula>
    </cfRule>
    <cfRule type="expression" dxfId="1370" priority="2072">
      <formula>IF(RIGHT(TEXT(Y911,"0.#"),1)=".",TRUE,FALSE)</formula>
    </cfRule>
  </conditionalFormatting>
  <conditionalFormatting sqref="Y946:Y973">
    <cfRule type="expression" dxfId="1369" priority="2065">
      <formula>IF(RIGHT(TEXT(Y946,"0.#"),1)=".",FALSE,TRUE)</formula>
    </cfRule>
    <cfRule type="expression" dxfId="1368" priority="2066">
      <formula>IF(RIGHT(TEXT(Y946,"0.#"),1)=".",TRUE,FALSE)</formula>
    </cfRule>
  </conditionalFormatting>
  <conditionalFormatting sqref="Y944:Y945">
    <cfRule type="expression" dxfId="1367" priority="2059">
      <formula>IF(RIGHT(TEXT(Y944,"0.#"),1)=".",FALSE,TRUE)</formula>
    </cfRule>
    <cfRule type="expression" dxfId="1366" priority="2060">
      <formula>IF(RIGHT(TEXT(Y944,"0.#"),1)=".",TRUE,FALSE)</formula>
    </cfRule>
  </conditionalFormatting>
  <conditionalFormatting sqref="Y979:Y1006">
    <cfRule type="expression" dxfId="1365" priority="2053">
      <formula>IF(RIGHT(TEXT(Y979,"0.#"),1)=".",FALSE,TRUE)</formula>
    </cfRule>
    <cfRule type="expression" dxfId="1364" priority="2054">
      <formula>IF(RIGHT(TEXT(Y979,"0.#"),1)=".",TRUE,FALSE)</formula>
    </cfRule>
  </conditionalFormatting>
  <conditionalFormatting sqref="Y977:Y978">
    <cfRule type="expression" dxfId="1363" priority="2047">
      <formula>IF(RIGHT(TEXT(Y977,"0.#"),1)=".",FALSE,TRUE)</formula>
    </cfRule>
    <cfRule type="expression" dxfId="1362" priority="2048">
      <formula>IF(RIGHT(TEXT(Y977,"0.#"),1)=".",TRUE,FALSE)</formula>
    </cfRule>
  </conditionalFormatting>
  <conditionalFormatting sqref="Y1012:Y1039">
    <cfRule type="expression" dxfId="1361" priority="2041">
      <formula>IF(RIGHT(TEXT(Y1012,"0.#"),1)=".",FALSE,TRUE)</formula>
    </cfRule>
    <cfRule type="expression" dxfId="1360" priority="2042">
      <formula>IF(RIGHT(TEXT(Y1012,"0.#"),1)=".",TRUE,FALSE)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9:AO879">
    <cfRule type="expression" dxfId="1275" priority="2085">
      <formula>IF(AND(AL879&gt;=0, RIGHT(TEXT(AL879,"0.#"),1)&lt;&gt;"."),TRUE,FALSE)</formula>
    </cfRule>
    <cfRule type="expression" dxfId="1274" priority="2086">
      <formula>IF(AND(AL879&gt;=0, RIGHT(TEXT(AL879,"0.#"),1)="."),TRUE,FALSE)</formula>
    </cfRule>
    <cfRule type="expression" dxfId="1273" priority="2087">
      <formula>IF(AND(AL879&lt;0, RIGHT(TEXT(AL879,"0.#"),1)&lt;&gt;"."),TRUE,FALSE)</formula>
    </cfRule>
    <cfRule type="expression" dxfId="1272" priority="2088">
      <formula>IF(AND(AL879&lt;0, RIGHT(TEXT(AL879,"0.#"),1)="."),TRUE,FALSE)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Y790">
    <cfRule type="expression" dxfId="19" priority="19">
      <formula>IF(RIGHT(TEXT(Y790,"0.#"),1)=".",FALSE,TRUE)</formula>
    </cfRule>
    <cfRule type="expression" dxfId="18" priority="20">
      <formula>IF(RIGHT(TEXT(Y790,"0.#"),1)=".",TRUE,FALSE)</formula>
    </cfRule>
  </conditionalFormatting>
  <conditionalFormatting sqref="Y789">
    <cfRule type="expression" dxfId="17" priority="17">
      <formula>IF(RIGHT(TEXT(Y789,"0.#"),1)=".",FALSE,TRUE)</formula>
    </cfRule>
    <cfRule type="expression" dxfId="16" priority="18">
      <formula>IF(RIGHT(TEXT(Y789,"0.#"),1)=".",TRUE,FALSE)</formula>
    </cfRule>
  </conditionalFormatting>
  <conditionalFormatting sqref="AU789">
    <cfRule type="expression" dxfId="15" priority="13">
      <formula>IF(RIGHT(TEXT(AU789,"0.#"),1)=".",FALSE,TRUE)</formula>
    </cfRule>
    <cfRule type="expression" dxfId="14" priority="14">
      <formula>IF(RIGHT(TEXT(AU789,"0.#"),1)=".",TRUE,FALSE)</formula>
    </cfRule>
  </conditionalFormatting>
  <conditionalFormatting sqref="AU790">
    <cfRule type="expression" dxfId="13" priority="15">
      <formula>IF(RIGHT(TEXT(AU790,"0.#"),1)=".",FALSE,TRUE)</formula>
    </cfRule>
    <cfRule type="expression" dxfId="12" priority="16">
      <formula>IF(RIGHT(TEXT(AU790,"0.#"),1)=".",TRUE,FALSE)</formula>
    </cfRule>
  </conditionalFormatting>
  <conditionalFormatting sqref="Y845">
    <cfRule type="expression" dxfId="11" priority="7">
      <formula>IF(RIGHT(TEXT(Y845,"0.#"),1)=".",FALSE,TRUE)</formula>
    </cfRule>
    <cfRule type="expression" dxfId="10" priority="8">
      <formula>IF(RIGHT(TEXT(Y845,"0.#"),1)=".",TRUE,FALSE)</formula>
    </cfRule>
  </conditionalFormatting>
  <conditionalFormatting sqref="AL845:AO845">
    <cfRule type="expression" dxfId="9" priority="9">
      <formula>IF(AND(AL845&gt;=0, RIGHT(TEXT(AL845,"0.#"),1)&lt;&gt;"."),TRUE,FALSE)</formula>
    </cfRule>
    <cfRule type="expression" dxfId="8" priority="10">
      <formula>IF(AND(AL845&gt;=0, RIGHT(TEXT(AL845,"0.#"),1)="."),TRUE,FALSE)</formula>
    </cfRule>
    <cfRule type="expression" dxfId="7" priority="11">
      <formula>IF(AND(AL845&lt;0, RIGHT(TEXT(AL845,"0.#"),1)&lt;&gt;"."),TRUE,FALSE)</formula>
    </cfRule>
    <cfRule type="expression" dxfId="6" priority="12">
      <formula>IF(AND(AL845&lt;0, RIGHT(TEXT(AL845,"0.#"),1)="."),TRUE,FALSE)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W22" sqref="W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653</v>
      </c>
      <c r="R3" s="13" t="str">
        <f t="shared" ref="R3:R8" si="3">IF(Q3="","",P3)</f>
        <v>委託・請負</v>
      </c>
      <c r="S3" s="13" t="str">
        <f t="shared" ref="S3:S8" si="4">IF(R3="",S2,IF(S2&lt;&gt;"",CONCATENATE(S2,"、",R3),R3))</f>
        <v>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t="s">
        <v>653</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653</v>
      </c>
      <c r="M11" s="13" t="str">
        <f t="shared" si="2"/>
        <v>その他の事項経費</v>
      </c>
      <c r="N11" s="13" t="str">
        <f t="shared" si="6"/>
        <v>その他の事項経費</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t="s">
        <v>653</v>
      </c>
      <c r="C21" s="13" t="str">
        <f t="shared" si="9"/>
        <v>地方創生</v>
      </c>
      <c r="D21" s="13" t="str">
        <f t="shared" si="8"/>
        <v>国土強靱化施策、地方創生</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国土強靱化施策、地方創生</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国土強靱化施策、地方創生</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国土強靱化施策、地方創生</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国土強靱化施策、地方創生</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怜央</dc:creator>
  <cp:lastModifiedBy>ㅤ</cp:lastModifiedBy>
  <cp:lastPrinted>2021-04-27T11:15:03Z</cp:lastPrinted>
  <dcterms:created xsi:type="dcterms:W3CDTF">2012-03-13T00:50:25Z</dcterms:created>
  <dcterms:modified xsi:type="dcterms:W3CDTF">2021-06-29T08:00:45Z</dcterms:modified>
</cp:coreProperties>
</file>