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osawa-h2g8\Desktop\レビューシート作業台\"/>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<sst xmlns="http://schemas.openxmlformats.org/spreadsheetml/2006/main" count="2401" uniqueCount="695">
  <si>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</si>
  <si>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</si>
  <si>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</si>
  <si>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</si>
  <si>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</si>
  <si>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</si>
  <si>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</si>
  <si>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</si>
  <si>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</si>
  <si>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</si>
  <si>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</si>
  <si>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</si>
  <si>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</si>
  <si>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</si>
  <si>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</si>
  <si>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</si>
  <si>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</si>
  <si>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</si>
  <si>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</si>
  <si>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</si>
  <si>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</si>
  <si>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</si>
  <si>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</si>
  <si>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</si>
  <si>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</si>
  <si>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</si>
  <si>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</si>
  <si>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</si>
  <si>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</si>
  <si>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</si>
  <si>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</si>
  <si>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</si>
  <si>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</si>
  <si>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</si>
  <si>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</si>
  <si>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</si>
  <si>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</si>
  <si>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</si>
  <si>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</si>
  <si>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</si>
  <si>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</si>
  <si>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</si>
  <si>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</si>
  <si>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</si>
  <si>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</si>
  <si>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</si>
  <si>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</si>
  <si>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</si>
  <si>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</si>
  <si>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</si>
  <si>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</si>
  <si>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</si>
  <si>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</si>
  <si>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</si>
  <si>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</si>
  <si>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</si>
  <si>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</si>
  <si>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</si>
  <si>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</si>
  <si>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</si>
  <si>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</si>
  <si>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</si>
  <si>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</si>
  <si>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</si>
  <si>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</si>
  <si>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</si>
  <si>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</si>
  <si>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</si>
  <si>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</si>
  <si>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</si>
  <si>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</si>
  <si>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</si>
  <si>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</si>
  <si>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</si>
  <si>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</si>
  <si>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</si>
  <si>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</si>
  <si>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</si>
  <si>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</si>
  <si>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</si>
  <si>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</si>
  <si>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</si>
  <si>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</si>
  <si>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</si>
  <si>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</si>
  <si>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</si>
  <si>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</si>
  <si>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</si>
  <si>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</si>
  <si>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</si>
  <si>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</si>
  <si>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</si>
  <si>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</si>
  <si>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</si>
  <si>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</si>
  <si>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</si>
  <si>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</si>
  <si>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</si>
  <si>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</si>
  <si>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</si>
  <si>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</si>
  <si>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</si>
  <si>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</si>
  <si>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</si>
  <si>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</si>
  <si>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</si>
  <si>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</si>
  <si>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</si>
  <si>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</si>
  <si>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</si>
  <si>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</si>
  <si>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</si>
  <si>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</si>
  <si>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</si>
  <si>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</si>
  <si>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</si>
  <si>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</si>
  <si>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</si>
  <si>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</si>
  <si>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</si>
  <si>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</si>
  <si>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</si>
  <si>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</si>
  <si>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</si>
  <si>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</si>
  <si>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</si>
  <si>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</si>
  <si>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</si>
  <si>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</si>
  <si>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</si>
  <si>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</si>
  <si>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</si>
  <si>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</si>
  <si>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</si>
  <si>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</si>
  <si>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</si>
  <si>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</si>
  <si>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</si>
  <si>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</si>
  <si>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</si>
  <si>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</si>
  <si>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</si>
  <si>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</si>
  <si>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</si>
  <si>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</si>
  <si>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</si>
  <si>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</si>
  <si>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</si>
  <si>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</si>
  <si>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</si>
  <si>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</si>
  <si>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</si>
  <si>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</si>
  <si>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</si>
  <si>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</si>
  <si>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</si>
  <si>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</si>
  <si>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</si>
  <si>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</si>
  <si>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</si>
  <si>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</si>
  <si>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</si>
  <si>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</si>
  <si>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</si>
  <si>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</si>
  <si>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</si>
  <si>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</si>
  <si>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</si>
  <si>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</si>
  <si>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</si>
  <si>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</si>
  <si>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</si>
  <si>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</si>
  <si>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</si>
  <si>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</si>
  <si>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</si>
  <si>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</si>
  <si>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</si>
  <si>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</si>
  <si>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</si>
  <si>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</si>
  <si>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</si>
  <si>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</si>
  <si>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</si>
  <si>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</si>
  <si>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</si>
  <si>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</si>
  <si>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</si>
  <si>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</si>
  <si>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</si>
  <si>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</si>
  <si>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</si>
  <si>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</si>
  <si>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</si>
  <si>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</si>
  <si>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</si>
  <si>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</si>
  <si>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</si>
  <si>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</si>
  <si>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</si>
  <si>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</si>
  <si>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</si>
  <si>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</si>
  <si>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</si>
  <si>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</si>
  <si>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</si>
  <si>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</si>
  <si>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</si>
  <si>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</si>
  <si>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</si>
  <si>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</si>
  <si>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</si>
  <si>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</si>
  <si>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</si>
  <si>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</si>
  <si>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</si>
  <si>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</si>
  <si>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</si>
  <si>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</si>
  <si>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</si>
  <si>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</si>
  <si>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</si>
  <si>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</si>
  <si>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</si>
  <si>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</si>
  <si>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</si>
  <si>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</si>
  <si>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</si>
  <si>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</si>
  <si>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</si>
  <si>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</si>
  <si>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</si>
  <si>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</si>
  <si>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</si>
  <si>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</si>
  <si>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</si>
  <si>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</si>
  <si>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</si>
  <si>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</si>
  <si>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</si>
  <si>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</si>
  <si>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</si>
  <si>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</si>
  <si>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</si>
  <si>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</si>
  <si>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</si>
  <si>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</si>
  <si>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</si>
  <si>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</si>
  <si>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</si>
  <si>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</si>
  <si>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</si>
  <si>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</si>
  <si>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</si>
  <si>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</si>
  <si>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</si>
  <si>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</si>
  <si>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</si>
  <si>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</si>
  <si>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</si>
  <si>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</si>
  <si>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</si>
  <si>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</si>
  <si>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</si>
  <si>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</si>
  <si>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</si>
  <si>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</si>
  <si>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</si>
  <si>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</si>
  <si>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</si>
  <si>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</si>
  <si>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</si>
  <si>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</si>
  <si>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</si>
  <si>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</si>
  <si>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</si>
  <si>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</si>
  <si>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</si>
  <si>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</si>
  <si>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</si>
  <si>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</si>
  <si>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</si>
  <si>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</si>
  <si>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</si>
  <si>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</si>
  <si>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</si>
  <si>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</si>
  <si>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</si>
  <si>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</si>
  <si>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</si>
  <si>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</si>
  <si>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</si>
  <si>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</si>
  <si>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</si>
  <si>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</si>
  <si>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</si>
  <si>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</si>
  <si>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</si>
  <si>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</si>
  <si>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</si>
  <si>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</si>
  <si>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</si>
  <si>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</si>
  <si>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</si>
  <si>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</si>
  <si>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</si>
  <si>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</si>
  <si>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</si>
  <si>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</si>
  <si>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</si>
  <si>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</si>
  <si>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</si>
  <si>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</si>
  <si>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</si>
  <si>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</si>
  <si>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</si>
  <si>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</si>
  <si>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</si>
  <si>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</si>
  <si>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</si>
  <si>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</si>
  <si>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</si>
  <si>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</si>
  <si>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</si>
  <si>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</si>
  <si>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</si>
  <si>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</si>
  <si>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</si>
  <si>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</si>
  <si>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</si>
  <si>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</si>
  <si>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</si>
  <si>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</si>
  <si>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</si>
  <si>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</si>
  <si>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</si>
  <si>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</si>
  <si>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</si>
  <si>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</si>
  <si>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</si>
  <si>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</si>
  <si>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</si>
  <si>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</si>
  <si>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</si>
  <si>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</si>
  <si>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</si>
  <si>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</si>
  <si>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</si>
  <si>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</si>
  <si>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</si>
  <si>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</si>
  <si>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</si>
  <si>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</si>
  <si>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</si>
  <si>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</si>
  <si>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</si>
  <si>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</si>
  <si>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</si>
  <si>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</si>
  <si>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</si>
  <si>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</si>
  <si>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</si>
  <si>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</si>
  <si>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</si>
  <si>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</si>
  <si>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</si>
  <si>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</si>
  <si>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</si>
  <si>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</si>
  <si>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</si>
  <si>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</si>
  <si>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</si>
  <si>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</si>
  <si>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</si>
  <si>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</si>
  <si>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</si>
  <si>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</si>
  <si>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</si>
  <si>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</si>
  <si>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</si>
  <si>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</si>
  <si>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</si>
  <si>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</si>
  <si>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</si>
  <si>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</si>
  <si>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</si>
  <si>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</si>
  <si>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</si>
  <si>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</si>
  <si>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</si>
  <si>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</si>
  <si>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</si>
  <si>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</si>
  <si>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</si>
  <si>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</si>
  <si>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</si>
  <si>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</si>
  <si>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</si>
  <si>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</si>
  <si>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</si>
  <si>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</si>
  <si>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</si>
  <si>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</si>
  <si>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</si>
  <si>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</si>
  <si>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</si>
  <si>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</si>
  <si>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</si>
  <si>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</si>
  <si>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</si>
  <si>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</si>
  <si>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</si>
  <si>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</si>
  <si>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</si>
  <si>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</si>
  <si>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</si>
  <si>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</si>
  <si>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</si>
  <si>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</si>
  <si>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</si>
  <si>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</si>
  <si>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</si>
  <si>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</si>
  <si>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</si>
  <si>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</si>
  <si>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</si>
  <si>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</si>
  <si>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</si>
  <si>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</si>
  <si>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</si>
  <si>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</si>
  <si>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</si>
  <si>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</si>
  <si>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</si>
  <si>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</si>
  <si>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</si>
  <si>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</si>
  <si>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</si>
  <si>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</si>
  <si>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</si>
  <si>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</si>
  <si>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</si>
  <si>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</si>
  <si>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</si>
  <si>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</si>
  <si>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</si>
  <si>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</si>
  <si>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</si>
  <si>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</si>
  <si>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</si>
  <si>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</si>
  <si>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</si>
  <si>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</si>
  <si>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</si>
  <si>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</si>
  <si>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</si>
  <si>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</si>
  <si>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</si>
  <si>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</si>
  <si>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</si>
  <si>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</si>
  <si>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</si>
  <si>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</si>
  <si>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</si>
  <si>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</si>
  <si>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</si>
  <si>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</si>
  <si>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</si>
  <si>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</si>
  <si>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</si>
  <si>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</si>
  <si>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</si>
  <si>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</si>
  <si>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</si>
  <si>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</si>
  <si>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</si>
  <si>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</si>
  <si>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</si>
  <si>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</si>
  <si>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</si>
  <si>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</si>
  <si>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</si>
  <si>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</si>
  <si>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</si>
  <si>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</si>
  <si>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</si>
  <si>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</si>
  <si>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</si>
  <si>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</si>
  <si>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</si>
  <si>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</si>
  <si>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</si>
  <si>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</si>
  <si>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</si>
  <si>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</si>
  <si>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</si>
  <si>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</si>
  <si>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</si>
  <si>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</si>
  <si>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</si>
  <si>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</si>
  <si>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</si>
  <si>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</si>
  <si>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</si>
  <si>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</si>
  <si>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</si>
  <si>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</si>
  <si>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</si>
  <si>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</si>
  <si>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</si>
  <si>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</si>
  <si>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</si>
  <si>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</si>
  <si>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</si>
  <si>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</si>
  <si>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</si>
  <si>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</si>
  <si>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</si>
  <si>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</si>
  <si>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</si>
  <si>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</si>
  <si>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</si>
  <si>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</si>
  <si>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</si>
  <si>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</si>
  <si>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</si>
  <si>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</si>
  <si>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</si>
  <si>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</si>
  <si>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</si>
  <si>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</si>
  <si>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</si>
  <si>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</si>
  <si>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</si>
  <si>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</si>
  <si>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</si>
  <si>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</si>
  <si>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</si>
  <si>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</si>
  <si>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</si>
  <si>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</si>
  <si>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</si>
  <si>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</si>
  <si>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</si>
  <si>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</si>
  <si>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</si>
  <si>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</si>
  <si>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</si>
  <si>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</si>
  <si>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</si>
  <si>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</si>
  <si>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</si>
  <si>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</si>
  <si>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</si>
  <si>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</si>
  <si>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</si>
  <si>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</si>
  <si>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</si>
  <si>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</si>
  <si>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</si>
  <si>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</si>
  <si>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</si>
  <si>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</si>
  <si>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</si>
  <si>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</si>
  <si>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</si>
  <si>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</si>
  <si>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</si>
  <si>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</si>
  <si>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</si>
  <si>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</si>
  <si>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</si>
  <si>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</si>
  <si>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</si>
  <si>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</si>
  <si>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</si>
  <si>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</si>
  <si>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</si>
  <si>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</si>
  <si>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</si>
  <si>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</si>
  <si>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</si>
  <si>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</si>
  <si>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</si>
  <si>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</si>
  <si>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</si>
  <si>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</si>
  <si>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</si>
  <si>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</si>
  <si>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</si>
  <si>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</si>
  <si>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</si>
  <si>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</si>
  <si>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</si>
  <si>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</si>
  <si>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</si>
  <si>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</si>
  <si>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</si>
  <si>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</si>
  <si>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</si>
  <si>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</si>
  <si>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</si>
  <si>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</si>
  <si>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</si>
  <si>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</si>
  <si>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</si>
  <si>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</si>
  <si>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</si>
  <si>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</si>
  <si>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</si>
  <si>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</si>
  <si>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</si>
  <si>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</si>
  <si>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</si>
  <si>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</si>
  <si>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</si>
  <si>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</si>
  <si>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</si>
  <si>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</si>
  <si>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</si>
  <si>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</si>
  <si>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</si>
  <si>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</si>
  <si>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</si>
  <si>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</si>
  <si>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</si>
  <si>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</si>
  <si>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</si>
  <si>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</si>
  <si>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</si>
  <si>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自動車事故による被害者遺族等に対する支援</t>
  </si>
  <si>
    <t>自動車局</t>
  </si>
  <si>
    <t>昭和55年度</t>
  </si>
  <si>
    <t>終了予定なし</t>
  </si>
  <si>
    <t>保障制度参事官室</t>
  </si>
  <si>
    <t>自動車損害賠償保障法附則第4項、第5項</t>
  </si>
  <si>
    <t>自動車事故対策計画
（平成14年国土交通省告示第52号）</t>
  </si>
  <si>
    <t>自動車事故の交通遺児に対して、一定水準の育成給付金を長期にわたり安定的に給付することにより、交通遺児家庭の暮らしの安心が図られる環境を整備し、自動車事故被害者の救済を図る。</t>
  </si>
  <si>
    <t>（公財）交通遺児等育成基金を対象に、交通遺児からの拠出金により基金を造成し、交通遺児に対し基金の運用益を含めて年金方式で育成給付金の給付を行う交通遺児育成基金事業に要する経費の一部を補助する。（補助率：定額）</t>
  </si>
  <si>
    <t>-</t>
  </si>
  <si>
    <t>自動車事故対策費補助金</t>
  </si>
  <si>
    <t>新規加入者数を目標値とする。</t>
  </si>
  <si>
    <t>新規加入者数
（目標値は過去３か年の成果実績の平均値により設定）</t>
  </si>
  <si>
    <t>人</t>
  </si>
  <si>
    <t>補助対象事業実績報告書</t>
  </si>
  <si>
    <t>情報誌送付箇所数</t>
  </si>
  <si>
    <t>箇所</t>
  </si>
  <si>
    <t>　執行額（新規加入者分）／新規加入者数</t>
    <phoneticPr fontId="5"/>
  </si>
  <si>
    <t>円/人</t>
  </si>
  <si>
    <t>627,537/36</t>
  </si>
  <si>
    <t>818,132/44</t>
  </si>
  <si>
    <t>５　安全で安心できる交通の確保、治安・生活安全の確保</t>
  </si>
  <si>
    <t>16　自動車事故の被害者の救済を図る</t>
  </si>
  <si>
    <t>0317</t>
  </si>
  <si>
    <t>0295</t>
  </si>
  <si>
    <t>0303</t>
  </si>
  <si>
    <t>0188</t>
  </si>
  <si>
    <t>0183</t>
  </si>
  <si>
    <t>0186</t>
  </si>
  <si>
    <t>0200</t>
  </si>
  <si>
    <t>0191</t>
  </si>
  <si>
    <t>0190</t>
  </si>
  <si>
    <t>○</t>
  </si>
  <si>
    <t>523,364/27</t>
    <phoneticPr fontId="5"/>
  </si>
  <si>
    <t>A.（公財）交通遺児等育成基金</t>
    <rPh sb="3" eb="5">
      <t>コウザイ</t>
    </rPh>
    <rPh sb="6" eb="8">
      <t>コウツウ</t>
    </rPh>
    <rPh sb="8" eb="10">
      <t>イジ</t>
    </rPh>
    <rPh sb="10" eb="11">
      <t>トウ</t>
    </rPh>
    <rPh sb="11" eb="13">
      <t>イクセイ</t>
    </rPh>
    <rPh sb="13" eb="15">
      <t>キキン</t>
    </rPh>
    <phoneticPr fontId="5"/>
  </si>
  <si>
    <t>育成給付金</t>
    <rPh sb="0" eb="2">
      <t>イクセイ</t>
    </rPh>
    <rPh sb="2" eb="5">
      <t>キュウフキン</t>
    </rPh>
    <phoneticPr fontId="5"/>
  </si>
  <si>
    <t>広報費</t>
    <rPh sb="0" eb="3">
      <t>コウホウヒ</t>
    </rPh>
    <phoneticPr fontId="5"/>
  </si>
  <si>
    <t>管理費</t>
    <rPh sb="0" eb="3">
      <t>カンリヒ</t>
    </rPh>
    <phoneticPr fontId="5"/>
  </si>
  <si>
    <t>交通遺児への育成給付金等</t>
    <rPh sb="0" eb="2">
      <t>コウツウ</t>
    </rPh>
    <rPh sb="2" eb="4">
      <t>イジ</t>
    </rPh>
    <rPh sb="6" eb="8">
      <t>イクセイ</t>
    </rPh>
    <rPh sb="8" eb="11">
      <t>キュウフキン</t>
    </rPh>
    <rPh sb="11" eb="12">
      <t>トウ</t>
    </rPh>
    <phoneticPr fontId="5"/>
  </si>
  <si>
    <t>リーフレット、広告等</t>
    <rPh sb="7" eb="9">
      <t>コウコク</t>
    </rPh>
    <rPh sb="9" eb="10">
      <t>トウ</t>
    </rPh>
    <phoneticPr fontId="5"/>
  </si>
  <si>
    <t>育成給付金システム管理費、送金手数料</t>
    <rPh sb="0" eb="2">
      <t>イクセイ</t>
    </rPh>
    <rPh sb="2" eb="5">
      <t>キュウフキン</t>
    </rPh>
    <rPh sb="9" eb="12">
      <t>カンリヒ</t>
    </rPh>
    <rPh sb="13" eb="15">
      <t>ソウキン</t>
    </rPh>
    <rPh sb="15" eb="18">
      <t>テスウリョウ</t>
    </rPh>
    <phoneticPr fontId="5"/>
  </si>
  <si>
    <t>-</t>
    <phoneticPr fontId="5"/>
  </si>
  <si>
    <t>（公財）交通遺児等育成基金</t>
    <rPh sb="1" eb="3">
      <t>コウザイ</t>
    </rPh>
    <rPh sb="4" eb="13">
      <t>コウツウイジトウイクセイキキン</t>
    </rPh>
    <phoneticPr fontId="5"/>
  </si>
  <si>
    <t>交通遺児育成給付金支給事業</t>
    <rPh sb="0" eb="2">
      <t>コウツウ</t>
    </rPh>
    <rPh sb="2" eb="4">
      <t>イジ</t>
    </rPh>
    <rPh sb="4" eb="6">
      <t>イクセイ</t>
    </rPh>
    <rPh sb="6" eb="9">
      <t>キュウフキン</t>
    </rPh>
    <rPh sb="9" eb="11">
      <t>シキュウ</t>
    </rPh>
    <rPh sb="11" eb="13">
      <t>ジギョウ</t>
    </rPh>
    <phoneticPr fontId="5"/>
  </si>
  <si>
    <t>補助金等交付</t>
  </si>
  <si>
    <t>国交</t>
  </si>
  <si>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phoneticPr fontId="5"/>
  </si>
  <si>
    <t>本事業については、交通遺児の健全な育成のために、安定的な支援の実施を図る必要がある。</t>
    <rPh sb="0" eb="1">
      <t>ホン</t>
    </rPh>
    <rPh sb="1" eb="3">
      <t>ジギョウ</t>
    </rPh>
    <phoneticPr fontId="33"/>
  </si>
  <si>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33"/>
  </si>
  <si>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33"/>
  </si>
  <si>
    <t>‐</t>
  </si>
  <si>
    <t>無</t>
  </si>
  <si>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33"/>
  </si>
  <si>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33"/>
  </si>
  <si>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</si>
  <si>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33"/>
  </si>
  <si>
    <t>本事業から交通遺児へ支給される給付金は、交通遺児からの申請に基づいてなされるものであるため、支援を必要とする交通遺児を確実に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46" eb="48">
      <t>シエン</t>
    </rPh>
    <rPh sb="49" eb="51">
      <t>ヒツヨウ</t>
    </rPh>
    <rPh sb="59" eb="61">
      <t>カクジツ</t>
    </rPh>
    <rPh sb="78" eb="80">
      <t>コウホウ</t>
    </rPh>
    <rPh sb="80" eb="82">
      <t>カツドウ</t>
    </rPh>
    <rPh sb="83" eb="85">
      <t>ジュウヨウ</t>
    </rPh>
    <rPh sb="90" eb="92">
      <t>モクヒョウ</t>
    </rPh>
    <rPh sb="93" eb="95">
      <t>ミア</t>
    </rPh>
    <rPh sb="97" eb="99">
      <t>カツドウ</t>
    </rPh>
    <phoneticPr fontId="33"/>
  </si>
  <si>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33"/>
  </si>
  <si>
    <t>本事業については、作成したパンフレット・リーフレット等により事業の周知に努めている。</t>
  </si>
  <si>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引き続き、支援を必要とする交通遺児を確実に支援することができるよう、今後も本制度の周知広報のさらなる充実を図る必要がある。</t>
  </si>
  <si>
    <t>引き続き、支援を必要とする交通遺児を確実に支援することができるよう、今後も本制度の周知広報の充実を図る。</t>
  </si>
  <si>
    <t>参事官　長谷 知治</t>
    <rPh sb="4" eb="6">
      <t>ハセ</t>
    </rPh>
    <rPh sb="7" eb="9">
      <t>トモハル</t>
    </rPh>
    <phoneticPr fontId="5"/>
  </si>
  <si>
    <t>3,086,750/62</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</si>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</sst>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95250</xdr:colOff>
      <xdr:row>748</xdr:row>
      <xdr:rowOff>95250</xdr:rowOff>
    </xdr:from>
    <xdr:to>
      <xdr:col>33</xdr:col>
      <xdr:colOff>193675</xdr:colOff>
      <xdr:row>760</xdr:row>
      <xdr:rowOff>248285</xdr:rowOff>
    </xdr:to>
    <xdr:grpSp>
      <xdr:nvGrpSpPr>
        <xdr:cNvPr id="2" name="グループ化 8"/>
        <xdr:cNvGrpSpPr/>
      </xdr:nvGrpSpPr>
      <xdr:grpSpPr>
        <a:xfrm>
          <a:off x="4895850" y="45472350"/>
          <a:ext cx="1898650" cy="4382135"/>
          <a:chOff x="3629655" y="26913371"/>
          <a:chExt cx="1969338" cy="4361579"/>
        </a:xfrm>
      </xdr:grpSpPr>
      <xdr:grpSp>
        <xdr:nvGrpSpPr>
          <xdr:cNvPr id="3" name="グループ化 7"/>
          <xdr:cNvGrpSpPr/>
        </xdr:nvGrpSpPr>
        <xdr:grpSpPr>
          <a:xfrm>
            <a:off x="3646261" y="26913371"/>
            <a:ext cx="1952732" cy="4361579"/>
            <a:chOff x="4855936" y="29504171"/>
            <a:chExt cx="1952732" cy="4361579"/>
          </a:xfrm>
        </xdr:grpSpPr>
        <xdr:sp macro="" textlink="">
          <xdr:nvSpPr>
            <xdr:cNvPr id="5" name="Rectangle 34"/>
            <xdr:cNvSpPr>
              <a:spLocks noChangeArrowheads="1"/>
            </xdr:cNvSpPr>
          </xdr:nvSpPr>
          <xdr:spPr>
            <a:xfrm>
              <a:off x="4910024" y="29504171"/>
              <a:ext cx="1777454" cy="10256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35"/>
            <xdr:cNvSpPr>
              <a:spLocks noChangeArrowheads="1"/>
            </xdr:cNvSpPr>
          </xdr:nvSpPr>
          <xdr:spPr>
            <a:xfrm>
              <a:off x="4859528" y="30589587"/>
              <a:ext cx="1949140" cy="1015710"/>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自動車事故による被害者の援護に関する事業に助成を行い、被害者救済を増進</a:t>
              </a:r>
            </a:p>
          </xdr:txBody>
        </xdr:sp>
        <xdr:cxnSp macro="">
          <xdr:nvCxnSpPr>
            <xdr:cNvPr id="7"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Rectangle 37"/>
            <xdr:cNvSpPr>
              <a:spLocks noChangeArrowheads="1"/>
            </xdr:cNvSpPr>
          </xdr:nvSpPr>
          <xdr:spPr>
            <a:xfrm>
              <a:off x="4879727" y="32093236"/>
              <a:ext cx="1888545" cy="97587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43"/>
            <xdr:cNvSpPr>
              <a:spLocks noChangeArrowheads="1"/>
            </xdr:cNvSpPr>
          </xdr:nvSpPr>
          <xdr:spPr>
            <a:xfrm>
              <a:off x="4859528" y="33118904"/>
              <a:ext cx="1939041" cy="746846"/>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4" name="テキスト ボックス 3"/>
          <xdr:cNvSpPr txBox="1"/>
        </xdr:nvSpPr>
        <xdr:spPr>
          <a:xfrm>
            <a:off x="3629655" y="29223614"/>
            <a:ext cx="706942" cy="2389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325</v>
      </c>
      <c r="AJ2" s="924" t="s">
        <v>675</v>
      </c>
      <c r="AK2" s="924"/>
      <c r="AL2" s="924"/>
      <c r="AM2" s="924"/>
      <c r="AN2" s="83" t="s">
        <v>325</v>
      </c>
      <c r="AO2" s="924">
        <v>20</v>
      </c>
      <c r="AP2" s="924"/>
      <c r="AQ2" s="924"/>
      <c r="AR2" s="84" t="s">
        <v>628</v>
      </c>
      <c r="AS2" s="930">
        <v>195</v>
      </c>
      <c r="AT2" s="930"/>
      <c r="AU2" s="930"/>
      <c r="AV2" s="83" t="str">
        <f>IF(AW2="","","-")</f>
        <v/>
      </c>
      <c r="AW2" s="890"/>
      <c r="AX2" s="890"/>
    </row>
    <row r="3" spans="1:50" ht="21" customHeight="1" thickBot="1" x14ac:dyDescent="0.2">
      <c r="A3" s="846" t="s">
        <v>621</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629</v>
      </c>
      <c r="AK3" s="848"/>
      <c r="AL3" s="848"/>
      <c r="AM3" s="848"/>
      <c r="AN3" s="848"/>
      <c r="AO3" s="848"/>
      <c r="AP3" s="848"/>
      <c r="AQ3" s="848"/>
      <c r="AR3" s="848"/>
      <c r="AS3" s="848"/>
      <c r="AT3" s="848"/>
      <c r="AU3" s="848"/>
      <c r="AV3" s="848"/>
      <c r="AW3" s="848"/>
      <c r="AX3" s="24" t="s">
        <v>64</v>
      </c>
    </row>
    <row r="4" spans="1:50" ht="24.75" customHeight="1" x14ac:dyDescent="0.15">
      <c r="A4" s="686" t="s">
        <v>25</v>
      </c>
      <c r="B4" s="687"/>
      <c r="C4" s="687"/>
      <c r="D4" s="687"/>
      <c r="E4" s="687"/>
      <c r="F4" s="687"/>
      <c r="G4" s="664" t="s">
        <v>630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631</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66</v>
      </c>
      <c r="B5" s="675"/>
      <c r="C5" s="675"/>
      <c r="D5" s="675"/>
      <c r="E5" s="675"/>
      <c r="F5" s="676"/>
      <c r="G5" s="818" t="s">
        <v>632</v>
      </c>
      <c r="H5" s="819"/>
      <c r="I5" s="819"/>
      <c r="J5" s="819"/>
      <c r="K5" s="819"/>
      <c r="L5" s="819"/>
      <c r="M5" s="820" t="s">
        <v>65</v>
      </c>
      <c r="N5" s="821"/>
      <c r="O5" s="821"/>
      <c r="P5" s="821"/>
      <c r="Q5" s="821"/>
      <c r="R5" s="822"/>
      <c r="S5" s="823" t="s">
        <v>633</v>
      </c>
      <c r="T5" s="819"/>
      <c r="U5" s="819"/>
      <c r="V5" s="819"/>
      <c r="W5" s="819"/>
      <c r="X5" s="824"/>
      <c r="Y5" s="680" t="s">
        <v>3</v>
      </c>
      <c r="Z5" s="527"/>
      <c r="AA5" s="527"/>
      <c r="AB5" s="527"/>
      <c r="AC5" s="527"/>
      <c r="AD5" s="528"/>
      <c r="AE5" s="681" t="s">
        <v>634</v>
      </c>
      <c r="AF5" s="681"/>
      <c r="AG5" s="681"/>
      <c r="AH5" s="681"/>
      <c r="AI5" s="681"/>
      <c r="AJ5" s="681"/>
      <c r="AK5" s="681"/>
      <c r="AL5" s="681"/>
      <c r="AM5" s="681"/>
      <c r="AN5" s="681"/>
      <c r="AO5" s="681"/>
      <c r="AP5" s="682"/>
      <c r="AQ5" s="683" t="s">
        <v>691</v>
      </c>
      <c r="AR5" s="684"/>
      <c r="AS5" s="684"/>
      <c r="AT5" s="684"/>
      <c r="AU5" s="684"/>
      <c r="AV5" s="684"/>
      <c r="AW5" s="684"/>
      <c r="AX5" s="685"/>
    </row>
    <row r="6" spans="1:50" ht="39" customHeight="1" x14ac:dyDescent="0.15">
      <c r="A6" s="688" t="s">
        <v>4</v>
      </c>
      <c r="B6" s="689"/>
      <c r="C6" s="689"/>
      <c r="D6" s="689"/>
      <c r="E6" s="689"/>
      <c r="F6" s="689"/>
      <c r="G6" s="374" t="str">
        <f>入力規則等!F39</f>
        <v>自動車安全特別会計自動車事故対策勘定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2" t="s">
        <v>308</v>
      </c>
      <c r="Z7" s="424"/>
      <c r="AA7" s="424"/>
      <c r="AB7" s="424"/>
      <c r="AC7" s="424"/>
      <c r="AD7" s="903"/>
      <c r="AE7" s="891" t="s">
        <v>636</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9" t="s">
        <v>208</v>
      </c>
      <c r="B8" s="480"/>
      <c r="C8" s="480"/>
      <c r="D8" s="480"/>
      <c r="E8" s="480"/>
      <c r="F8" s="481"/>
      <c r="G8" s="925" t="str">
        <f>入力規則等!A27</f>
        <v>交通安全対策、犯罪被害者等施策</v>
      </c>
      <c r="H8" s="702"/>
      <c r="I8" s="702"/>
      <c r="J8" s="702"/>
      <c r="K8" s="702"/>
      <c r="L8" s="702"/>
      <c r="M8" s="702"/>
      <c r="N8" s="702"/>
      <c r="O8" s="702"/>
      <c r="P8" s="702"/>
      <c r="Q8" s="702"/>
      <c r="R8" s="702"/>
      <c r="S8" s="702"/>
      <c r="T8" s="702"/>
      <c r="U8" s="702"/>
      <c r="V8" s="702"/>
      <c r="W8" s="702"/>
      <c r="X8" s="926"/>
      <c r="Y8" s="825" t="s">
        <v>209</v>
      </c>
      <c r="Z8" s="826"/>
      <c r="AA8" s="826"/>
      <c r="AB8" s="826"/>
      <c r="AC8" s="826"/>
      <c r="AD8" s="827"/>
      <c r="AE8" s="701" t="str">
        <f>入力規則等!K13</f>
        <v>その他の事項経費</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15">
      <c r="A9" s="828" t="s">
        <v>23</v>
      </c>
      <c r="B9" s="829"/>
      <c r="C9" s="829"/>
      <c r="D9" s="829"/>
      <c r="E9" s="829"/>
      <c r="F9" s="829"/>
      <c r="G9" s="830" t="s">
        <v>637</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15">
      <c r="A10" s="642" t="s">
        <v>29</v>
      </c>
      <c r="B10" s="643"/>
      <c r="C10" s="643"/>
      <c r="D10" s="643"/>
      <c r="E10" s="643"/>
      <c r="F10" s="643"/>
      <c r="G10" s="736" t="s">
        <v>638</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2" t="s">
        <v>5</v>
      </c>
      <c r="B11" s="643"/>
      <c r="C11" s="643"/>
      <c r="D11" s="643"/>
      <c r="E11" s="643"/>
      <c r="F11" s="644"/>
      <c r="G11" s="677" t="str">
        <f>入力規則等!P10</f>
        <v>補助</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43" t="s">
        <v>24</v>
      </c>
      <c r="B12" s="944"/>
      <c r="C12" s="944"/>
      <c r="D12" s="944"/>
      <c r="E12" s="944"/>
      <c r="F12" s="945"/>
      <c r="G12" s="742"/>
      <c r="H12" s="743"/>
      <c r="I12" s="743"/>
      <c r="J12" s="743"/>
      <c r="K12" s="743"/>
      <c r="L12" s="743"/>
      <c r="M12" s="743"/>
      <c r="N12" s="743"/>
      <c r="O12" s="743"/>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4"/>
    </row>
    <row r="13" spans="1:50" ht="21" customHeight="1" x14ac:dyDescent="0.15">
      <c r="A13" s="596"/>
      <c r="B13" s="597"/>
      <c r="C13" s="597"/>
      <c r="D13" s="597"/>
      <c r="E13" s="597"/>
      <c r="F13" s="598"/>
      <c r="G13" s="705" t="s">
        <v>6</v>
      </c>
      <c r="H13" s="706"/>
      <c r="I13" s="746" t="s">
        <v>7</v>
      </c>
      <c r="J13" s="747"/>
      <c r="K13" s="747"/>
      <c r="L13" s="747"/>
      <c r="M13" s="747"/>
      <c r="N13" s="747"/>
      <c r="O13" s="748"/>
      <c r="P13" s="639">
        <v>22</v>
      </c>
      <c r="Q13" s="640"/>
      <c r="R13" s="640"/>
      <c r="S13" s="640"/>
      <c r="T13" s="640"/>
      <c r="U13" s="640"/>
      <c r="V13" s="641"/>
      <c r="W13" s="639">
        <v>20</v>
      </c>
      <c r="X13" s="640"/>
      <c r="Y13" s="640"/>
      <c r="Z13" s="640"/>
      <c r="AA13" s="640"/>
      <c r="AB13" s="640"/>
      <c r="AC13" s="641"/>
      <c r="AD13" s="639">
        <v>24</v>
      </c>
      <c r="AE13" s="640"/>
      <c r="AF13" s="640"/>
      <c r="AG13" s="640"/>
      <c r="AH13" s="640"/>
      <c r="AI13" s="640"/>
      <c r="AJ13" s="641"/>
      <c r="AK13" s="639">
        <v>23</v>
      </c>
      <c r="AL13" s="640"/>
      <c r="AM13" s="640"/>
      <c r="AN13" s="640"/>
      <c r="AO13" s="640"/>
      <c r="AP13" s="640"/>
      <c r="AQ13" s="641"/>
      <c r="AR13" s="899"/>
      <c r="AS13" s="900"/>
      <c r="AT13" s="900"/>
      <c r="AU13" s="900"/>
      <c r="AV13" s="900"/>
      <c r="AW13" s="900"/>
      <c r="AX13" s="901"/>
    </row>
    <row r="14" spans="1:50" ht="21" customHeight="1" x14ac:dyDescent="0.15">
      <c r="A14" s="596"/>
      <c r="B14" s="597"/>
      <c r="C14" s="597"/>
      <c r="D14" s="597"/>
      <c r="E14" s="597"/>
      <c r="F14" s="598"/>
      <c r="G14" s="707"/>
      <c r="H14" s="708"/>
      <c r="I14" s="693" t="s">
        <v>8</v>
      </c>
      <c r="J14" s="744"/>
      <c r="K14" s="744"/>
      <c r="L14" s="744"/>
      <c r="M14" s="744"/>
      <c r="N14" s="744"/>
      <c r="O14" s="745"/>
      <c r="P14" s="639" t="s">
        <v>639</v>
      </c>
      <c r="Q14" s="640"/>
      <c r="R14" s="640"/>
      <c r="S14" s="640"/>
      <c r="T14" s="640"/>
      <c r="U14" s="640"/>
      <c r="V14" s="641"/>
      <c r="W14" s="639" t="s">
        <v>639</v>
      </c>
      <c r="X14" s="640"/>
      <c r="Y14" s="640"/>
      <c r="Z14" s="640"/>
      <c r="AA14" s="640"/>
      <c r="AB14" s="640"/>
      <c r="AC14" s="641"/>
      <c r="AD14" s="639" t="s">
        <v>639</v>
      </c>
      <c r="AE14" s="640"/>
      <c r="AF14" s="640"/>
      <c r="AG14" s="640"/>
      <c r="AH14" s="640"/>
      <c r="AI14" s="640"/>
      <c r="AJ14" s="641"/>
      <c r="AK14" s="639" t="s">
        <v>671</v>
      </c>
      <c r="AL14" s="640"/>
      <c r="AM14" s="640"/>
      <c r="AN14" s="640"/>
      <c r="AO14" s="640"/>
      <c r="AP14" s="640"/>
      <c r="AQ14" s="641"/>
      <c r="AR14" s="770"/>
      <c r="AS14" s="770"/>
      <c r="AT14" s="770"/>
      <c r="AU14" s="770"/>
      <c r="AV14" s="770"/>
      <c r="AW14" s="770"/>
      <c r="AX14" s="771"/>
    </row>
    <row r="15" spans="1:50" ht="21" customHeight="1" x14ac:dyDescent="0.15">
      <c r="A15" s="596"/>
      <c r="B15" s="597"/>
      <c r="C15" s="597"/>
      <c r="D15" s="597"/>
      <c r="E15" s="597"/>
      <c r="F15" s="598"/>
      <c r="G15" s="707"/>
      <c r="H15" s="708"/>
      <c r="I15" s="693" t="s">
        <v>50</v>
      </c>
      <c r="J15" s="694"/>
      <c r="K15" s="694"/>
      <c r="L15" s="694"/>
      <c r="M15" s="694"/>
      <c r="N15" s="694"/>
      <c r="O15" s="695"/>
      <c r="P15" s="639" t="s">
        <v>639</v>
      </c>
      <c r="Q15" s="640"/>
      <c r="R15" s="640"/>
      <c r="S15" s="640"/>
      <c r="T15" s="640"/>
      <c r="U15" s="640"/>
      <c r="V15" s="641"/>
      <c r="W15" s="639" t="s">
        <v>639</v>
      </c>
      <c r="X15" s="640"/>
      <c r="Y15" s="640"/>
      <c r="Z15" s="640"/>
      <c r="AA15" s="640"/>
      <c r="AB15" s="640"/>
      <c r="AC15" s="641"/>
      <c r="AD15" s="639" t="s">
        <v>639</v>
      </c>
      <c r="AE15" s="640"/>
      <c r="AF15" s="640"/>
      <c r="AG15" s="640"/>
      <c r="AH15" s="640"/>
      <c r="AI15" s="640"/>
      <c r="AJ15" s="641"/>
      <c r="AK15" s="639" t="s">
        <v>671</v>
      </c>
      <c r="AL15" s="640"/>
      <c r="AM15" s="640"/>
      <c r="AN15" s="640"/>
      <c r="AO15" s="640"/>
      <c r="AP15" s="640"/>
      <c r="AQ15" s="641"/>
      <c r="AR15" s="639"/>
      <c r="AS15" s="640"/>
      <c r="AT15" s="640"/>
      <c r="AU15" s="640"/>
      <c r="AV15" s="640"/>
      <c r="AW15" s="640"/>
      <c r="AX15" s="785"/>
    </row>
    <row r="16" spans="1:50" ht="21" customHeight="1" x14ac:dyDescent="0.15">
      <c r="A16" s="596"/>
      <c r="B16" s="597"/>
      <c r="C16" s="597"/>
      <c r="D16" s="597"/>
      <c r="E16" s="597"/>
      <c r="F16" s="598"/>
      <c r="G16" s="707"/>
      <c r="H16" s="708"/>
      <c r="I16" s="693" t="s">
        <v>51</v>
      </c>
      <c r="J16" s="694"/>
      <c r="K16" s="694"/>
      <c r="L16" s="694"/>
      <c r="M16" s="694"/>
      <c r="N16" s="694"/>
      <c r="O16" s="695"/>
      <c r="P16" s="639" t="s">
        <v>639</v>
      </c>
      <c r="Q16" s="640"/>
      <c r="R16" s="640"/>
      <c r="S16" s="640"/>
      <c r="T16" s="640"/>
      <c r="U16" s="640"/>
      <c r="V16" s="641"/>
      <c r="W16" s="639" t="s">
        <v>639</v>
      </c>
      <c r="X16" s="640"/>
      <c r="Y16" s="640"/>
      <c r="Z16" s="640"/>
      <c r="AA16" s="640"/>
      <c r="AB16" s="640"/>
      <c r="AC16" s="641"/>
      <c r="AD16" s="639" t="s">
        <v>639</v>
      </c>
      <c r="AE16" s="640"/>
      <c r="AF16" s="640"/>
      <c r="AG16" s="640"/>
      <c r="AH16" s="640"/>
      <c r="AI16" s="640"/>
      <c r="AJ16" s="641"/>
      <c r="AK16" s="639" t="s">
        <v>671</v>
      </c>
      <c r="AL16" s="640"/>
      <c r="AM16" s="640"/>
      <c r="AN16" s="640"/>
      <c r="AO16" s="640"/>
      <c r="AP16" s="640"/>
      <c r="AQ16" s="641"/>
      <c r="AR16" s="739"/>
      <c r="AS16" s="740"/>
      <c r="AT16" s="740"/>
      <c r="AU16" s="740"/>
      <c r="AV16" s="740"/>
      <c r="AW16" s="740"/>
      <c r="AX16" s="741"/>
    </row>
    <row r="17" spans="1:50" ht="24.75" customHeight="1" x14ac:dyDescent="0.15">
      <c r="A17" s="596"/>
      <c r="B17" s="597"/>
      <c r="C17" s="597"/>
      <c r="D17" s="597"/>
      <c r="E17" s="597"/>
      <c r="F17" s="598"/>
      <c r="G17" s="707"/>
      <c r="H17" s="708"/>
      <c r="I17" s="693" t="s">
        <v>49</v>
      </c>
      <c r="J17" s="744"/>
      <c r="K17" s="744"/>
      <c r="L17" s="744"/>
      <c r="M17" s="744"/>
      <c r="N17" s="744"/>
      <c r="O17" s="745"/>
      <c r="P17" s="639" t="s">
        <v>639</v>
      </c>
      <c r="Q17" s="640"/>
      <c r="R17" s="640"/>
      <c r="S17" s="640"/>
      <c r="T17" s="640"/>
      <c r="U17" s="640"/>
      <c r="V17" s="641"/>
      <c r="W17" s="639" t="s">
        <v>639</v>
      </c>
      <c r="X17" s="640"/>
      <c r="Y17" s="640"/>
      <c r="Z17" s="640"/>
      <c r="AA17" s="640"/>
      <c r="AB17" s="640"/>
      <c r="AC17" s="641"/>
      <c r="AD17" s="639" t="s">
        <v>639</v>
      </c>
      <c r="AE17" s="640"/>
      <c r="AF17" s="640"/>
      <c r="AG17" s="640"/>
      <c r="AH17" s="640"/>
      <c r="AI17" s="640"/>
      <c r="AJ17" s="641"/>
      <c r="AK17" s="639" t="s">
        <v>671</v>
      </c>
      <c r="AL17" s="640"/>
      <c r="AM17" s="640"/>
      <c r="AN17" s="640"/>
      <c r="AO17" s="640"/>
      <c r="AP17" s="640"/>
      <c r="AQ17" s="641"/>
      <c r="AR17" s="897"/>
      <c r="AS17" s="897"/>
      <c r="AT17" s="897"/>
      <c r="AU17" s="897"/>
      <c r="AV17" s="897"/>
      <c r="AW17" s="897"/>
      <c r="AX17" s="898"/>
    </row>
    <row r="18" spans="1:50" ht="24.75" customHeight="1" x14ac:dyDescent="0.15">
      <c r="A18" s="596"/>
      <c r="B18" s="597"/>
      <c r="C18" s="597"/>
      <c r="D18" s="597"/>
      <c r="E18" s="597"/>
      <c r="F18" s="598"/>
      <c r="G18" s="709"/>
      <c r="H18" s="710"/>
      <c r="I18" s="698" t="s">
        <v>20</v>
      </c>
      <c r="J18" s="699"/>
      <c r="K18" s="699"/>
      <c r="L18" s="699"/>
      <c r="M18" s="699"/>
      <c r="N18" s="699"/>
      <c r="O18" s="700"/>
      <c r="P18" s="857">
        <f>SUM(P13:V17)</f>
        <v>22</v>
      </c>
      <c r="Q18" s="858"/>
      <c r="R18" s="858"/>
      <c r="S18" s="858"/>
      <c r="T18" s="858"/>
      <c r="U18" s="858"/>
      <c r="V18" s="859"/>
      <c r="W18" s="857">
        <f>SUM(W13:AC17)</f>
        <v>20</v>
      </c>
      <c r="X18" s="858"/>
      <c r="Y18" s="858"/>
      <c r="Z18" s="858"/>
      <c r="AA18" s="858"/>
      <c r="AB18" s="858"/>
      <c r="AC18" s="859"/>
      <c r="AD18" s="857">
        <f>SUM(AD13:AJ17)</f>
        <v>24</v>
      </c>
      <c r="AE18" s="858"/>
      <c r="AF18" s="858"/>
      <c r="AG18" s="858"/>
      <c r="AH18" s="858"/>
      <c r="AI18" s="858"/>
      <c r="AJ18" s="859"/>
      <c r="AK18" s="857">
        <f>SUM(AK13:AQ17)</f>
        <v>23</v>
      </c>
      <c r="AL18" s="858"/>
      <c r="AM18" s="858"/>
      <c r="AN18" s="858"/>
      <c r="AO18" s="858"/>
      <c r="AP18" s="858"/>
      <c r="AQ18" s="859"/>
      <c r="AR18" s="857">
        <f>SUM(AR13:AX17)</f>
        <v>0</v>
      </c>
      <c r="AS18" s="858"/>
      <c r="AT18" s="858"/>
      <c r="AU18" s="858"/>
      <c r="AV18" s="858"/>
      <c r="AW18" s="858"/>
      <c r="AX18" s="860"/>
    </row>
    <row r="19" spans="1:50" ht="24.75" customHeight="1" x14ac:dyDescent="0.15">
      <c r="A19" s="596"/>
      <c r="B19" s="597"/>
      <c r="C19" s="597"/>
      <c r="D19" s="597"/>
      <c r="E19" s="597"/>
      <c r="F19" s="598"/>
      <c r="G19" s="855" t="s">
        <v>9</v>
      </c>
      <c r="H19" s="856"/>
      <c r="I19" s="856"/>
      <c r="J19" s="856"/>
      <c r="K19" s="856"/>
      <c r="L19" s="856"/>
      <c r="M19" s="856"/>
      <c r="N19" s="856"/>
      <c r="O19" s="856"/>
      <c r="P19" s="639">
        <v>16</v>
      </c>
      <c r="Q19" s="640"/>
      <c r="R19" s="640"/>
      <c r="S19" s="640"/>
      <c r="T19" s="640"/>
      <c r="U19" s="640"/>
      <c r="V19" s="641"/>
      <c r="W19" s="639">
        <v>16</v>
      </c>
      <c r="X19" s="640"/>
      <c r="Y19" s="640"/>
      <c r="Z19" s="640"/>
      <c r="AA19" s="640"/>
      <c r="AB19" s="640"/>
      <c r="AC19" s="641"/>
      <c r="AD19" s="639">
        <v>17</v>
      </c>
      <c r="AE19" s="640"/>
      <c r="AF19" s="640"/>
      <c r="AG19" s="640"/>
      <c r="AH19" s="640"/>
      <c r="AI19" s="640"/>
      <c r="AJ19" s="641"/>
      <c r="AK19" s="309"/>
      <c r="AL19" s="309"/>
      <c r="AM19" s="309"/>
      <c r="AN19" s="309"/>
      <c r="AO19" s="309"/>
      <c r="AP19" s="309"/>
      <c r="AQ19" s="309"/>
      <c r="AR19" s="309"/>
      <c r="AS19" s="309"/>
      <c r="AT19" s="309"/>
      <c r="AU19" s="309"/>
      <c r="AV19" s="309"/>
      <c r="AW19" s="309"/>
      <c r="AX19" s="311"/>
    </row>
    <row r="20" spans="1:50" ht="24.75" customHeight="1" x14ac:dyDescent="0.15">
      <c r="A20" s="596"/>
      <c r="B20" s="597"/>
      <c r="C20" s="597"/>
      <c r="D20" s="597"/>
      <c r="E20" s="597"/>
      <c r="F20" s="598"/>
      <c r="G20" s="855" t="s">
        <v>10</v>
      </c>
      <c r="H20" s="856"/>
      <c r="I20" s="856"/>
      <c r="J20" s="856"/>
      <c r="K20" s="856"/>
      <c r="L20" s="856"/>
      <c r="M20" s="856"/>
      <c r="N20" s="856"/>
      <c r="O20" s="856"/>
      <c r="P20" s="301">
        <f>IF(P18=0, "-", SUM(P19)/P18)</f>
        <v>0.72727272727272729</v>
      </c>
      <c r="Q20" s="301"/>
      <c r="R20" s="301"/>
      <c r="S20" s="301"/>
      <c r="T20" s="301"/>
      <c r="U20" s="301"/>
      <c r="V20" s="301"/>
      <c r="W20" s="301">
        <f t="shared" ref="W20" si="0">IF(W18=0, "-", SUM(W19)/W18)</f>
        <v>0.8</v>
      </c>
      <c r="X20" s="301"/>
      <c r="Y20" s="301"/>
      <c r="Z20" s="301"/>
      <c r="AA20" s="301"/>
      <c r="AB20" s="301"/>
      <c r="AC20" s="301"/>
      <c r="AD20" s="301">
        <f t="shared" ref="AD20" si="1">IF(AD18=0, "-", SUM(AD19)/AD18)</f>
        <v>0.70833333333333337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8"/>
      <c r="B21" s="829"/>
      <c r="C21" s="829"/>
      <c r="D21" s="829"/>
      <c r="E21" s="829"/>
      <c r="F21" s="946"/>
      <c r="G21" s="299" t="s">
        <v>274</v>
      </c>
      <c r="H21" s="300"/>
      <c r="I21" s="300"/>
      <c r="J21" s="300"/>
      <c r="K21" s="300"/>
      <c r="L21" s="300"/>
      <c r="M21" s="300"/>
      <c r="N21" s="300"/>
      <c r="O21" s="300"/>
      <c r="P21" s="301">
        <f>IF(P19=0, "-", SUM(P19)/SUM(P13,P14))</f>
        <v>0.72727272727272729</v>
      </c>
      <c r="Q21" s="301"/>
      <c r="R21" s="301"/>
      <c r="S21" s="301"/>
      <c r="T21" s="301"/>
      <c r="U21" s="301"/>
      <c r="V21" s="301"/>
      <c r="W21" s="301">
        <f t="shared" ref="W21" si="2">IF(W19=0, "-", SUM(W19)/SUM(W13,W14))</f>
        <v>0.8</v>
      </c>
      <c r="X21" s="301"/>
      <c r="Y21" s="301"/>
      <c r="Z21" s="301"/>
      <c r="AA21" s="301"/>
      <c r="AB21" s="301"/>
      <c r="AC21" s="301"/>
      <c r="AD21" s="301">
        <f t="shared" ref="AD21" si="3">IF(AD19=0, "-", SUM(AD19)/SUM(AD13,AD14))</f>
        <v>0.70833333333333337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2" t="s">
        <v>626</v>
      </c>
      <c r="B22" s="953"/>
      <c r="C22" s="953"/>
      <c r="D22" s="953"/>
      <c r="E22" s="953"/>
      <c r="F22" s="954"/>
      <c r="G22" s="948" t="s">
        <v>254</v>
      </c>
      <c r="H22" s="207"/>
      <c r="I22" s="207"/>
      <c r="J22" s="207"/>
      <c r="K22" s="207"/>
      <c r="L22" s="207"/>
      <c r="M22" s="207"/>
      <c r="N22" s="207"/>
      <c r="O22" s="208"/>
      <c r="P22" s="913" t="s">
        <v>624</v>
      </c>
      <c r="Q22" s="207"/>
      <c r="R22" s="207"/>
      <c r="S22" s="207"/>
      <c r="T22" s="207"/>
      <c r="U22" s="207"/>
      <c r="V22" s="208"/>
      <c r="W22" s="913" t="s">
        <v>625</v>
      </c>
      <c r="X22" s="207"/>
      <c r="Y22" s="207"/>
      <c r="Z22" s="207"/>
      <c r="AA22" s="207"/>
      <c r="AB22" s="207"/>
      <c r="AC22" s="208"/>
      <c r="AD22" s="913" t="s">
        <v>253</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x14ac:dyDescent="0.15">
      <c r="A23" s="955"/>
      <c r="B23" s="956"/>
      <c r="C23" s="956"/>
      <c r="D23" s="956"/>
      <c r="E23" s="956"/>
      <c r="F23" s="957"/>
      <c r="G23" s="949" t="s">
        <v>640</v>
      </c>
      <c r="H23" s="950"/>
      <c r="I23" s="950"/>
      <c r="J23" s="950"/>
      <c r="K23" s="950"/>
      <c r="L23" s="950"/>
      <c r="M23" s="950"/>
      <c r="N23" s="950"/>
      <c r="O23" s="951"/>
      <c r="P23" s="899">
        <v>23</v>
      </c>
      <c r="Q23" s="900"/>
      <c r="R23" s="900"/>
      <c r="S23" s="900"/>
      <c r="T23" s="900"/>
      <c r="U23" s="900"/>
      <c r="V23" s="914"/>
      <c r="W23" s="899"/>
      <c r="X23" s="900"/>
      <c r="Y23" s="900"/>
      <c r="Z23" s="900"/>
      <c r="AA23" s="900"/>
      <c r="AB23" s="900"/>
      <c r="AC23" s="914"/>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15" t="s">
        <v>639</v>
      </c>
      <c r="H24" s="916"/>
      <c r="I24" s="916"/>
      <c r="J24" s="916"/>
      <c r="K24" s="916"/>
      <c r="L24" s="916"/>
      <c r="M24" s="916"/>
      <c r="N24" s="916"/>
      <c r="O24" s="917"/>
      <c r="P24" s="639" t="s">
        <v>671</v>
      </c>
      <c r="Q24" s="640"/>
      <c r="R24" s="640"/>
      <c r="S24" s="640"/>
      <c r="T24" s="640"/>
      <c r="U24" s="640"/>
      <c r="V24" s="641"/>
      <c r="W24" s="639" t="s">
        <v>671</v>
      </c>
      <c r="X24" s="640"/>
      <c r="Y24" s="640"/>
      <c r="Z24" s="640"/>
      <c r="AA24" s="640"/>
      <c r="AB24" s="640"/>
      <c r="AC24" s="64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15" t="s">
        <v>639</v>
      </c>
      <c r="H25" s="916"/>
      <c r="I25" s="916"/>
      <c r="J25" s="916"/>
      <c r="K25" s="916"/>
      <c r="L25" s="916"/>
      <c r="M25" s="916"/>
      <c r="N25" s="916"/>
      <c r="O25" s="917"/>
      <c r="P25" s="639" t="s">
        <v>671</v>
      </c>
      <c r="Q25" s="640"/>
      <c r="R25" s="640"/>
      <c r="S25" s="640"/>
      <c r="T25" s="640"/>
      <c r="U25" s="640"/>
      <c r="V25" s="641"/>
      <c r="W25" s="639" t="s">
        <v>671</v>
      </c>
      <c r="X25" s="640"/>
      <c r="Y25" s="640"/>
      <c r="Z25" s="640"/>
      <c r="AA25" s="640"/>
      <c r="AB25" s="640"/>
      <c r="AC25" s="64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15" t="s">
        <v>639</v>
      </c>
      <c r="H26" s="916"/>
      <c r="I26" s="916"/>
      <c r="J26" s="916"/>
      <c r="K26" s="916"/>
      <c r="L26" s="916"/>
      <c r="M26" s="916"/>
      <c r="N26" s="916"/>
      <c r="O26" s="917"/>
      <c r="P26" s="639" t="s">
        <v>671</v>
      </c>
      <c r="Q26" s="640"/>
      <c r="R26" s="640"/>
      <c r="S26" s="640"/>
      <c r="T26" s="640"/>
      <c r="U26" s="640"/>
      <c r="V26" s="641"/>
      <c r="W26" s="639" t="s">
        <v>671</v>
      </c>
      <c r="X26" s="640"/>
      <c r="Y26" s="640"/>
      <c r="Z26" s="640"/>
      <c r="AA26" s="640"/>
      <c r="AB26" s="640"/>
      <c r="AC26" s="64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15" t="s">
        <v>639</v>
      </c>
      <c r="H27" s="916"/>
      <c r="I27" s="916"/>
      <c r="J27" s="916"/>
      <c r="K27" s="916"/>
      <c r="L27" s="916"/>
      <c r="M27" s="916"/>
      <c r="N27" s="916"/>
      <c r="O27" s="917"/>
      <c r="P27" s="639" t="s">
        <v>671</v>
      </c>
      <c r="Q27" s="640"/>
      <c r="R27" s="640"/>
      <c r="S27" s="640"/>
      <c r="T27" s="640"/>
      <c r="U27" s="640"/>
      <c r="V27" s="641"/>
      <c r="W27" s="639" t="s">
        <v>671</v>
      </c>
      <c r="X27" s="640"/>
      <c r="Y27" s="640"/>
      <c r="Z27" s="640"/>
      <c r="AA27" s="640"/>
      <c r="AB27" s="640"/>
      <c r="AC27" s="64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18" t="s">
        <v>258</v>
      </c>
      <c r="H28" s="919"/>
      <c r="I28" s="919"/>
      <c r="J28" s="919"/>
      <c r="K28" s="919"/>
      <c r="L28" s="919"/>
      <c r="M28" s="919"/>
      <c r="N28" s="919"/>
      <c r="O28" s="920"/>
      <c r="P28" s="857">
        <f>P29-SUM(P23:P27)</f>
        <v>0</v>
      </c>
      <c r="Q28" s="858"/>
      <c r="R28" s="858"/>
      <c r="S28" s="858"/>
      <c r="T28" s="858"/>
      <c r="U28" s="858"/>
      <c r="V28" s="859"/>
      <c r="W28" s="857">
        <f>W29-SUM(W23:W27)</f>
        <v>0</v>
      </c>
      <c r="X28" s="858"/>
      <c r="Y28" s="858"/>
      <c r="Z28" s="858"/>
      <c r="AA28" s="858"/>
      <c r="AB28" s="858"/>
      <c r="AC28" s="85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255</v>
      </c>
      <c r="H29" s="922"/>
      <c r="I29" s="922"/>
      <c r="J29" s="922"/>
      <c r="K29" s="922"/>
      <c r="L29" s="922"/>
      <c r="M29" s="922"/>
      <c r="N29" s="922"/>
      <c r="O29" s="923"/>
      <c r="P29" s="639">
        <f>AK13</f>
        <v>23</v>
      </c>
      <c r="Q29" s="640"/>
      <c r="R29" s="640"/>
      <c r="S29" s="640"/>
      <c r="T29" s="640"/>
      <c r="U29" s="640"/>
      <c r="V29" s="641"/>
      <c r="W29" s="931">
        <f>AR13</f>
        <v>0</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0" t="s">
        <v>270</v>
      </c>
      <c r="B30" s="841"/>
      <c r="C30" s="841"/>
      <c r="D30" s="841"/>
      <c r="E30" s="841"/>
      <c r="F30" s="842"/>
      <c r="G30" s="755" t="s">
        <v>145</v>
      </c>
      <c r="H30" s="756"/>
      <c r="I30" s="756"/>
      <c r="J30" s="756"/>
      <c r="K30" s="756"/>
      <c r="L30" s="756"/>
      <c r="M30" s="756"/>
      <c r="N30" s="756"/>
      <c r="O30" s="757"/>
      <c r="P30" s="836" t="s">
        <v>58</v>
      </c>
      <c r="Q30" s="756"/>
      <c r="R30" s="756"/>
      <c r="S30" s="756"/>
      <c r="T30" s="756"/>
      <c r="U30" s="756"/>
      <c r="V30" s="756"/>
      <c r="W30" s="756"/>
      <c r="X30" s="757"/>
      <c r="Y30" s="833"/>
      <c r="Z30" s="834"/>
      <c r="AA30" s="835"/>
      <c r="AB30" s="837" t="s">
        <v>11</v>
      </c>
      <c r="AC30" s="838"/>
      <c r="AD30" s="839"/>
      <c r="AE30" s="837" t="s">
        <v>309</v>
      </c>
      <c r="AF30" s="838"/>
      <c r="AG30" s="838"/>
      <c r="AH30" s="839"/>
      <c r="AI30" s="894" t="s">
        <v>331</v>
      </c>
      <c r="AJ30" s="894"/>
      <c r="AK30" s="894"/>
      <c r="AL30" s="837"/>
      <c r="AM30" s="894" t="s">
        <v>428</v>
      </c>
      <c r="AN30" s="894"/>
      <c r="AO30" s="894"/>
      <c r="AP30" s="837"/>
      <c r="AQ30" s="749" t="s">
        <v>184</v>
      </c>
      <c r="AR30" s="750"/>
      <c r="AS30" s="750"/>
      <c r="AT30" s="751"/>
      <c r="AU30" s="756" t="s">
        <v>133</v>
      </c>
      <c r="AV30" s="756"/>
      <c r="AW30" s="756"/>
      <c r="AX30" s="896"/>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5"/>
      <c r="AJ31" s="895"/>
      <c r="AK31" s="895"/>
      <c r="AL31" s="392"/>
      <c r="AM31" s="895"/>
      <c r="AN31" s="895"/>
      <c r="AO31" s="895"/>
      <c r="AP31" s="392"/>
      <c r="AQ31" s="235" t="s">
        <v>639</v>
      </c>
      <c r="AR31" s="186"/>
      <c r="AS31" s="121" t="s">
        <v>185</v>
      </c>
      <c r="AT31" s="122"/>
      <c r="AU31" s="185">
        <v>3</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v>36</v>
      </c>
      <c r="AF32" s="204"/>
      <c r="AG32" s="204"/>
      <c r="AH32" s="204"/>
      <c r="AI32" s="203">
        <v>44</v>
      </c>
      <c r="AJ32" s="204"/>
      <c r="AK32" s="204"/>
      <c r="AL32" s="204"/>
      <c r="AM32" s="203">
        <v>27</v>
      </c>
      <c r="AN32" s="204"/>
      <c r="AO32" s="204"/>
      <c r="AP32" s="204"/>
      <c r="AQ32" s="321" t="s">
        <v>639</v>
      </c>
      <c r="AR32" s="193"/>
      <c r="AS32" s="193"/>
      <c r="AT32" s="322"/>
      <c r="AU32" s="204" t="s">
        <v>694</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v>45</v>
      </c>
      <c r="AF33" s="204"/>
      <c r="AG33" s="204"/>
      <c r="AH33" s="204"/>
      <c r="AI33" s="203">
        <v>39</v>
      </c>
      <c r="AJ33" s="204"/>
      <c r="AK33" s="204"/>
      <c r="AL33" s="204"/>
      <c r="AM33" s="203">
        <v>40</v>
      </c>
      <c r="AN33" s="204"/>
      <c r="AO33" s="204"/>
      <c r="AP33" s="204"/>
      <c r="AQ33" s="321" t="s">
        <v>639</v>
      </c>
      <c r="AR33" s="193"/>
      <c r="AS33" s="193"/>
      <c r="AT33" s="322"/>
      <c r="AU33" s="204">
        <v>36</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80</v>
      </c>
      <c r="AF34" s="204"/>
      <c r="AG34" s="204"/>
      <c r="AH34" s="204"/>
      <c r="AI34" s="203">
        <v>112.820512820513</v>
      </c>
      <c r="AJ34" s="204"/>
      <c r="AK34" s="204"/>
      <c r="AL34" s="204"/>
      <c r="AM34" s="203">
        <v>67.5</v>
      </c>
      <c r="AN34" s="204"/>
      <c r="AO34" s="204"/>
      <c r="AP34" s="204"/>
      <c r="AQ34" s="321" t="s">
        <v>639</v>
      </c>
      <c r="AR34" s="193"/>
      <c r="AS34" s="193"/>
      <c r="AT34" s="322"/>
      <c r="AU34" s="204" t="s">
        <v>694</v>
      </c>
      <c r="AV34" s="204"/>
      <c r="AW34" s="204"/>
      <c r="AX34" s="206"/>
    </row>
    <row r="35" spans="1:51" ht="23.25" customHeight="1" x14ac:dyDescent="0.15">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2" t="s">
        <v>270</v>
      </c>
      <c r="B37" s="753"/>
      <c r="C37" s="753"/>
      <c r="D37" s="753"/>
      <c r="E37" s="753"/>
      <c r="F37" s="754"/>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89"/>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2" t="s">
        <v>270</v>
      </c>
      <c r="B44" s="753"/>
      <c r="C44" s="753"/>
      <c r="D44" s="753"/>
      <c r="E44" s="753"/>
      <c r="F44" s="754"/>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89"/>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4" t="s">
        <v>133</v>
      </c>
      <c r="AV51" s="904"/>
      <c r="AW51" s="904"/>
      <c r="AX51" s="905"/>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6" t="s">
        <v>14</v>
      </c>
      <c r="AC55" s="576"/>
      <c r="AD55" s="57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4" t="s">
        <v>133</v>
      </c>
      <c r="AV58" s="904"/>
      <c r="AW58" s="904"/>
      <c r="AX58" s="905"/>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9"/>
      <c r="AF77" s="870"/>
      <c r="AG77" s="870"/>
      <c r="AH77" s="870"/>
      <c r="AI77" s="869"/>
      <c r="AJ77" s="870"/>
      <c r="AK77" s="870"/>
      <c r="AL77" s="870"/>
      <c r="AM77" s="869"/>
      <c r="AN77" s="870"/>
      <c r="AO77" s="870"/>
      <c r="AP77" s="870"/>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0"/>
      <c r="I78" s="571"/>
      <c r="J78" s="571"/>
      <c r="K78" s="571"/>
      <c r="L78" s="571"/>
      <c r="M78" s="571"/>
      <c r="N78" s="571"/>
      <c r="O78" s="572"/>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7"/>
      <c r="AY79">
        <f>COUNTIF($AR$79,"☑")</f>
        <v>0</v>
      </c>
    </row>
    <row r="80" spans="1:51" ht="18.75" hidden="1" customHeight="1" x14ac:dyDescent="0.15">
      <c r="A80" s="843"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4"/>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4"/>
      <c r="B82" s="511"/>
      <c r="C82" s="409"/>
      <c r="D82" s="409"/>
      <c r="E82" s="409"/>
      <c r="F82" s="410"/>
      <c r="G82" s="658"/>
      <c r="H82" s="658"/>
      <c r="I82" s="658"/>
      <c r="J82" s="658"/>
      <c r="K82" s="658"/>
      <c r="L82" s="658"/>
      <c r="M82" s="658"/>
      <c r="N82" s="658"/>
      <c r="O82" s="658"/>
      <c r="P82" s="658"/>
      <c r="Q82" s="658"/>
      <c r="R82" s="658"/>
      <c r="S82" s="658"/>
      <c r="T82" s="658"/>
      <c r="U82" s="658"/>
      <c r="V82" s="658"/>
      <c r="W82" s="658"/>
      <c r="X82" s="658"/>
      <c r="Y82" s="658"/>
      <c r="Z82" s="658"/>
      <c r="AA82" s="659"/>
      <c r="AB82" s="863"/>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4"/>
      <c r="AY82">
        <f t="shared" ref="AY82:AY89" si="10">$AY$80</f>
        <v>0</v>
      </c>
    </row>
    <row r="83" spans="1:60" ht="22.5" hidden="1" customHeight="1" x14ac:dyDescent="0.15">
      <c r="A83" s="844"/>
      <c r="B83" s="511"/>
      <c r="C83" s="409"/>
      <c r="D83" s="409"/>
      <c r="E83" s="409"/>
      <c r="F83" s="410"/>
      <c r="G83" s="660"/>
      <c r="H83" s="660"/>
      <c r="I83" s="660"/>
      <c r="J83" s="660"/>
      <c r="K83" s="660"/>
      <c r="L83" s="660"/>
      <c r="M83" s="660"/>
      <c r="N83" s="660"/>
      <c r="O83" s="660"/>
      <c r="P83" s="660"/>
      <c r="Q83" s="660"/>
      <c r="R83" s="660"/>
      <c r="S83" s="660"/>
      <c r="T83" s="660"/>
      <c r="U83" s="660"/>
      <c r="V83" s="660"/>
      <c r="W83" s="660"/>
      <c r="X83" s="660"/>
      <c r="Y83" s="660"/>
      <c r="Z83" s="660"/>
      <c r="AA83" s="661"/>
      <c r="AB83" s="865"/>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66"/>
      <c r="AY83">
        <f t="shared" si="10"/>
        <v>0</v>
      </c>
    </row>
    <row r="84" spans="1:60" ht="19.5" hidden="1" customHeight="1" x14ac:dyDescent="0.15">
      <c r="A84" s="844"/>
      <c r="B84" s="512"/>
      <c r="C84" s="513"/>
      <c r="D84" s="513"/>
      <c r="E84" s="513"/>
      <c r="F84" s="514"/>
      <c r="G84" s="662"/>
      <c r="H84" s="662"/>
      <c r="I84" s="662"/>
      <c r="J84" s="662"/>
      <c r="K84" s="662"/>
      <c r="L84" s="662"/>
      <c r="M84" s="662"/>
      <c r="N84" s="662"/>
      <c r="O84" s="662"/>
      <c r="P84" s="662"/>
      <c r="Q84" s="662"/>
      <c r="R84" s="662"/>
      <c r="S84" s="662"/>
      <c r="T84" s="662"/>
      <c r="U84" s="662"/>
      <c r="V84" s="662"/>
      <c r="W84" s="662"/>
      <c r="X84" s="662"/>
      <c r="Y84" s="662"/>
      <c r="Z84" s="662"/>
      <c r="AA84" s="663"/>
      <c r="AB84" s="867"/>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68"/>
      <c r="AY84">
        <f t="shared" si="10"/>
        <v>0</v>
      </c>
    </row>
    <row r="85" spans="1:60" ht="18.75" hidden="1" customHeight="1" x14ac:dyDescent="0.15">
      <c r="A85" s="844"/>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4"/>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4"/>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4"/>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4"/>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6" t="s">
        <v>14</v>
      </c>
      <c r="AC89" s="576"/>
      <c r="AD89" s="57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4"/>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4"/>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4"/>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4"/>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4"/>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6" t="s">
        <v>14</v>
      </c>
      <c r="AC94" s="576"/>
      <c r="AD94" s="57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4"/>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4"/>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4"/>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4"/>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5"/>
      <c r="B99" s="411"/>
      <c r="C99" s="411"/>
      <c r="D99" s="411"/>
      <c r="E99" s="411"/>
      <c r="F99" s="412"/>
      <c r="G99" s="563"/>
      <c r="H99" s="201"/>
      <c r="I99" s="201"/>
      <c r="J99" s="201"/>
      <c r="K99" s="201"/>
      <c r="L99" s="201"/>
      <c r="M99" s="201"/>
      <c r="N99" s="201"/>
      <c r="O99" s="564"/>
      <c r="P99" s="502"/>
      <c r="Q99" s="502"/>
      <c r="R99" s="502"/>
      <c r="S99" s="502"/>
      <c r="T99" s="502"/>
      <c r="U99" s="502"/>
      <c r="V99" s="502"/>
      <c r="W99" s="502"/>
      <c r="X99" s="503"/>
      <c r="Y99" s="874" t="s">
        <v>13</v>
      </c>
      <c r="Z99" s="875"/>
      <c r="AA99" s="876"/>
      <c r="AB99" s="871" t="s">
        <v>14</v>
      </c>
      <c r="AC99" s="872"/>
      <c r="AD99" s="873"/>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3"/>
      <c r="Z100" s="834"/>
      <c r="AA100" s="835"/>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4425</v>
      </c>
      <c r="AF101" s="267"/>
      <c r="AG101" s="267"/>
      <c r="AH101" s="267"/>
      <c r="AI101" s="267">
        <v>4414</v>
      </c>
      <c r="AJ101" s="267"/>
      <c r="AK101" s="267"/>
      <c r="AL101" s="267"/>
      <c r="AM101" s="267">
        <v>4393</v>
      </c>
      <c r="AN101" s="267"/>
      <c r="AO101" s="267"/>
      <c r="AP101" s="267"/>
      <c r="AQ101" s="267" t="s">
        <v>694</v>
      </c>
      <c r="AR101" s="267"/>
      <c r="AS101" s="267"/>
      <c r="AT101" s="267"/>
      <c r="AU101" s="203" t="s">
        <v>694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4050</v>
      </c>
      <c r="AF102" s="267"/>
      <c r="AG102" s="267"/>
      <c r="AH102" s="267"/>
      <c r="AI102" s="267">
        <v>4049</v>
      </c>
      <c r="AJ102" s="267"/>
      <c r="AK102" s="267"/>
      <c r="AL102" s="267"/>
      <c r="AM102" s="267">
        <v>4044</v>
      </c>
      <c r="AN102" s="267"/>
      <c r="AO102" s="267"/>
      <c r="AP102" s="267"/>
      <c r="AQ102" s="267">
        <v>4012</v>
      </c>
      <c r="AR102" s="267"/>
      <c r="AS102" s="267"/>
      <c r="AT102" s="267"/>
      <c r="AU102" s="210" t="s">
        <v>694</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3" t="s">
        <v>461</v>
      </c>
      <c r="AR115" s="574"/>
      <c r="AS115" s="574"/>
      <c r="AT115" s="574"/>
      <c r="AU115" s="574"/>
      <c r="AV115" s="574"/>
      <c r="AW115" s="574"/>
      <c r="AX115" s="575"/>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v>17432</v>
      </c>
      <c r="AF116" s="267"/>
      <c r="AG116" s="267"/>
      <c r="AH116" s="267"/>
      <c r="AI116" s="267">
        <v>18594</v>
      </c>
      <c r="AJ116" s="267"/>
      <c r="AK116" s="267"/>
      <c r="AL116" s="267"/>
      <c r="AM116" s="267">
        <v>19384</v>
      </c>
      <c r="AN116" s="267"/>
      <c r="AO116" s="267"/>
      <c r="AP116" s="267"/>
      <c r="AQ116" s="203">
        <v>49786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649</v>
      </c>
      <c r="AF117" s="535"/>
      <c r="AG117" s="535"/>
      <c r="AH117" s="535"/>
      <c r="AI117" s="535" t="s">
        <v>650</v>
      </c>
      <c r="AJ117" s="535"/>
      <c r="AK117" s="535"/>
      <c r="AL117" s="535"/>
      <c r="AM117" s="535" t="s">
        <v>663</v>
      </c>
      <c r="AN117" s="535"/>
      <c r="AO117" s="535"/>
      <c r="AP117" s="535"/>
      <c r="AQ117" s="535" t="s">
        <v>692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3" t="s">
        <v>461</v>
      </c>
      <c r="AR118" s="574"/>
      <c r="AS118" s="574"/>
      <c r="AT118" s="574"/>
      <c r="AU118" s="574"/>
      <c r="AV118" s="574"/>
      <c r="AW118" s="574"/>
      <c r="AX118" s="575"/>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3" t="s">
        <v>461</v>
      </c>
      <c r="AR121" s="574"/>
      <c r="AS121" s="574"/>
      <c r="AT121" s="574"/>
      <c r="AU121" s="574"/>
      <c r="AV121" s="574"/>
      <c r="AW121" s="574"/>
      <c r="AX121" s="575"/>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3" t="s">
        <v>461</v>
      </c>
      <c r="AR124" s="574"/>
      <c r="AS124" s="574"/>
      <c r="AT124" s="574"/>
      <c r="AU124" s="574"/>
      <c r="AV124" s="574"/>
      <c r="AW124" s="574"/>
      <c r="AX124" s="575"/>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09"/>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0"/>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3"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6"/>
      <c r="Z127" s="907"/>
      <c r="AA127" s="908"/>
      <c r="AB127" s="392" t="s">
        <v>11</v>
      </c>
      <c r="AC127" s="393"/>
      <c r="AD127" s="394"/>
      <c r="AE127" s="232" t="s">
        <v>309</v>
      </c>
      <c r="AF127" s="232"/>
      <c r="AG127" s="232"/>
      <c r="AH127" s="232"/>
      <c r="AI127" s="232" t="s">
        <v>331</v>
      </c>
      <c r="AJ127" s="232"/>
      <c r="AK127" s="232"/>
      <c r="AL127" s="232"/>
      <c r="AM127" s="232" t="s">
        <v>428</v>
      </c>
      <c r="AN127" s="232"/>
      <c r="AO127" s="232"/>
      <c r="AP127" s="232"/>
      <c r="AQ127" s="573" t="s">
        <v>461</v>
      </c>
      <c r="AR127" s="574"/>
      <c r="AS127" s="574"/>
      <c r="AT127" s="574"/>
      <c r="AU127" s="574"/>
      <c r="AV127" s="574"/>
      <c r="AW127" s="574"/>
      <c r="AX127" s="575"/>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t="s">
        <v>639</v>
      </c>
      <c r="AV133" s="186"/>
      <c r="AW133" s="121" t="s">
        <v>175</v>
      </c>
      <c r="AX133" s="181"/>
      <c r="AY133">
        <f>$AY$132</f>
        <v>1</v>
      </c>
    </row>
    <row r="134" spans="1:51" ht="39.75" customHeight="1" x14ac:dyDescent="0.15">
      <c r="A134" s="175"/>
      <c r="B134" s="172"/>
      <c r="C134" s="166"/>
      <c r="D134" s="172"/>
      <c r="E134" s="166"/>
      <c r="F134" s="167"/>
      <c r="G134" s="92" t="s">
        <v>639</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t="s">
        <v>639</v>
      </c>
      <c r="AF134" s="193"/>
      <c r="AG134" s="193"/>
      <c r="AH134" s="193"/>
      <c r="AI134" s="192" t="s">
        <v>639</v>
      </c>
      <c r="AJ134" s="193"/>
      <c r="AK134" s="193"/>
      <c r="AL134" s="193"/>
      <c r="AM134" s="192" t="s">
        <v>671</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t="s">
        <v>639</v>
      </c>
      <c r="AF135" s="193"/>
      <c r="AG135" s="193"/>
      <c r="AH135" s="193"/>
      <c r="AI135" s="192" t="s">
        <v>639</v>
      </c>
      <c r="AJ135" s="193"/>
      <c r="AK135" s="193"/>
      <c r="AL135" s="193"/>
      <c r="AM135" s="192" t="s">
        <v>671</v>
      </c>
      <c r="AN135" s="193"/>
      <c r="AO135" s="193"/>
      <c r="AP135" s="193"/>
      <c r="AQ135" s="192" t="s">
        <v>639</v>
      </c>
      <c r="AR135" s="193"/>
      <c r="AS135" s="193"/>
      <c r="AT135" s="193"/>
      <c r="AU135" s="192" t="s">
        <v>639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1</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639</v>
      </c>
      <c r="AR193" s="185"/>
      <c r="AS193" s="121" t="s">
        <v>185</v>
      </c>
      <c r="AT193" s="122"/>
      <c r="AU193" s="186" t="s">
        <v>639</v>
      </c>
      <c r="AV193" s="186"/>
      <c r="AW193" s="121" t="s">
        <v>175</v>
      </c>
      <c r="AX193" s="181"/>
      <c r="AY193">
        <f>$AY$192</f>
        <v>1</v>
      </c>
    </row>
    <row r="194" spans="1:51" ht="39.75" hidden="1" customHeight="1" x14ac:dyDescent="0.15">
      <c r="A194" s="175"/>
      <c r="B194" s="172"/>
      <c r="C194" s="166"/>
      <c r="D194" s="172"/>
      <c r="E194" s="166"/>
      <c r="F194" s="167"/>
      <c r="G194" s="92" t="s">
        <v>639</v>
      </c>
      <c r="H194" s="93"/>
      <c r="I194" s="93"/>
      <c r="J194" s="93"/>
      <c r="K194" s="93"/>
      <c r="L194" s="93"/>
      <c r="M194" s="93"/>
      <c r="N194" s="93"/>
      <c r="O194" s="93"/>
      <c r="P194" s="93"/>
      <c r="Q194" s="93"/>
      <c r="R194" s="93"/>
      <c r="S194" s="93"/>
      <c r="T194" s="93"/>
      <c r="U194" s="93"/>
      <c r="V194" s="93"/>
      <c r="W194" s="93"/>
      <c r="X194" s="94"/>
      <c r="Y194" s="187" t="s">
        <v>199</v>
      </c>
      <c r="Z194" s="188"/>
      <c r="AA194" s="189"/>
      <c r="AB194" s="190" t="s">
        <v>639</v>
      </c>
      <c r="AC194" s="191"/>
      <c r="AD194" s="191"/>
      <c r="AE194" s="192" t="s">
        <v>639</v>
      </c>
      <c r="AF194" s="193"/>
      <c r="AG194" s="193"/>
      <c r="AH194" s="193"/>
      <c r="AI194" s="192" t="s">
        <v>639</v>
      </c>
      <c r="AJ194" s="193"/>
      <c r="AK194" s="193"/>
      <c r="AL194" s="193"/>
      <c r="AM194" s="192"/>
      <c r="AN194" s="193"/>
      <c r="AO194" s="193"/>
      <c r="AP194" s="193"/>
      <c r="AQ194" s="192" t="s">
        <v>639</v>
      </c>
      <c r="AR194" s="193"/>
      <c r="AS194" s="193"/>
      <c r="AT194" s="193"/>
      <c r="AU194" s="192" t="s">
        <v>639</v>
      </c>
      <c r="AV194" s="193"/>
      <c r="AW194" s="193"/>
      <c r="AX194" s="194"/>
      <c r="AY194">
        <f t="shared" ref="AY194:AY195" si="23">$AY$192</f>
        <v>1</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639</v>
      </c>
      <c r="AC195" s="199"/>
      <c r="AD195" s="199"/>
      <c r="AE195" s="192" t="s">
        <v>639</v>
      </c>
      <c r="AF195" s="193"/>
      <c r="AG195" s="193"/>
      <c r="AH195" s="193"/>
      <c r="AI195" s="192" t="s">
        <v>639</v>
      </c>
      <c r="AJ195" s="193"/>
      <c r="AK195" s="193"/>
      <c r="AL195" s="193"/>
      <c r="AM195" s="192"/>
      <c r="AN195" s="193"/>
      <c r="AO195" s="193"/>
      <c r="AP195" s="193"/>
      <c r="AQ195" s="192" t="s">
        <v>639</v>
      </c>
      <c r="AR195" s="193"/>
      <c r="AS195" s="193"/>
      <c r="AT195" s="193"/>
      <c r="AU195" s="192" t="s">
        <v>639</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1"/>
      <c r="E430" s="160" t="s">
        <v>318</v>
      </c>
      <c r="F430" s="877"/>
      <c r="G430" s="878" t="s">
        <v>204</v>
      </c>
      <c r="H430" s="111"/>
      <c r="I430" s="111"/>
      <c r="J430" s="879" t="s">
        <v>639</v>
      </c>
      <c r="K430" s="880"/>
      <c r="L430" s="880"/>
      <c r="M430" s="880"/>
      <c r="N430" s="880"/>
      <c r="O430" s="880"/>
      <c r="P430" s="880"/>
      <c r="Q430" s="880"/>
      <c r="R430" s="880"/>
      <c r="S430" s="880"/>
      <c r="T430" s="88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2"/>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671</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671</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1" t="s">
        <v>639</v>
      </c>
      <c r="AF435" s="193"/>
      <c r="AG435" s="193"/>
      <c r="AH435" s="322"/>
      <c r="AI435" s="321" t="s">
        <v>639</v>
      </c>
      <c r="AJ435" s="193"/>
      <c r="AK435" s="193"/>
      <c r="AL435" s="193"/>
      <c r="AM435" s="321" t="s">
        <v>671</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671</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671</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1" t="s">
        <v>639</v>
      </c>
      <c r="AF460" s="193"/>
      <c r="AG460" s="193"/>
      <c r="AH460" s="322"/>
      <c r="AI460" s="321" t="s">
        <v>639</v>
      </c>
      <c r="AJ460" s="193"/>
      <c r="AK460" s="193"/>
      <c r="AL460" s="193"/>
      <c r="AM460" s="321" t="s">
        <v>671</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671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8" t="s">
        <v>204</v>
      </c>
      <c r="H484" s="111"/>
      <c r="I484" s="111"/>
      <c r="J484" s="879"/>
      <c r="K484" s="880"/>
      <c r="L484" s="880"/>
      <c r="M484" s="880"/>
      <c r="N484" s="880"/>
      <c r="O484" s="880"/>
      <c r="P484" s="880"/>
      <c r="Q484" s="880"/>
      <c r="R484" s="880"/>
      <c r="S484" s="880"/>
      <c r="T484" s="88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2"/>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8" t="s">
        <v>204</v>
      </c>
      <c r="H538" s="111"/>
      <c r="I538" s="111"/>
      <c r="J538" s="879"/>
      <c r="K538" s="880"/>
      <c r="L538" s="880"/>
      <c r="M538" s="880"/>
      <c r="N538" s="880"/>
      <c r="O538" s="880"/>
      <c r="P538" s="880"/>
      <c r="Q538" s="880"/>
      <c r="R538" s="880"/>
      <c r="S538" s="880"/>
      <c r="T538" s="88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2"/>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8" t="s">
        <v>204</v>
      </c>
      <c r="H592" s="111"/>
      <c r="I592" s="111"/>
      <c r="J592" s="879"/>
      <c r="K592" s="880"/>
      <c r="L592" s="880"/>
      <c r="M592" s="880"/>
      <c r="N592" s="880"/>
      <c r="O592" s="880"/>
      <c r="P592" s="880"/>
      <c r="Q592" s="880"/>
      <c r="R592" s="880"/>
      <c r="S592" s="880"/>
      <c r="T592" s="88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8" t="s">
        <v>204</v>
      </c>
      <c r="H646" s="111"/>
      <c r="I646" s="111"/>
      <c r="J646" s="879"/>
      <c r="K646" s="880"/>
      <c r="L646" s="880"/>
      <c r="M646" s="880"/>
      <c r="N646" s="880"/>
      <c r="O646" s="880"/>
      <c r="P646" s="880"/>
      <c r="Q646" s="880"/>
      <c r="R646" s="880"/>
      <c r="S646" s="880"/>
      <c r="T646" s="88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2"/>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3" t="s">
        <v>30</v>
      </c>
      <c r="AH701" s="361"/>
      <c r="AI701" s="361"/>
      <c r="AJ701" s="361"/>
      <c r="AK701" s="361"/>
      <c r="AL701" s="361"/>
      <c r="AM701" s="361"/>
      <c r="AN701" s="361"/>
      <c r="AO701" s="361"/>
      <c r="AP701" s="361"/>
      <c r="AQ701" s="361"/>
      <c r="AR701" s="361"/>
      <c r="AS701" s="361"/>
      <c r="AT701" s="361"/>
      <c r="AU701" s="361"/>
      <c r="AV701" s="361"/>
      <c r="AW701" s="361"/>
      <c r="AX701" s="804"/>
    </row>
    <row r="702" spans="1:51" ht="30" customHeight="1" x14ac:dyDescent="0.15">
      <c r="A702" s="849" t="s">
        <v>139</v>
      </c>
      <c r="B702" s="850"/>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26" t="s">
        <v>662</v>
      </c>
      <c r="AE702" s="327"/>
      <c r="AF702" s="327"/>
      <c r="AG702" s="364" t="s">
        <v>677</v>
      </c>
      <c r="AH702" s="365"/>
      <c r="AI702" s="365"/>
      <c r="AJ702" s="365"/>
      <c r="AK702" s="365"/>
      <c r="AL702" s="365"/>
      <c r="AM702" s="365"/>
      <c r="AN702" s="365"/>
      <c r="AO702" s="365"/>
      <c r="AP702" s="365"/>
      <c r="AQ702" s="365"/>
      <c r="AR702" s="365"/>
      <c r="AS702" s="365"/>
      <c r="AT702" s="365"/>
      <c r="AU702" s="365"/>
      <c r="AV702" s="365"/>
      <c r="AW702" s="365"/>
      <c r="AX702" s="366"/>
    </row>
    <row r="703" spans="1:51" ht="51.75" customHeight="1" x14ac:dyDescent="0.15">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1"/>
      <c r="AD703" s="307" t="s">
        <v>662</v>
      </c>
      <c r="AE703" s="308"/>
      <c r="AF703" s="308"/>
      <c r="AG703" s="89" t="s">
        <v>678</v>
      </c>
      <c r="AH703" s="90"/>
      <c r="AI703" s="90"/>
      <c r="AJ703" s="90"/>
      <c r="AK703" s="90"/>
      <c r="AL703" s="90"/>
      <c r="AM703" s="90"/>
      <c r="AN703" s="90"/>
      <c r="AO703" s="90"/>
      <c r="AP703" s="90"/>
      <c r="AQ703" s="90"/>
      <c r="AR703" s="90"/>
      <c r="AS703" s="90"/>
      <c r="AT703" s="90"/>
      <c r="AU703" s="90"/>
      <c r="AV703" s="90"/>
      <c r="AW703" s="90"/>
      <c r="AX703" s="91"/>
    </row>
    <row r="704" spans="1:51" ht="97.5" customHeight="1" x14ac:dyDescent="0.15">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4" t="s">
        <v>662</v>
      </c>
      <c r="AE704" s="765"/>
      <c r="AF704" s="765"/>
      <c r="AG704" s="153" t="s">
        <v>679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2" t="s">
        <v>38</v>
      </c>
      <c r="B705" s="623"/>
      <c r="C705" s="800" t="s">
        <v>40</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6" t="s">
        <v>680</v>
      </c>
      <c r="AE705" s="697"/>
      <c r="AF705" s="697"/>
      <c r="AG705" s="113" t="s">
        <v>639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4"/>
      <c r="B706" s="625"/>
      <c r="C706" s="776"/>
      <c r="D706" s="777"/>
      <c r="E706" s="712" t="s">
        <v>300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7" t="s">
        <v>681</v>
      </c>
      <c r="AE706" s="308"/>
      <c r="AF706" s="64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4" t="s">
        <v>681</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74.25" customHeight="1" x14ac:dyDescent="0.15">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662</v>
      </c>
      <c r="AE708" s="587"/>
      <c r="AF708" s="587"/>
      <c r="AG708" s="724" t="s">
        <v>682</v>
      </c>
      <c r="AH708" s="725"/>
      <c r="AI708" s="725"/>
      <c r="AJ708" s="725"/>
      <c r="AK708" s="725"/>
      <c r="AL708" s="725"/>
      <c r="AM708" s="725"/>
      <c r="AN708" s="725"/>
      <c r="AO708" s="725"/>
      <c r="AP708" s="725"/>
      <c r="AQ708" s="725"/>
      <c r="AR708" s="725"/>
      <c r="AS708" s="725"/>
      <c r="AT708" s="725"/>
      <c r="AU708" s="725"/>
      <c r="AV708" s="725"/>
      <c r="AW708" s="725"/>
      <c r="AX708" s="726"/>
    </row>
    <row r="709" spans="1:50" ht="58.5" customHeight="1" x14ac:dyDescent="0.15">
      <c r="A709" s="624"/>
      <c r="B709" s="626"/>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t="s">
        <v>683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4"/>
      <c r="B710" s="626"/>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680</v>
      </c>
      <c r="AE710" s="308"/>
      <c r="AF710" s="308"/>
      <c r="AG710" s="89" t="s">
        <v>639</v>
      </c>
      <c r="AH710" s="90"/>
      <c r="AI710" s="90"/>
      <c r="AJ710" s="90"/>
      <c r="AK710" s="90"/>
      <c r="AL710" s="90"/>
      <c r="AM710" s="90"/>
      <c r="AN710" s="90"/>
      <c r="AO710" s="90"/>
      <c r="AP710" s="90"/>
      <c r="AQ710" s="90"/>
      <c r="AR710" s="90"/>
      <c r="AS710" s="90"/>
      <c r="AT710" s="90"/>
      <c r="AU710" s="90"/>
      <c r="AV710" s="90"/>
      <c r="AW710" s="90"/>
      <c r="AX710" s="91"/>
    </row>
    <row r="711" spans="1:50" ht="60" customHeight="1" x14ac:dyDescent="0.15">
      <c r="A711" s="624"/>
      <c r="B711" s="626"/>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5"/>
      <c r="AD711" s="307" t="s">
        <v>662</v>
      </c>
      <c r="AE711" s="308"/>
      <c r="AF711" s="308"/>
      <c r="AG711" s="89" t="s">
        <v>684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4"/>
      <c r="B712" s="626"/>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5"/>
      <c r="AD712" s="764" t="s">
        <v>680</v>
      </c>
      <c r="AE712" s="765"/>
      <c r="AF712" s="765"/>
      <c r="AG712" s="789" t="s">
        <v>639</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4"/>
      <c r="B713" s="626"/>
      <c r="C713" s="927" t="s">
        <v>268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7" t="s">
        <v>680</v>
      </c>
      <c r="AE713" s="308"/>
      <c r="AF713" s="645"/>
      <c r="AG713" s="89" t="s">
        <v>639</v>
      </c>
      <c r="AH713" s="90"/>
      <c r="AI713" s="90"/>
      <c r="AJ713" s="90"/>
      <c r="AK713" s="90"/>
      <c r="AL713" s="90"/>
      <c r="AM713" s="90"/>
      <c r="AN713" s="90"/>
      <c r="AO713" s="90"/>
      <c r="AP713" s="90"/>
      <c r="AQ713" s="90"/>
      <c r="AR713" s="90"/>
      <c r="AS713" s="90"/>
      <c r="AT713" s="90"/>
      <c r="AU713" s="90"/>
      <c r="AV713" s="90"/>
      <c r="AW713" s="90"/>
      <c r="AX713" s="91"/>
    </row>
    <row r="714" spans="1:50" ht="36"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662</v>
      </c>
      <c r="AE714" s="787"/>
      <c r="AF714" s="788"/>
      <c r="AG714" s="718" t="s">
        <v>685</v>
      </c>
      <c r="AH714" s="719"/>
      <c r="AI714" s="719"/>
      <c r="AJ714" s="719"/>
      <c r="AK714" s="719"/>
      <c r="AL714" s="719"/>
      <c r="AM714" s="719"/>
      <c r="AN714" s="719"/>
      <c r="AO714" s="719"/>
      <c r="AP714" s="719"/>
      <c r="AQ714" s="719"/>
      <c r="AR714" s="719"/>
      <c r="AS714" s="719"/>
      <c r="AT714" s="719"/>
      <c r="AU714" s="719"/>
      <c r="AV714" s="719"/>
      <c r="AW714" s="719"/>
      <c r="AX714" s="720"/>
    </row>
    <row r="715" spans="1:50" ht="62.25" customHeight="1" x14ac:dyDescent="0.15">
      <c r="A715" s="622"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662</v>
      </c>
      <c r="AE715" s="587"/>
      <c r="AF715" s="638"/>
      <c r="AG715" s="724" t="s">
        <v>686</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680</v>
      </c>
      <c r="AE716" s="609"/>
      <c r="AF716" s="609"/>
      <c r="AG716" s="89"/>
      <c r="AH716" s="90"/>
      <c r="AI716" s="90"/>
      <c r="AJ716" s="90"/>
      <c r="AK716" s="90"/>
      <c r="AL716" s="90"/>
      <c r="AM716" s="90"/>
      <c r="AN716" s="90"/>
      <c r="AO716" s="90"/>
      <c r="AP716" s="90"/>
      <c r="AQ716" s="90"/>
      <c r="AR716" s="90"/>
      <c r="AS716" s="90"/>
      <c r="AT716" s="90"/>
      <c r="AU716" s="90"/>
      <c r="AV716" s="90"/>
      <c r="AW716" s="90"/>
      <c r="AX716" s="91"/>
    </row>
    <row r="717" spans="1:50" ht="32.25" customHeight="1" x14ac:dyDescent="0.15">
      <c r="A717" s="624"/>
      <c r="B717" s="626"/>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662</v>
      </c>
      <c r="AE717" s="308"/>
      <c r="AF717" s="308"/>
      <c r="AG717" s="89" t="s">
        <v>687</v>
      </c>
      <c r="AH717" s="90"/>
      <c r="AI717" s="90"/>
      <c r="AJ717" s="90"/>
      <c r="AK717" s="90"/>
      <c r="AL717" s="90"/>
      <c r="AM717" s="90"/>
      <c r="AN717" s="90"/>
      <c r="AO717" s="90"/>
      <c r="AP717" s="90"/>
      <c r="AQ717" s="90"/>
      <c r="AR717" s="90"/>
      <c r="AS717" s="90"/>
      <c r="AT717" s="90"/>
      <c r="AU717" s="90"/>
      <c r="AV717" s="90"/>
      <c r="AW717" s="90"/>
      <c r="AX717" s="91"/>
    </row>
    <row r="718" spans="1:50" ht="32.25" customHeight="1" x14ac:dyDescent="0.15">
      <c r="A718" s="627"/>
      <c r="B718" s="628"/>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688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680</v>
      </c>
      <c r="AE719" s="587"/>
      <c r="AF719" s="587"/>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2" t="s">
        <v>47</v>
      </c>
      <c r="B726" s="781"/>
      <c r="C726" s="794" t="s">
        <v>52</v>
      </c>
      <c r="D726" s="816"/>
      <c r="E726" s="816"/>
      <c r="F726" s="817"/>
      <c r="G726" s="561" t="s">
        <v>689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221"/>
    </row>
    <row r="727" spans="1:52" ht="67.5" customHeight="1" thickBot="1" x14ac:dyDescent="0.2">
      <c r="A727" s="782"/>
      <c r="B727" s="783"/>
      <c r="C727" s="730" t="s">
        <v>56</v>
      </c>
      <c r="D727" s="731"/>
      <c r="E727" s="731"/>
      <c r="F727" s="732"/>
      <c r="G727" s="559" t="s">
        <v>690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616"/>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5"/>
      <c r="B731" s="656"/>
      <c r="C731" s="656"/>
      <c r="D731" s="656"/>
      <c r="E731" s="657"/>
      <c r="F731" s="711"/>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5"/>
      <c r="B733" s="656"/>
      <c r="C733" s="656"/>
      <c r="D733" s="656"/>
      <c r="E733" s="657"/>
      <c r="F733" s="619"/>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t="s">
        <v>693</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70" t="s">
        <v>591</v>
      </c>
      <c r="B737" s="196"/>
      <c r="C737" s="196"/>
      <c r="D737" s="197"/>
      <c r="E737" s="934" t="s">
        <v>653</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15">
      <c r="A738" s="346" t="s">
        <v>316</v>
      </c>
      <c r="B738" s="346"/>
      <c r="C738" s="346"/>
      <c r="D738" s="346"/>
      <c r="E738" s="934" t="s">
        <v>654</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46" t="s">
        <v>315</v>
      </c>
      <c r="B739" s="346"/>
      <c r="C739" s="346"/>
      <c r="D739" s="346"/>
      <c r="E739" s="934" t="s">
        <v>655</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46" t="s">
        <v>314</v>
      </c>
      <c r="B740" s="346"/>
      <c r="C740" s="346"/>
      <c r="D740" s="346"/>
      <c r="E740" s="934" t="s">
        <v>656</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46" t="s">
        <v>313</v>
      </c>
      <c r="B741" s="346"/>
      <c r="C741" s="346"/>
      <c r="D741" s="346"/>
      <c r="E741" s="934" t="s">
        <v>657</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46" t="s">
        <v>312</v>
      </c>
      <c r="B742" s="346"/>
      <c r="C742" s="346"/>
      <c r="D742" s="346"/>
      <c r="E742" s="934" t="s">
        <v>658</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46" t="s">
        <v>311</v>
      </c>
      <c r="B743" s="346"/>
      <c r="C743" s="346"/>
      <c r="D743" s="346"/>
      <c r="E743" s="934" t="s">
        <v>659</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46" t="s">
        <v>310</v>
      </c>
      <c r="B744" s="346"/>
      <c r="C744" s="346"/>
      <c r="D744" s="346"/>
      <c r="E744" s="934" t="s">
        <v>660</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46" t="s">
        <v>309</v>
      </c>
      <c r="B745" s="346"/>
      <c r="C745" s="346"/>
      <c r="D745" s="346"/>
      <c r="E745" s="971" t="s">
        <v>661</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46" t="s">
        <v>464</v>
      </c>
      <c r="B746" s="346"/>
      <c r="C746" s="346"/>
      <c r="D746" s="346"/>
      <c r="E746" s="940" t="s">
        <v>629</v>
      </c>
      <c r="F746" s="938"/>
      <c r="G746" s="938"/>
      <c r="H746" s="85" t="str">
        <f>IF(E746="","","-")</f>
        <v>-</v>
      </c>
      <c r="I746" s="938"/>
      <c r="J746" s="938"/>
      <c r="K746" s="85" t="str">
        <f>IF(I746="","","-")</f>
        <v/>
      </c>
      <c r="L746" s="939">
        <v>185</v>
      </c>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15">
      <c r="A747" s="346" t="s">
        <v>428</v>
      </c>
      <c r="B747" s="346"/>
      <c r="C747" s="346"/>
      <c r="D747" s="346"/>
      <c r="E747" s="940" t="s">
        <v>629</v>
      </c>
      <c r="F747" s="938"/>
      <c r="G747" s="938"/>
      <c r="H747" s="85" t="str">
        <f>IF(E747="","","-")</f>
        <v>-</v>
      </c>
      <c r="I747" s="938"/>
      <c r="J747" s="938"/>
      <c r="K747" s="85" t="str">
        <f>IF(I747="","","-")</f>
        <v/>
      </c>
      <c r="L747" s="939">
        <v>189</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15">
      <c r="A748" s="596" t="s">
        <v>303</v>
      </c>
      <c r="B748" s="597"/>
      <c r="C748" s="597"/>
      <c r="D748" s="597"/>
      <c r="E748" s="597"/>
      <c r="F748" s="598"/>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6.75" hidden="1"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0" t="s">
        <v>305</v>
      </c>
      <c r="B787" s="611"/>
      <c r="C787" s="611"/>
      <c r="D787" s="611"/>
      <c r="E787" s="611"/>
      <c r="F787" s="612"/>
      <c r="G787" s="577" t="s">
        <v>664</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282</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15">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customHeight="1" x14ac:dyDescent="0.15">
      <c r="A789" s="613"/>
      <c r="B789" s="614"/>
      <c r="C789" s="614"/>
      <c r="D789" s="614"/>
      <c r="E789" s="614"/>
      <c r="F789" s="615"/>
      <c r="G789" s="652" t="s">
        <v>665</v>
      </c>
      <c r="H789" s="653"/>
      <c r="I789" s="653"/>
      <c r="J789" s="653"/>
      <c r="K789" s="654"/>
      <c r="L789" s="646" t="s">
        <v>668</v>
      </c>
      <c r="M789" s="647"/>
      <c r="N789" s="647"/>
      <c r="O789" s="647"/>
      <c r="P789" s="647"/>
      <c r="Q789" s="647"/>
      <c r="R789" s="647"/>
      <c r="S789" s="647"/>
      <c r="T789" s="647"/>
      <c r="U789" s="647"/>
      <c r="V789" s="647"/>
      <c r="W789" s="647"/>
      <c r="X789" s="648"/>
      <c r="Y789" s="367">
        <v>10</v>
      </c>
      <c r="Z789" s="368"/>
      <c r="AA789" s="368"/>
      <c r="AB789" s="784"/>
      <c r="AC789" s="652" t="s">
        <v>671</v>
      </c>
      <c r="AD789" s="653"/>
      <c r="AE789" s="653"/>
      <c r="AF789" s="653"/>
      <c r="AG789" s="654"/>
      <c r="AH789" s="646" t="s">
        <v>671</v>
      </c>
      <c r="AI789" s="647"/>
      <c r="AJ789" s="647"/>
      <c r="AK789" s="647"/>
      <c r="AL789" s="647"/>
      <c r="AM789" s="647"/>
      <c r="AN789" s="647"/>
      <c r="AO789" s="647"/>
      <c r="AP789" s="647"/>
      <c r="AQ789" s="647"/>
      <c r="AR789" s="647"/>
      <c r="AS789" s="647"/>
      <c r="AT789" s="648"/>
      <c r="AU789" s="367" t="s">
        <v>671</v>
      </c>
      <c r="AV789" s="368"/>
      <c r="AW789" s="368"/>
      <c r="AX789" s="369"/>
    </row>
    <row r="790" spans="1:51" ht="24.75" customHeight="1" x14ac:dyDescent="0.15">
      <c r="A790" s="613"/>
      <c r="B790" s="614"/>
      <c r="C790" s="614"/>
      <c r="D790" s="614"/>
      <c r="E790" s="614"/>
      <c r="F790" s="615"/>
      <c r="G790" s="588" t="s">
        <v>666</v>
      </c>
      <c r="H790" s="589"/>
      <c r="I790" s="589"/>
      <c r="J790" s="589"/>
      <c r="K790" s="590"/>
      <c r="L790" s="580" t="s">
        <v>669</v>
      </c>
      <c r="M790" s="581"/>
      <c r="N790" s="581"/>
      <c r="O790" s="581"/>
      <c r="P790" s="581"/>
      <c r="Q790" s="581"/>
      <c r="R790" s="581"/>
      <c r="S790" s="581"/>
      <c r="T790" s="581"/>
      <c r="U790" s="581"/>
      <c r="V790" s="581"/>
      <c r="W790" s="581"/>
      <c r="X790" s="582"/>
      <c r="Y790" s="583">
        <v>5</v>
      </c>
      <c r="Z790" s="584"/>
      <c r="AA790" s="584"/>
      <c r="AB790" s="594"/>
      <c r="AC790" s="588" t="s">
        <v>671</v>
      </c>
      <c r="AD790" s="589"/>
      <c r="AE790" s="589"/>
      <c r="AF790" s="589"/>
      <c r="AG790" s="590"/>
      <c r="AH790" s="580" t="s">
        <v>671</v>
      </c>
      <c r="AI790" s="581"/>
      <c r="AJ790" s="581"/>
      <c r="AK790" s="581"/>
      <c r="AL790" s="581"/>
      <c r="AM790" s="581"/>
      <c r="AN790" s="581"/>
      <c r="AO790" s="581"/>
      <c r="AP790" s="581"/>
      <c r="AQ790" s="581"/>
      <c r="AR790" s="581"/>
      <c r="AS790" s="581"/>
      <c r="AT790" s="582"/>
      <c r="AU790" s="583" t="s">
        <v>671</v>
      </c>
      <c r="AV790" s="584"/>
      <c r="AW790" s="584"/>
      <c r="AX790" s="585"/>
    </row>
    <row r="791" spans="1:51" ht="24.75" customHeight="1" x14ac:dyDescent="0.15">
      <c r="A791" s="613"/>
      <c r="B791" s="614"/>
      <c r="C791" s="614"/>
      <c r="D791" s="614"/>
      <c r="E791" s="614"/>
      <c r="F791" s="615"/>
      <c r="G791" s="588" t="s">
        <v>667</v>
      </c>
      <c r="H791" s="589"/>
      <c r="I791" s="589"/>
      <c r="J791" s="589"/>
      <c r="K791" s="590"/>
      <c r="L791" s="580" t="s">
        <v>670</v>
      </c>
      <c r="M791" s="581"/>
      <c r="N791" s="581"/>
      <c r="O791" s="581"/>
      <c r="P791" s="581"/>
      <c r="Q791" s="581"/>
      <c r="R791" s="581"/>
      <c r="S791" s="581"/>
      <c r="T791" s="581"/>
      <c r="U791" s="581"/>
      <c r="V791" s="581"/>
      <c r="W791" s="581"/>
      <c r="X791" s="582"/>
      <c r="Y791" s="583">
        <v>2</v>
      </c>
      <c r="Z791" s="584"/>
      <c r="AA791" s="584"/>
      <c r="AB791" s="594"/>
      <c r="AC791" s="588" t="s">
        <v>671</v>
      </c>
      <c r="AD791" s="589"/>
      <c r="AE791" s="589"/>
      <c r="AF791" s="589"/>
      <c r="AG791" s="590"/>
      <c r="AH791" s="580" t="s">
        <v>671</v>
      </c>
      <c r="AI791" s="581"/>
      <c r="AJ791" s="581"/>
      <c r="AK791" s="581"/>
      <c r="AL791" s="581"/>
      <c r="AM791" s="581"/>
      <c r="AN791" s="581"/>
      <c r="AO791" s="581"/>
      <c r="AP791" s="581"/>
      <c r="AQ791" s="581"/>
      <c r="AR791" s="581"/>
      <c r="AS791" s="581"/>
      <c r="AT791" s="582"/>
      <c r="AU791" s="583" t="s">
        <v>671</v>
      </c>
      <c r="AV791" s="584"/>
      <c r="AW791" s="584"/>
      <c r="AX791" s="585"/>
    </row>
    <row r="792" spans="1:51" ht="24.75" customHeight="1" x14ac:dyDescent="0.15">
      <c r="A792" s="613"/>
      <c r="B792" s="614"/>
      <c r="C792" s="614"/>
      <c r="D792" s="614"/>
      <c r="E792" s="614"/>
      <c r="F792" s="615"/>
      <c r="G792" s="588" t="s">
        <v>671</v>
      </c>
      <c r="H792" s="589"/>
      <c r="I792" s="589"/>
      <c r="J792" s="589"/>
      <c r="K792" s="590"/>
      <c r="L792" s="580" t="s">
        <v>671</v>
      </c>
      <c r="M792" s="581"/>
      <c r="N792" s="581"/>
      <c r="O792" s="581"/>
      <c r="P792" s="581"/>
      <c r="Q792" s="581"/>
      <c r="R792" s="581"/>
      <c r="S792" s="581"/>
      <c r="T792" s="581"/>
      <c r="U792" s="581"/>
      <c r="V792" s="581"/>
      <c r="W792" s="581"/>
      <c r="X792" s="582"/>
      <c r="Y792" s="583" t="s">
        <v>671</v>
      </c>
      <c r="Z792" s="584"/>
      <c r="AA792" s="584"/>
      <c r="AB792" s="594"/>
      <c r="AC792" s="588" t="s">
        <v>671</v>
      </c>
      <c r="AD792" s="589"/>
      <c r="AE792" s="589"/>
      <c r="AF792" s="589"/>
      <c r="AG792" s="590"/>
      <c r="AH792" s="580" t="s">
        <v>671</v>
      </c>
      <c r="AI792" s="581"/>
      <c r="AJ792" s="581"/>
      <c r="AK792" s="581"/>
      <c r="AL792" s="581"/>
      <c r="AM792" s="581"/>
      <c r="AN792" s="581"/>
      <c r="AO792" s="581"/>
      <c r="AP792" s="581"/>
      <c r="AQ792" s="581"/>
      <c r="AR792" s="581"/>
      <c r="AS792" s="581"/>
      <c r="AT792" s="582"/>
      <c r="AU792" s="583" t="s">
        <v>671</v>
      </c>
      <c r="AV792" s="584"/>
      <c r="AW792" s="584"/>
      <c r="AX792" s="585"/>
    </row>
    <row r="793" spans="1:51" ht="24.75" customHeight="1" x14ac:dyDescent="0.15">
      <c r="A793" s="613"/>
      <c r="B793" s="614"/>
      <c r="C793" s="614"/>
      <c r="D793" s="614"/>
      <c r="E793" s="614"/>
      <c r="F793" s="615"/>
      <c r="G793" s="588" t="s">
        <v>671</v>
      </c>
      <c r="H793" s="589"/>
      <c r="I793" s="589"/>
      <c r="J793" s="589"/>
      <c r="K793" s="590"/>
      <c r="L793" s="580" t="s">
        <v>671</v>
      </c>
      <c r="M793" s="581"/>
      <c r="N793" s="581"/>
      <c r="O793" s="581"/>
      <c r="P793" s="581"/>
      <c r="Q793" s="581"/>
      <c r="R793" s="581"/>
      <c r="S793" s="581"/>
      <c r="T793" s="581"/>
      <c r="U793" s="581"/>
      <c r="V793" s="581"/>
      <c r="W793" s="581"/>
      <c r="X793" s="582"/>
      <c r="Y793" s="583" t="s">
        <v>671</v>
      </c>
      <c r="Z793" s="584"/>
      <c r="AA793" s="584"/>
      <c r="AB793" s="594"/>
      <c r="AC793" s="588" t="s">
        <v>671</v>
      </c>
      <c r="AD793" s="589"/>
      <c r="AE793" s="589"/>
      <c r="AF793" s="589"/>
      <c r="AG793" s="590"/>
      <c r="AH793" s="580" t="s">
        <v>671</v>
      </c>
      <c r="AI793" s="581"/>
      <c r="AJ793" s="581"/>
      <c r="AK793" s="581"/>
      <c r="AL793" s="581"/>
      <c r="AM793" s="581"/>
      <c r="AN793" s="581"/>
      <c r="AO793" s="581"/>
      <c r="AP793" s="581"/>
      <c r="AQ793" s="581"/>
      <c r="AR793" s="581"/>
      <c r="AS793" s="581"/>
      <c r="AT793" s="582"/>
      <c r="AU793" s="583" t="s">
        <v>671</v>
      </c>
      <c r="AV793" s="584"/>
      <c r="AW793" s="584"/>
      <c r="AX793" s="585"/>
    </row>
    <row r="794" spans="1:51" ht="24.75" customHeight="1" x14ac:dyDescent="0.15">
      <c r="A794" s="613"/>
      <c r="B794" s="614"/>
      <c r="C794" s="614"/>
      <c r="D794" s="614"/>
      <c r="E794" s="614"/>
      <c r="F794" s="615"/>
      <c r="G794" s="588" t="s">
        <v>671</v>
      </c>
      <c r="H794" s="589"/>
      <c r="I794" s="589"/>
      <c r="J794" s="589"/>
      <c r="K794" s="590"/>
      <c r="L794" s="580" t="s">
        <v>671</v>
      </c>
      <c r="M794" s="581"/>
      <c r="N794" s="581"/>
      <c r="O794" s="581"/>
      <c r="P794" s="581"/>
      <c r="Q794" s="581"/>
      <c r="R794" s="581"/>
      <c r="S794" s="581"/>
      <c r="T794" s="581"/>
      <c r="U794" s="581"/>
      <c r="V794" s="581"/>
      <c r="W794" s="581"/>
      <c r="X794" s="582"/>
      <c r="Y794" s="583" t="s">
        <v>671</v>
      </c>
      <c r="Z794" s="584"/>
      <c r="AA794" s="584"/>
      <c r="AB794" s="594"/>
      <c r="AC794" s="588" t="s">
        <v>671</v>
      </c>
      <c r="AD794" s="589"/>
      <c r="AE794" s="589"/>
      <c r="AF794" s="589"/>
      <c r="AG794" s="590"/>
      <c r="AH794" s="580" t="s">
        <v>671</v>
      </c>
      <c r="AI794" s="581"/>
      <c r="AJ794" s="581"/>
      <c r="AK794" s="581"/>
      <c r="AL794" s="581"/>
      <c r="AM794" s="581"/>
      <c r="AN794" s="581"/>
      <c r="AO794" s="581"/>
      <c r="AP794" s="581"/>
      <c r="AQ794" s="581"/>
      <c r="AR794" s="581"/>
      <c r="AS794" s="581"/>
      <c r="AT794" s="582"/>
      <c r="AU794" s="583" t="s">
        <v>671</v>
      </c>
      <c r="AV794" s="584"/>
      <c r="AW794" s="584"/>
      <c r="AX794" s="585"/>
    </row>
    <row r="795" spans="1:51" ht="24.75" customHeight="1" x14ac:dyDescent="0.15">
      <c r="A795" s="613"/>
      <c r="B795" s="614"/>
      <c r="C795" s="614"/>
      <c r="D795" s="614"/>
      <c r="E795" s="614"/>
      <c r="F795" s="615"/>
      <c r="G795" s="588" t="s">
        <v>671</v>
      </c>
      <c r="H795" s="589"/>
      <c r="I795" s="589"/>
      <c r="J795" s="589"/>
      <c r="K795" s="590"/>
      <c r="L795" s="580" t="s">
        <v>671</v>
      </c>
      <c r="M795" s="581"/>
      <c r="N795" s="581"/>
      <c r="O795" s="581"/>
      <c r="P795" s="581"/>
      <c r="Q795" s="581"/>
      <c r="R795" s="581"/>
      <c r="S795" s="581"/>
      <c r="T795" s="581"/>
      <c r="U795" s="581"/>
      <c r="V795" s="581"/>
      <c r="W795" s="581"/>
      <c r="X795" s="582"/>
      <c r="Y795" s="583" t="s">
        <v>671</v>
      </c>
      <c r="Z795" s="584"/>
      <c r="AA795" s="584"/>
      <c r="AB795" s="594"/>
      <c r="AC795" s="588" t="s">
        <v>671</v>
      </c>
      <c r="AD795" s="589"/>
      <c r="AE795" s="589"/>
      <c r="AF795" s="589"/>
      <c r="AG795" s="590"/>
      <c r="AH795" s="580" t="s">
        <v>671</v>
      </c>
      <c r="AI795" s="581"/>
      <c r="AJ795" s="581"/>
      <c r="AK795" s="581"/>
      <c r="AL795" s="581"/>
      <c r="AM795" s="581"/>
      <c r="AN795" s="581"/>
      <c r="AO795" s="581"/>
      <c r="AP795" s="581"/>
      <c r="AQ795" s="581"/>
      <c r="AR795" s="581"/>
      <c r="AS795" s="581"/>
      <c r="AT795" s="582"/>
      <c r="AU795" s="583" t="s">
        <v>671</v>
      </c>
      <c r="AV795" s="584"/>
      <c r="AW795" s="584"/>
      <c r="AX795" s="585"/>
    </row>
    <row r="796" spans="1:51" ht="24.75" customHeight="1" x14ac:dyDescent="0.15">
      <c r="A796" s="613"/>
      <c r="B796" s="614"/>
      <c r="C796" s="614"/>
      <c r="D796" s="614"/>
      <c r="E796" s="614"/>
      <c r="F796" s="615"/>
      <c r="G796" s="588" t="s">
        <v>671</v>
      </c>
      <c r="H796" s="589"/>
      <c r="I796" s="589"/>
      <c r="J796" s="589"/>
      <c r="K796" s="590"/>
      <c r="L796" s="580" t="s">
        <v>671</v>
      </c>
      <c r="M796" s="581"/>
      <c r="N796" s="581"/>
      <c r="O796" s="581"/>
      <c r="P796" s="581"/>
      <c r="Q796" s="581"/>
      <c r="R796" s="581"/>
      <c r="S796" s="581"/>
      <c r="T796" s="581"/>
      <c r="U796" s="581"/>
      <c r="V796" s="581"/>
      <c r="W796" s="581"/>
      <c r="X796" s="582"/>
      <c r="Y796" s="583" t="s">
        <v>671</v>
      </c>
      <c r="Z796" s="584"/>
      <c r="AA796" s="584"/>
      <c r="AB796" s="594"/>
      <c r="AC796" s="588" t="s">
        <v>671</v>
      </c>
      <c r="AD796" s="589"/>
      <c r="AE796" s="589"/>
      <c r="AF796" s="589"/>
      <c r="AG796" s="590"/>
      <c r="AH796" s="580" t="s">
        <v>671</v>
      </c>
      <c r="AI796" s="581"/>
      <c r="AJ796" s="581"/>
      <c r="AK796" s="581"/>
      <c r="AL796" s="581"/>
      <c r="AM796" s="581"/>
      <c r="AN796" s="581"/>
      <c r="AO796" s="581"/>
      <c r="AP796" s="581"/>
      <c r="AQ796" s="581"/>
      <c r="AR796" s="581"/>
      <c r="AS796" s="581"/>
      <c r="AT796" s="582"/>
      <c r="AU796" s="583" t="s">
        <v>671</v>
      </c>
      <c r="AV796" s="584"/>
      <c r="AW796" s="584"/>
      <c r="AX796" s="585"/>
    </row>
    <row r="797" spans="1:51" ht="24.75" customHeight="1" x14ac:dyDescent="0.15">
      <c r="A797" s="613"/>
      <c r="B797" s="614"/>
      <c r="C797" s="614"/>
      <c r="D797" s="614"/>
      <c r="E797" s="614"/>
      <c r="F797" s="615"/>
      <c r="G797" s="588" t="s">
        <v>671</v>
      </c>
      <c r="H797" s="589"/>
      <c r="I797" s="589"/>
      <c r="J797" s="589"/>
      <c r="K797" s="590"/>
      <c r="L797" s="580" t="s">
        <v>671</v>
      </c>
      <c r="M797" s="581"/>
      <c r="N797" s="581"/>
      <c r="O797" s="581"/>
      <c r="P797" s="581"/>
      <c r="Q797" s="581"/>
      <c r="R797" s="581"/>
      <c r="S797" s="581"/>
      <c r="T797" s="581"/>
      <c r="U797" s="581"/>
      <c r="V797" s="581"/>
      <c r="W797" s="581"/>
      <c r="X797" s="582"/>
      <c r="Y797" s="583" t="s">
        <v>671</v>
      </c>
      <c r="Z797" s="584"/>
      <c r="AA797" s="584"/>
      <c r="AB797" s="594"/>
      <c r="AC797" s="588" t="s">
        <v>671</v>
      </c>
      <c r="AD797" s="589"/>
      <c r="AE797" s="589"/>
      <c r="AF797" s="589"/>
      <c r="AG797" s="590"/>
      <c r="AH797" s="580" t="s">
        <v>671</v>
      </c>
      <c r="AI797" s="581"/>
      <c r="AJ797" s="581"/>
      <c r="AK797" s="581"/>
      <c r="AL797" s="581"/>
      <c r="AM797" s="581"/>
      <c r="AN797" s="581"/>
      <c r="AO797" s="581"/>
      <c r="AP797" s="581"/>
      <c r="AQ797" s="581"/>
      <c r="AR797" s="581"/>
      <c r="AS797" s="581"/>
      <c r="AT797" s="582"/>
      <c r="AU797" s="583" t="s">
        <v>671</v>
      </c>
      <c r="AV797" s="584"/>
      <c r="AW797" s="584"/>
      <c r="AX797" s="585"/>
    </row>
    <row r="798" spans="1:51" ht="24.75" customHeight="1" x14ac:dyDescent="0.15">
      <c r="A798" s="613"/>
      <c r="B798" s="614"/>
      <c r="C798" s="614"/>
      <c r="D798" s="614"/>
      <c r="E798" s="614"/>
      <c r="F798" s="615"/>
      <c r="G798" s="588" t="s">
        <v>671</v>
      </c>
      <c r="H798" s="589"/>
      <c r="I798" s="589"/>
      <c r="J798" s="589"/>
      <c r="K798" s="590"/>
      <c r="L798" s="580" t="s">
        <v>671</v>
      </c>
      <c r="M798" s="581"/>
      <c r="N798" s="581"/>
      <c r="O798" s="581"/>
      <c r="P798" s="581"/>
      <c r="Q798" s="581"/>
      <c r="R798" s="581"/>
      <c r="S798" s="581"/>
      <c r="T798" s="581"/>
      <c r="U798" s="581"/>
      <c r="V798" s="581"/>
      <c r="W798" s="581"/>
      <c r="X798" s="582"/>
      <c r="Y798" s="583" t="s">
        <v>671</v>
      </c>
      <c r="Z798" s="584"/>
      <c r="AA798" s="584"/>
      <c r="AB798" s="594"/>
      <c r="AC798" s="588" t="s">
        <v>671</v>
      </c>
      <c r="AD798" s="589"/>
      <c r="AE798" s="589"/>
      <c r="AF798" s="589"/>
      <c r="AG798" s="590"/>
      <c r="AH798" s="580" t="s">
        <v>671</v>
      </c>
      <c r="AI798" s="581"/>
      <c r="AJ798" s="581"/>
      <c r="AK798" s="581"/>
      <c r="AL798" s="581"/>
      <c r="AM798" s="581"/>
      <c r="AN798" s="581"/>
      <c r="AO798" s="581"/>
      <c r="AP798" s="581"/>
      <c r="AQ798" s="581"/>
      <c r="AR798" s="581"/>
      <c r="AS798" s="581"/>
      <c r="AT798" s="582"/>
      <c r="AU798" s="583" t="s">
        <v>671</v>
      </c>
      <c r="AV798" s="584"/>
      <c r="AW798" s="584"/>
      <c r="AX798" s="585"/>
    </row>
    <row r="799" spans="1:51" ht="24.75" customHeight="1" x14ac:dyDescent="0.15">
      <c r="A799" s="613"/>
      <c r="B799" s="614"/>
      <c r="C799" s="614"/>
      <c r="D799" s="614"/>
      <c r="E799" s="614"/>
      <c r="F799" s="615"/>
      <c r="G799" s="805" t="s">
        <v>20</v>
      </c>
      <c r="H799" s="806"/>
      <c r="I799" s="806"/>
      <c r="J799" s="806"/>
      <c r="K799" s="806"/>
      <c r="L799" s="807"/>
      <c r="M799" s="808"/>
      <c r="N799" s="808"/>
      <c r="O799" s="808"/>
      <c r="P799" s="808"/>
      <c r="Q799" s="808"/>
      <c r="R799" s="808"/>
      <c r="S799" s="808"/>
      <c r="T799" s="808"/>
      <c r="U799" s="808"/>
      <c r="V799" s="808"/>
      <c r="W799" s="808"/>
      <c r="X799" s="809"/>
      <c r="Y799" s="810">
        <f>SUM(Y789:AB798)</f>
        <v>17</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15">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15">
      <c r="A802" s="613"/>
      <c r="B802" s="614"/>
      <c r="C802" s="614"/>
      <c r="D802" s="614"/>
      <c r="E802" s="614"/>
      <c r="F802" s="615"/>
      <c r="G802" s="652"/>
      <c r="H802" s="653"/>
      <c r="I802" s="653"/>
      <c r="J802" s="653"/>
      <c r="K802" s="654"/>
      <c r="L802" s="646"/>
      <c r="M802" s="647"/>
      <c r="N802" s="647"/>
      <c r="O802" s="647"/>
      <c r="P802" s="647"/>
      <c r="Q802" s="647"/>
      <c r="R802" s="647"/>
      <c r="S802" s="647"/>
      <c r="T802" s="647"/>
      <c r="U802" s="647"/>
      <c r="V802" s="647"/>
      <c r="W802" s="647"/>
      <c r="X802" s="648"/>
      <c r="Y802" s="367"/>
      <c r="Z802" s="368"/>
      <c r="AA802" s="368"/>
      <c r="AB802" s="784"/>
      <c r="AC802" s="652"/>
      <c r="AD802" s="653"/>
      <c r="AE802" s="653"/>
      <c r="AF802" s="653"/>
      <c r="AG802" s="654"/>
      <c r="AH802" s="646"/>
      <c r="AI802" s="647"/>
      <c r="AJ802" s="647"/>
      <c r="AK802" s="647"/>
      <c r="AL802" s="647"/>
      <c r="AM802" s="647"/>
      <c r="AN802" s="647"/>
      <c r="AO802" s="647"/>
      <c r="AP802" s="647"/>
      <c r="AQ802" s="647"/>
      <c r="AR802" s="647"/>
      <c r="AS802" s="647"/>
      <c r="AT802" s="648"/>
      <c r="AU802" s="367"/>
      <c r="AV802" s="368"/>
      <c r="AW802" s="368"/>
      <c r="AX802" s="369"/>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15">
      <c r="A815" s="613"/>
      <c r="B815" s="614"/>
      <c r="C815" s="614"/>
      <c r="D815" s="614"/>
      <c r="E815" s="614"/>
      <c r="F815" s="615"/>
      <c r="G815" s="652"/>
      <c r="H815" s="653"/>
      <c r="I815" s="653"/>
      <c r="J815" s="653"/>
      <c r="K815" s="654"/>
      <c r="L815" s="646"/>
      <c r="M815" s="647"/>
      <c r="N815" s="647"/>
      <c r="O815" s="647"/>
      <c r="P815" s="647"/>
      <c r="Q815" s="647"/>
      <c r="R815" s="647"/>
      <c r="S815" s="647"/>
      <c r="T815" s="647"/>
      <c r="U815" s="647"/>
      <c r="V815" s="647"/>
      <c r="W815" s="647"/>
      <c r="X815" s="648"/>
      <c r="Y815" s="367"/>
      <c r="Z815" s="368"/>
      <c r="AA815" s="368"/>
      <c r="AB815" s="784"/>
      <c r="AC815" s="652"/>
      <c r="AD815" s="653"/>
      <c r="AE815" s="653"/>
      <c r="AF815" s="653"/>
      <c r="AG815" s="654"/>
      <c r="AH815" s="646"/>
      <c r="AI815" s="647"/>
      <c r="AJ815" s="647"/>
      <c r="AK815" s="647"/>
      <c r="AL815" s="647"/>
      <c r="AM815" s="647"/>
      <c r="AN815" s="647"/>
      <c r="AO815" s="647"/>
      <c r="AP815" s="647"/>
      <c r="AQ815" s="647"/>
      <c r="AR815" s="647"/>
      <c r="AS815" s="647"/>
      <c r="AT815" s="648"/>
      <c r="AU815" s="367"/>
      <c r="AV815" s="368"/>
      <c r="AW815" s="368"/>
      <c r="AX815" s="369"/>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15">
      <c r="A828" s="613"/>
      <c r="B828" s="614"/>
      <c r="C828" s="614"/>
      <c r="D828" s="614"/>
      <c r="E828" s="614"/>
      <c r="F828" s="615"/>
      <c r="G828" s="652"/>
      <c r="H828" s="653"/>
      <c r="I828" s="653"/>
      <c r="J828" s="653"/>
      <c r="K828" s="654"/>
      <c r="L828" s="646"/>
      <c r="M828" s="647"/>
      <c r="N828" s="647"/>
      <c r="O828" s="647"/>
      <c r="P828" s="647"/>
      <c r="Q828" s="647"/>
      <c r="R828" s="647"/>
      <c r="S828" s="647"/>
      <c r="T828" s="647"/>
      <c r="U828" s="647"/>
      <c r="V828" s="647"/>
      <c r="W828" s="647"/>
      <c r="X828" s="648"/>
      <c r="Y828" s="367"/>
      <c r="Z828" s="368"/>
      <c r="AA828" s="368"/>
      <c r="AB828" s="784"/>
      <c r="AC828" s="652"/>
      <c r="AD828" s="653"/>
      <c r="AE828" s="653"/>
      <c r="AF828" s="653"/>
      <c r="AG828" s="654"/>
      <c r="AH828" s="646"/>
      <c r="AI828" s="647"/>
      <c r="AJ828" s="647"/>
      <c r="AK828" s="647"/>
      <c r="AL828" s="647"/>
      <c r="AM828" s="647"/>
      <c r="AN828" s="647"/>
      <c r="AO828" s="647"/>
      <c r="AP828" s="647"/>
      <c r="AQ828" s="647"/>
      <c r="AR828" s="647"/>
      <c r="AS828" s="647"/>
      <c r="AT828" s="648"/>
      <c r="AU828" s="367"/>
      <c r="AV828" s="368"/>
      <c r="AW828" s="368"/>
      <c r="AX828" s="369"/>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672</v>
      </c>
      <c r="D845" s="328"/>
      <c r="E845" s="328"/>
      <c r="F845" s="328"/>
      <c r="G845" s="328"/>
      <c r="H845" s="328"/>
      <c r="I845" s="328"/>
      <c r="J845" s="329">
        <v>2010005006337</v>
      </c>
      <c r="K845" s="330"/>
      <c r="L845" s="330"/>
      <c r="M845" s="330"/>
      <c r="N845" s="330"/>
      <c r="O845" s="330"/>
      <c r="P845" s="344" t="s">
        <v>673</v>
      </c>
      <c r="Q845" s="331"/>
      <c r="R845" s="331"/>
      <c r="S845" s="331"/>
      <c r="T845" s="331"/>
      <c r="U845" s="331"/>
      <c r="V845" s="331"/>
      <c r="W845" s="331"/>
      <c r="X845" s="331"/>
      <c r="Y845" s="332">
        <v>17</v>
      </c>
      <c r="Z845" s="333"/>
      <c r="AA845" s="333"/>
      <c r="AB845" s="334"/>
      <c r="AC845" s="335" t="s">
        <v>674</v>
      </c>
      <c r="AD845" s="336"/>
      <c r="AE845" s="336"/>
      <c r="AF845" s="336"/>
      <c r="AG845" s="336"/>
      <c r="AH845" s="351" t="s">
        <v>671</v>
      </c>
      <c r="AI845" s="352"/>
      <c r="AJ845" s="352"/>
      <c r="AK845" s="352"/>
      <c r="AL845" s="339" t="s">
        <v>671</v>
      </c>
      <c r="AM845" s="340"/>
      <c r="AN845" s="340"/>
      <c r="AO845" s="341"/>
      <c r="AP845" s="342" t="s">
        <v>671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671</v>
      </c>
      <c r="F1110" s="354"/>
      <c r="G1110" s="354"/>
      <c r="H1110" s="354"/>
      <c r="I1110" s="354"/>
      <c r="J1110" s="329" t="s">
        <v>671</v>
      </c>
      <c r="K1110" s="330"/>
      <c r="L1110" s="330"/>
      <c r="M1110" s="330"/>
      <c r="N1110" s="330"/>
      <c r="O1110" s="330"/>
      <c r="P1110" s="344" t="s">
        <v>671</v>
      </c>
      <c r="Q1110" s="331"/>
      <c r="R1110" s="331"/>
      <c r="S1110" s="331"/>
      <c r="T1110" s="331"/>
      <c r="U1110" s="331"/>
      <c r="V1110" s="331"/>
      <c r="W1110" s="331"/>
      <c r="X1110" s="331"/>
      <c r="Y1110" s="332" t="s">
        <v>671</v>
      </c>
      <c r="Z1110" s="333"/>
      <c r="AA1110" s="333"/>
      <c r="AB1110" s="334"/>
      <c r="AC1110" s="335"/>
      <c r="AD1110" s="336"/>
      <c r="AE1110" s="336"/>
      <c r="AF1110" s="336"/>
      <c r="AG1110" s="336"/>
      <c r="AH1110" s="337" t="s">
        <v>671</v>
      </c>
      <c r="AI1110" s="338"/>
      <c r="AJ1110" s="338"/>
      <c r="AK1110" s="338"/>
      <c r="AL1110" s="339" t="s">
        <v>671</v>
      </c>
      <c r="AM1110" s="340"/>
      <c r="AN1110" s="340"/>
      <c r="AO1110" s="341"/>
      <c r="AP1110" s="342" t="s">
        <v>671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662</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t="s">
        <v>662</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662</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t="s">
        <v>662</v>
      </c>
      <c r="C17" s="13" t="str">
        <f t="shared" si="9"/>
        <v>犯罪被害者等施策</v>
      </c>
      <c r="D17" s="13" t="str">
        <f t="shared" si="8"/>
        <v>交通安全対策、犯罪被害者等施策</v>
      </c>
      <c r="F17" s="18" t="s">
        <v>123</v>
      </c>
      <c r="G17" s="17"/>
      <c r="H17" s="13" t="str">
        <f t="shared" si="1"/>
        <v/>
      </c>
      <c r="I17" s="13" t="str">
        <f t="shared" si="5"/>
        <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交通安全対策、犯罪被害者等施策</v>
      </c>
      <c r="F18" s="18" t="s">
        <v>124</v>
      </c>
      <c r="G18" s="17"/>
      <c r="H18" s="13" t="str">
        <f t="shared" si="1"/>
        <v/>
      </c>
      <c r="I18" s="13" t="str">
        <f t="shared" si="5"/>
        <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交通安全対策、犯罪被害者等施策</v>
      </c>
      <c r="F19" s="18" t="s">
        <v>125</v>
      </c>
      <c r="G19" s="17"/>
      <c r="H19" s="13" t="str">
        <f t="shared" si="1"/>
        <v/>
      </c>
      <c r="I19" s="13" t="str">
        <f t="shared" si="5"/>
        <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交通安全対策、犯罪被害者等施策</v>
      </c>
      <c r="F20" s="18" t="s">
        <v>234</v>
      </c>
      <c r="G20" s="17"/>
      <c r="H20" s="13" t="str">
        <f t="shared" si="1"/>
        <v/>
      </c>
      <c r="I20" s="13" t="str">
        <f t="shared" si="5"/>
        <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交通安全対策、犯罪被害者等施策</v>
      </c>
      <c r="F21" s="18" t="s">
        <v>126</v>
      </c>
      <c r="G21" s="17"/>
      <c r="H21" s="13" t="str">
        <f t="shared" si="1"/>
        <v/>
      </c>
      <c r="I21" s="13" t="str">
        <f t="shared" si="5"/>
        <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交通安全対策、犯罪被害者等施策</v>
      </c>
      <c r="F22" s="18" t="s">
        <v>127</v>
      </c>
      <c r="G22" s="17"/>
      <c r="H22" s="13" t="str">
        <f t="shared" si="1"/>
        <v/>
      </c>
      <c r="I22" s="13" t="str">
        <f t="shared" si="5"/>
        <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交通安全対策、犯罪被害者等施策</v>
      </c>
      <c r="F23" s="18" t="s">
        <v>128</v>
      </c>
      <c r="G23" s="17"/>
      <c r="H23" s="13" t="str">
        <f t="shared" si="1"/>
        <v/>
      </c>
      <c r="I23" s="13" t="str">
        <f t="shared" si="5"/>
        <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交通安全対策、犯罪被害者等施策</v>
      </c>
      <c r="F24" s="18" t="s">
        <v>328</v>
      </c>
      <c r="G24" s="17"/>
      <c r="H24" s="13" t="str">
        <f t="shared" si="1"/>
        <v/>
      </c>
      <c r="I24" s="13" t="str">
        <f t="shared" si="5"/>
        <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交通安全対策、犯罪被害者等施策</v>
      </c>
      <c r="B27" s="13"/>
      <c r="F27" s="18" t="s">
        <v>131</v>
      </c>
      <c r="G27" s="17"/>
      <c r="H27" s="13" t="str">
        <f t="shared" si="1"/>
        <v/>
      </c>
      <c r="I27" s="13" t="str">
        <f t="shared" si="5"/>
        <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t="s">
        <v>662</v>
      </c>
      <c r="H34" s="13" t="str">
        <f t="shared" si="1"/>
        <v>自動車安全特別会計自動車事故対策勘定</v>
      </c>
      <c r="I34" s="13" t="str">
        <f t="shared" si="5"/>
        <v>自動車安全特別会計自動車事故対策勘定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自動車安全特別会計自動車事故対策勘定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自動車安全特別会計自動車事故対策勘定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駿</dc:creator>
  <cp:lastModifiedBy>ㅤ</cp:lastModifiedBy>
  <cp:lastPrinted>2021-05-18T07:16:36Z</cp:lastPrinted>
  <dcterms:created xsi:type="dcterms:W3CDTF">2012-03-13T00:50:25Z</dcterms:created>
  <dcterms:modified xsi:type="dcterms:W3CDTF">2021-06-28T03:40:20Z</dcterms:modified>
</cp:coreProperties>
</file>