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経理第１・２・３係共有（予算要求等）\33年度（R3年度作業）\行政事業レビュー\20210421【作業依頼：6 2(水)18 00〆（公プロ対象のみ5月中旬〆）】行政事業レビューシートの作成等について\6.会計課より指摘\2．レビューシートの修正\技政課（車検）\"/>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213" i="3"/>
  <c r="AY235" i="3"/>
  <c r="AY255" i="3"/>
  <c r="AY369"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<sst xmlns="http://schemas.openxmlformats.org/spreadsheetml/2006/main" count="2364" uniqueCount="739">
  <si>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</si>
  <si>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</si>
  <si>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</si>
  <si>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</si>
  <si>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</si>
  <si>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</si>
  <si>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</si>
  <si>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</si>
  <si>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</si>
  <si>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</si>
  <si>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</si>
  <si>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</si>
  <si>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</si>
  <si>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</si>
  <si>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</si>
  <si>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</si>
  <si>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</si>
  <si>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</si>
  <si>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</si>
  <si>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</si>
  <si>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</si>
  <si>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</si>
  <si>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</si>
  <si>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</si>
  <si>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</si>
  <si>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</si>
  <si>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</si>
  <si>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</si>
  <si>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</si>
  <si>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</si>
  <si>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</si>
  <si>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</si>
  <si>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</si>
  <si>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</si>
  <si>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</si>
  <si>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</si>
  <si>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</si>
  <si>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</si>
  <si>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</si>
  <si>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</si>
  <si>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</si>
  <si>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</si>
  <si>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</si>
  <si>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</si>
  <si>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</si>
  <si>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</si>
  <si>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</si>
  <si>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</si>
  <si>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</si>
  <si>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</si>
  <si>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</si>
  <si>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</si>
  <si>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</si>
  <si>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</si>
  <si>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</si>
  <si>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</si>
  <si>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</si>
  <si>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</si>
  <si>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</si>
  <si>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</si>
  <si>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</si>
  <si>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</si>
  <si>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</si>
  <si>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</si>
  <si>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</si>
  <si>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</si>
  <si>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</si>
  <si>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</si>
  <si>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</si>
  <si>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</si>
  <si>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</si>
  <si>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</si>
  <si>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</si>
  <si>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</si>
  <si>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</si>
  <si>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</si>
  <si>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</si>
  <si>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</si>
  <si>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</si>
  <si>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</si>
  <si>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</si>
  <si>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</si>
  <si>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</si>
  <si>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</si>
  <si>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</si>
  <si>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</si>
  <si>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</si>
  <si>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</si>
  <si>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</si>
  <si>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</si>
  <si>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</si>
  <si>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</si>
  <si>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</si>
  <si>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</si>
  <si>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</si>
  <si>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</si>
  <si>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</si>
  <si>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</si>
  <si>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</si>
  <si>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</si>
  <si>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</si>
  <si>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</si>
  <si>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</si>
  <si>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</si>
  <si>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</si>
  <si>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</si>
  <si>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</si>
  <si>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</si>
  <si>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</si>
  <si>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</si>
  <si>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</si>
  <si>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</si>
  <si>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</si>
  <si>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</si>
  <si>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</si>
  <si>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</si>
  <si>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</si>
  <si>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</si>
  <si>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</si>
  <si>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</si>
  <si>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</si>
  <si>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</si>
  <si>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</si>
  <si>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</si>
  <si>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</si>
  <si>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</si>
  <si>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</si>
  <si>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</si>
  <si>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</si>
  <si>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</si>
  <si>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</si>
  <si>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</si>
  <si>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</si>
  <si>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</si>
  <si>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</si>
  <si>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</si>
  <si>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</si>
  <si>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</si>
  <si>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</si>
  <si>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</si>
  <si>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</si>
  <si>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</si>
  <si>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</si>
  <si>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</si>
  <si>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</si>
  <si>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</si>
  <si>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</si>
  <si>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</si>
  <si>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</si>
  <si>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</si>
  <si>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</si>
  <si>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</si>
  <si>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</si>
  <si>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</si>
  <si>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</si>
  <si>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</si>
  <si>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</si>
  <si>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</si>
  <si>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</si>
  <si>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</si>
  <si>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</si>
  <si>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</si>
  <si>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</si>
  <si>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</si>
  <si>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</si>
  <si>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</si>
  <si>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</si>
  <si>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</si>
  <si>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</si>
  <si>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</si>
  <si>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</si>
  <si>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</si>
  <si>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</si>
  <si>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</si>
  <si>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</si>
  <si>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</si>
  <si>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</si>
  <si>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</si>
  <si>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</si>
  <si>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</si>
  <si>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</si>
  <si>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</si>
  <si>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</si>
  <si>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</si>
  <si>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</si>
  <si>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</si>
  <si>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</si>
  <si>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</si>
  <si>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</si>
  <si>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</si>
  <si>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</si>
  <si>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</si>
  <si>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</si>
  <si>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</si>
  <si>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</si>
  <si>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</si>
  <si>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</si>
  <si>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</si>
  <si>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</si>
  <si>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</si>
  <si>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</si>
  <si>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</si>
  <si>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</si>
  <si>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</si>
  <si>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</si>
  <si>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</si>
  <si>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</si>
  <si>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</si>
  <si>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</si>
  <si>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</si>
  <si>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</si>
  <si>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</si>
  <si>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</si>
  <si>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</si>
  <si>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</si>
  <si>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</si>
  <si>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</si>
  <si>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</si>
  <si>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</si>
  <si>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</si>
  <si>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</si>
  <si>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</si>
  <si>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</si>
  <si>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</si>
  <si>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</si>
  <si>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</si>
  <si>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</si>
  <si>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</si>
  <si>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</si>
  <si>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</si>
  <si>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</si>
  <si>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</si>
  <si>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</si>
  <si>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</si>
  <si>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</si>
  <si>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</si>
  <si>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</si>
  <si>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</si>
  <si>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</si>
  <si>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</si>
  <si>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</si>
  <si>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</si>
  <si>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</si>
  <si>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</si>
  <si>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</si>
  <si>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</si>
  <si>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</si>
  <si>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</si>
  <si>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</si>
  <si>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</si>
  <si>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</si>
  <si>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</si>
  <si>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</si>
  <si>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</si>
  <si>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</si>
  <si>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</si>
  <si>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</si>
  <si>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</si>
  <si>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</si>
  <si>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</si>
  <si>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</si>
  <si>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</si>
  <si>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</si>
  <si>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</si>
  <si>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</si>
  <si>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</si>
  <si>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</si>
  <si>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</si>
  <si>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</si>
  <si>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</si>
  <si>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</si>
  <si>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</si>
  <si>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</si>
  <si>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</si>
  <si>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</si>
  <si>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</si>
  <si>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</si>
  <si>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</si>
  <si>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</si>
  <si>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</si>
  <si>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</si>
  <si>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</si>
  <si>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</si>
  <si>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</si>
  <si>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</si>
  <si>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</si>
  <si>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</si>
  <si>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</si>
  <si>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</si>
  <si>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</si>
  <si>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</si>
  <si>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</si>
  <si>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</si>
  <si>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</si>
  <si>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</si>
  <si>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</si>
  <si>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</si>
  <si>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</si>
  <si>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</si>
  <si>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</si>
  <si>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</si>
  <si>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</si>
  <si>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</si>
  <si>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</si>
  <si>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</si>
  <si>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</si>
  <si>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</si>
  <si>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</si>
  <si>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</si>
  <si>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</si>
  <si>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</si>
  <si>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</si>
  <si>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</si>
  <si>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</si>
  <si>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</si>
  <si>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</si>
  <si>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</si>
  <si>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</si>
  <si>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</si>
  <si>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</si>
  <si>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</si>
  <si>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</si>
  <si>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</si>
  <si>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</si>
  <si>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</si>
  <si>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</si>
  <si>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</si>
  <si>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</si>
  <si>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</si>
  <si>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</si>
  <si>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</si>
  <si>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</si>
  <si>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</si>
  <si>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</si>
  <si>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</si>
  <si>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</si>
  <si>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</si>
  <si>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</si>
  <si>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</si>
  <si>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</si>
  <si>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</si>
  <si>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</si>
  <si>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</si>
  <si>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</si>
  <si>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</si>
  <si>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</si>
  <si>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</si>
  <si>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</si>
  <si>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</si>
  <si>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</si>
  <si>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</si>
  <si>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</si>
  <si>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</si>
  <si>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</si>
  <si>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</si>
  <si>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</si>
  <si>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</si>
  <si>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</si>
  <si>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</si>
  <si>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</si>
  <si>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</si>
  <si>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</si>
  <si>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</si>
  <si>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</si>
  <si>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</si>
  <si>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</si>
  <si>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</si>
  <si>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</si>
  <si>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</si>
  <si>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</si>
  <si>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</si>
  <si>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</si>
  <si>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</si>
  <si>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</si>
  <si>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</si>
  <si>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</si>
  <si>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</si>
  <si>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</si>
  <si>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</si>
  <si>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</si>
  <si>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</si>
  <si>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</si>
  <si>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</si>
  <si>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</si>
  <si>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</si>
  <si>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</si>
  <si>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</si>
  <si>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</si>
  <si>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</si>
  <si>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</si>
  <si>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</si>
  <si>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</si>
  <si>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</si>
  <si>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</si>
  <si>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</si>
  <si>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</si>
  <si>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</si>
  <si>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</si>
  <si>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</si>
  <si>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</si>
  <si>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</si>
  <si>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</si>
  <si>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</si>
  <si>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</si>
  <si>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</si>
  <si>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</si>
  <si>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</si>
  <si>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</si>
  <si>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</si>
  <si>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</si>
  <si>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</si>
  <si>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</si>
  <si>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</si>
  <si>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</si>
  <si>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</si>
  <si>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</si>
  <si>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</si>
  <si>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</si>
  <si>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</si>
  <si>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</si>
  <si>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</si>
  <si>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</si>
  <si>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</si>
  <si>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</si>
  <si>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</si>
  <si>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</si>
  <si>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</si>
  <si>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</si>
  <si>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</si>
  <si>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</si>
  <si>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</si>
  <si>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</si>
  <si>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</si>
  <si>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</si>
  <si>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</si>
  <si>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</si>
  <si>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</si>
  <si>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</si>
  <si>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</si>
  <si>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</si>
  <si>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</si>
  <si>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</si>
  <si>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</si>
  <si>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</si>
  <si>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</si>
  <si>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</si>
  <si>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</si>
  <si>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</si>
  <si>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</si>
  <si>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</si>
  <si>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</si>
  <si>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</si>
  <si>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</si>
  <si>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</si>
  <si>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</si>
  <si>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</si>
  <si>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</si>
  <si>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</si>
  <si>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</si>
  <si>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</si>
  <si>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</si>
  <si>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</si>
  <si>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</si>
  <si>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</si>
  <si>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</si>
  <si>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</si>
  <si>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</si>
  <si>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</si>
  <si>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</si>
  <si>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</si>
  <si>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</si>
  <si>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</si>
  <si>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</si>
  <si>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</si>
  <si>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</si>
  <si>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</si>
  <si>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</si>
  <si>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</si>
  <si>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</si>
  <si>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</si>
  <si>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</si>
  <si>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</si>
  <si>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</si>
  <si>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</si>
  <si>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</si>
  <si>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</si>
  <si>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</si>
  <si>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</si>
  <si>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</si>
  <si>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</si>
  <si>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</si>
  <si>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</si>
  <si>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</si>
  <si>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</si>
  <si>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</si>
  <si>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</si>
  <si>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</si>
  <si>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</si>
  <si>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</si>
  <si>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</si>
  <si>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</si>
  <si>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</si>
  <si>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</si>
  <si>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</si>
  <si>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</si>
  <si>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</si>
  <si>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</si>
  <si>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</si>
  <si>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</si>
  <si>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</si>
  <si>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</si>
  <si>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</si>
  <si>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</si>
  <si>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</si>
  <si>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</si>
  <si>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</si>
  <si>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</si>
  <si>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</si>
  <si>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</si>
  <si>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</si>
  <si>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</si>
  <si>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</si>
  <si>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</si>
  <si>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</si>
  <si>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</si>
  <si>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</si>
  <si>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</si>
  <si>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</si>
  <si>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</si>
  <si>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</si>
  <si>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</si>
  <si>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</si>
  <si>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</si>
  <si>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</si>
  <si>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</si>
  <si>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</si>
  <si>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</si>
  <si>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</si>
  <si>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</si>
  <si>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</si>
  <si>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</si>
  <si>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</si>
  <si>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</si>
  <si>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</si>
  <si>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</si>
  <si>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</si>
  <si>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</si>
  <si>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</si>
  <si>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</si>
  <si>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</si>
  <si>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</si>
  <si>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</si>
  <si>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</si>
  <si>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</si>
  <si>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</si>
  <si>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</si>
  <si>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</si>
  <si>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</si>
  <si>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</si>
  <si>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</si>
  <si>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</si>
  <si>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</si>
  <si>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</si>
  <si>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</si>
  <si>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</si>
  <si>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</si>
  <si>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</si>
  <si>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</si>
  <si>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</si>
  <si>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</si>
  <si>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</si>
  <si>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</si>
  <si>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</si>
  <si>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</si>
  <si>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</si>
  <si>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</si>
  <si>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</si>
  <si>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</si>
  <si>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</si>
  <si>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</si>
  <si>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</si>
  <si>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</si>
  <si>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</si>
  <si>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</si>
  <si>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</si>
  <si>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</si>
  <si>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</si>
  <si>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</si>
  <si>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</si>
  <si>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</si>
  <si>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</si>
  <si>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</si>
  <si>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</si>
  <si>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</si>
  <si>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</si>
  <si>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</si>
  <si>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</si>
  <si>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</si>
  <si>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</si>
  <si>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</si>
  <si>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</si>
  <si>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</si>
  <si>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</si>
  <si>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</si>
  <si>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</si>
  <si>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</si>
  <si>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</si>
  <si>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</si>
  <si>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</si>
  <si>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</si>
  <si>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</si>
  <si>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</si>
  <si>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</si>
  <si>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</si>
  <si>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</si>
  <si>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</si>
  <si>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</si>
  <si>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</si>
  <si>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</si>
  <si>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</si>
  <si>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</si>
  <si>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</si>
  <si>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</si>
  <si>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</si>
  <si>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</si>
  <si>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</si>
  <si>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</si>
  <si>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車両の安全対策</t>
  </si>
  <si>
    <t>自動車局</t>
  </si>
  <si>
    <t>昭和39年度</t>
  </si>
  <si>
    <t>終了予定なし</t>
  </si>
  <si>
    <t>道路運送車両法
自動車損害賠償保障法附則第４項</t>
  </si>
  <si>
    <t>交通安全基本計画
自動車事故対策計画</t>
  </si>
  <si>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</si>
  <si>
    <t>-</t>
  </si>
  <si>
    <t>自動車検査基準策定調査
等委託費</t>
  </si>
  <si>
    <t>庁費</t>
  </si>
  <si>
    <t>自動車事故対策委託費</t>
  </si>
  <si>
    <t>諸謝金</t>
  </si>
  <si>
    <t>職員旅費</t>
  </si>
  <si>
    <t>令和2年までに交通事故死者数を2500人以下に引き下げる。</t>
  </si>
  <si>
    <t>交通事故死者数</t>
  </si>
  <si>
    <t>人</t>
  </si>
  <si>
    <t>警察庁交通事故統計
https://www.npa.go.jp/　
https://www.e-stat.go.jp/</t>
  </si>
  <si>
    <t>令和2年までに、車両安全対策により交通事故死者数を1,000人削減する（平成22年比）。</t>
  </si>
  <si>
    <t>車両安全対策による交通事故死者数削減効果</t>
  </si>
  <si>
    <t>車両安全対策に関する基準の追加・見直し等を行うための情報収集・検討を行う調査研究の件数</t>
  </si>
  <si>
    <t>件</t>
  </si>
  <si>
    <t>百万／件</t>
  </si>
  <si>
    <t>安全で安心できる交通の確保、治安・生活安全の確保</t>
  </si>
  <si>
    <t>自動車の安全性を高める</t>
  </si>
  <si>
    <t>大型貨物自動車の衝突被害軽減ブレーキの装着率</t>
  </si>
  <si>
    <t>310</t>
  </si>
  <si>
    <t>288</t>
  </si>
  <si>
    <t>296</t>
  </si>
  <si>
    <t>195</t>
  </si>
  <si>
    <t>189</t>
  </si>
  <si>
    <t>193</t>
  </si>
  <si>
    <t>207</t>
  </si>
  <si>
    <t>198</t>
  </si>
  <si>
    <t>197</t>
  </si>
  <si>
    <t>○</t>
  </si>
  <si>
    <t>技術・環境政策課
安全・環境基準課</t>
    <rPh sb="9" eb="11">
      <t>アンゼン</t>
    </rPh>
    <rPh sb="12" eb="14">
      <t>カンキョウ</t>
    </rPh>
    <rPh sb="14" eb="16">
      <t>キジュン</t>
    </rPh>
    <rPh sb="16" eb="17">
      <t>カ</t>
    </rPh>
    <phoneticPr fontId="5"/>
  </si>
  <si>
    <t>課長　久保田　秀暢
課長　猪股　博之</t>
    <rPh sb="10" eb="12">
      <t>カチョウ</t>
    </rPh>
    <rPh sb="13" eb="15">
      <t>イノマタ</t>
    </rPh>
    <rPh sb="16" eb="18">
      <t>ヒロユキ</t>
    </rPh>
    <phoneticPr fontId="5"/>
  </si>
  <si>
    <t>-</t>
    <phoneticPr fontId="5"/>
  </si>
  <si>
    <t>第10次交通安全基本計画において掲げられている目標「令和７年までに交通事故死者数を2,500人以下」を実現するため、自動車の安全基準の拡充・強化、先進安全自動車（ＡＳＶ）の開発・実用化・普及を促進する。</t>
    <rPh sb="26" eb="28">
      <t>レイワ</t>
    </rPh>
    <phoneticPr fontId="5"/>
  </si>
  <si>
    <t>-</t>
    <phoneticPr fontId="5"/>
  </si>
  <si>
    <t>自動車の安全性に関する調査研究を実施し、自動車の安全基準の拡充・強化、先進安全自動車（ASV）の開発・実用化・普及を促進する。</t>
  </si>
  <si>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</si>
  <si>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phoneticPr fontId="5"/>
  </si>
  <si>
    <t>有</t>
  </si>
  <si>
    <t>‐</t>
  </si>
  <si>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</si>
  <si>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</si>
  <si>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</si>
  <si>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</si>
  <si>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</si>
  <si>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</si>
  <si>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主に一般競争入札の結果によるため、妥当である。</t>
    <rPh sb="0" eb="1">
      <t>オモ</t>
    </rPh>
    <rPh sb="2" eb="4">
      <t>イッパン</t>
    </rPh>
    <rPh sb="4" eb="6">
      <t>キョウソウ</t>
    </rPh>
    <rPh sb="6" eb="8">
      <t>ニュウサツ</t>
    </rPh>
    <rPh sb="9" eb="11">
      <t>ケッカ</t>
    </rPh>
    <rPh sb="17" eb="19">
      <t>ダトウ</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</si>
  <si>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</si>
  <si>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</si>
  <si>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</si>
  <si>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</si>
  <si>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</si>
  <si>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調査費</t>
    <rPh sb="0" eb="3">
      <t>チョウサヒ</t>
    </rPh>
    <phoneticPr fontId="5"/>
  </si>
  <si>
    <t>自動運転バス車両の開発促進業務</t>
    <rPh sb="0" eb="2">
      <t>ジドウ</t>
    </rPh>
    <rPh sb="2" eb="4">
      <t>ウンテン</t>
    </rPh>
    <rPh sb="6" eb="8">
      <t>シャリョウ</t>
    </rPh>
    <rPh sb="9" eb="11">
      <t>カイハツ</t>
    </rPh>
    <rPh sb="11" eb="13">
      <t>ソクシン</t>
    </rPh>
    <rPh sb="13" eb="15">
      <t>ギョウム</t>
    </rPh>
    <phoneticPr fontId="5"/>
  </si>
  <si>
    <t>先進安全自動車（ASV）の開発・実用化・普及促進に関する調査等</t>
    <rPh sb="0" eb="2">
      <t>センシン</t>
    </rPh>
    <rPh sb="2" eb="4">
      <t>アンゼン</t>
    </rPh>
    <rPh sb="4" eb="7">
      <t>ジドウシャ</t>
    </rPh>
    <rPh sb="13" eb="15">
      <t>カイハツ</t>
    </rPh>
    <rPh sb="16" eb="19">
      <t>ジツヨウカ</t>
    </rPh>
    <rPh sb="20" eb="22">
      <t>フキュウ</t>
    </rPh>
    <rPh sb="22" eb="24">
      <t>ソクシン</t>
    </rPh>
    <rPh sb="25" eb="26">
      <t>カン</t>
    </rPh>
    <rPh sb="28" eb="30">
      <t>チョウサ</t>
    </rPh>
    <rPh sb="30" eb="31">
      <t>トウ</t>
    </rPh>
    <phoneticPr fontId="5"/>
  </si>
  <si>
    <t>車両安全対策の総合的な推進に関する調査</t>
    <phoneticPr fontId="5"/>
  </si>
  <si>
    <t>独立行政法人自動車技術総合機構</t>
    <rPh sb="0" eb="15">
      <t>ドクリツギョウセイホウジンジドウシャギジュツソウゴウキコウ</t>
    </rPh>
    <phoneticPr fontId="5"/>
  </si>
  <si>
    <t>先進安全自動車（ＡＳＶ）の開発・実用化・普及の促進に関する調査</t>
    <phoneticPr fontId="5"/>
  </si>
  <si>
    <t>令和２年度　電気自動車の安全性に関する検討・調査</t>
    <phoneticPr fontId="5"/>
  </si>
  <si>
    <t>自動車におけるサイバーセキュリティ評価方法等に関する調査</t>
    <phoneticPr fontId="5"/>
  </si>
  <si>
    <t>歩行者頭部保護性能に係る調査及び衝突安全基準に関する海外動向調査</t>
    <phoneticPr fontId="5"/>
  </si>
  <si>
    <t>令和２年度交通弱者保護を目的とした傷害軽減に関する調査</t>
    <phoneticPr fontId="5"/>
  </si>
  <si>
    <t>自動運転車及び運転支援車による自動車線変更時の安全性に係る調査</t>
    <phoneticPr fontId="5"/>
  </si>
  <si>
    <t>令和２年度　後退警報装置の試験方法に関する調査</t>
    <phoneticPr fontId="5"/>
  </si>
  <si>
    <t>一般財団法人日本自動車研究所</t>
    <rPh sb="0" eb="2">
      <t>イッパン</t>
    </rPh>
    <rPh sb="2" eb="6">
      <t>ザイダンホウジン</t>
    </rPh>
    <rPh sb="6" eb="8">
      <t>ニホン</t>
    </rPh>
    <rPh sb="8" eb="11">
      <t>ジドウシャ</t>
    </rPh>
    <rPh sb="11" eb="14">
      <t>ケンキュウジョ</t>
    </rPh>
    <phoneticPr fontId="5"/>
  </si>
  <si>
    <t>車両安全対策の総合的な推進に関する調査</t>
    <phoneticPr fontId="5"/>
  </si>
  <si>
    <t>公益財団法人交通事故総合分析センター</t>
    <rPh sb="0" eb="2">
      <t>コウエキ</t>
    </rPh>
    <rPh sb="2" eb="6">
      <t>ザイダンホウジン</t>
    </rPh>
    <rPh sb="6" eb="8">
      <t>コウツウ</t>
    </rPh>
    <rPh sb="8" eb="10">
      <t>ジコ</t>
    </rPh>
    <rPh sb="10" eb="12">
      <t>ソウゴウ</t>
    </rPh>
    <rPh sb="12" eb="14">
      <t>ブンセキ</t>
    </rPh>
    <phoneticPr fontId="5"/>
  </si>
  <si>
    <t>自動運転車の事故に関する事故調査分析研究業務</t>
    <phoneticPr fontId="5"/>
  </si>
  <si>
    <t>令和２年度原動機付三・四輪自転車性能調査</t>
    <phoneticPr fontId="5"/>
  </si>
  <si>
    <t>公益財団法人日本自動車輸送技術協会</t>
    <rPh sb="0" eb="2">
      <t>コウエキ</t>
    </rPh>
    <rPh sb="2" eb="6">
      <t>ザイダンホウジン</t>
    </rPh>
    <rPh sb="6" eb="8">
      <t>ニホン</t>
    </rPh>
    <rPh sb="8" eb="11">
      <t>ジドウシャ</t>
    </rPh>
    <rPh sb="11" eb="13">
      <t>ユソウ</t>
    </rPh>
    <rPh sb="13" eb="15">
      <t>ギジュツ</t>
    </rPh>
    <rPh sb="15" eb="17">
      <t>キョウカイ</t>
    </rPh>
    <phoneticPr fontId="5"/>
  </si>
  <si>
    <t>後付けペダル踏み間違い急発進抑制装置の性能認定等に係る調査</t>
    <phoneticPr fontId="5"/>
  </si>
  <si>
    <t>C.みずほリサーチ＆テクノロジーズ株式会社</t>
    <rPh sb="17" eb="21">
      <t>カブシキガイシャ</t>
    </rPh>
    <phoneticPr fontId="5"/>
  </si>
  <si>
    <t>みずほリサーチ＆テクノロジーズ株式会社</t>
    <rPh sb="15" eb="19">
      <t>カブシキガイシャ</t>
    </rPh>
    <phoneticPr fontId="5"/>
  </si>
  <si>
    <t>令和２年度自動運転バス車両の開発促進の業務</t>
    <phoneticPr fontId="5"/>
  </si>
  <si>
    <t>デロイトトーマツコンサルティング合同会社</t>
    <phoneticPr fontId="5"/>
  </si>
  <si>
    <t>令和２年度　自動車技術の動向に関する調査</t>
    <phoneticPr fontId="5"/>
  </si>
  <si>
    <t>令和２年度　自動車に備えられる走行距離の計測メカニズム～確認手法等に関する調査</t>
    <phoneticPr fontId="5"/>
  </si>
  <si>
    <t>ドライバー異常自動検知システムにおける閾値検証に関するドライバー挙動の解析調査</t>
    <phoneticPr fontId="5"/>
  </si>
  <si>
    <t>マークラインズ株式会社</t>
    <phoneticPr fontId="5"/>
  </si>
  <si>
    <t>令和２年度　後付車両接近通報装置の音色の安全性評価手法に関する調査</t>
    <phoneticPr fontId="5"/>
  </si>
  <si>
    <t>令和２年度　運転席側安全確認に伴う運転者のアイポイントの移動範囲に関する調査</t>
    <phoneticPr fontId="5"/>
  </si>
  <si>
    <t>株式会社ライズ・ビデオ・エイティ</t>
    <phoneticPr fontId="5"/>
  </si>
  <si>
    <t>令和２年度　ドライブレコーダーの普及啓発動画作成業務</t>
    <phoneticPr fontId="5"/>
  </si>
  <si>
    <t>衝突被害軽減ブレーキの性能評価認定制度等の広報用ロゴマーク作成に関する業務</t>
    <phoneticPr fontId="5"/>
  </si>
  <si>
    <t>株式会社プリプラにじゅういち</t>
    <phoneticPr fontId="5"/>
  </si>
  <si>
    <t>令和２年度　バス座席の乗員拘束装置に関する調査</t>
    <phoneticPr fontId="5"/>
  </si>
  <si>
    <t>エスアールプランニング株式会社</t>
    <rPh sb="11" eb="15">
      <t>カブシキガイシャ</t>
    </rPh>
    <phoneticPr fontId="5"/>
  </si>
  <si>
    <t>自動運転の基準策定等に関する業務補助派遣業務</t>
    <phoneticPr fontId="5"/>
  </si>
  <si>
    <t>令和２年度　保安基準緩和認定システムＭＯＴＡＳデータ定期登録運用</t>
    <phoneticPr fontId="5"/>
  </si>
  <si>
    <t>D.学校法人芝浦工業大学</t>
    <rPh sb="2" eb="4">
      <t>ガッコウ</t>
    </rPh>
    <rPh sb="4" eb="6">
      <t>ホウジン</t>
    </rPh>
    <rPh sb="6" eb="8">
      <t>シバウラ</t>
    </rPh>
    <rPh sb="8" eb="10">
      <t>コウギョウ</t>
    </rPh>
    <rPh sb="10" eb="12">
      <t>ダイガク</t>
    </rPh>
    <phoneticPr fontId="5"/>
  </si>
  <si>
    <t>調査費</t>
    <rPh sb="0" eb="3">
      <t>チョウサヒ</t>
    </rPh>
    <phoneticPr fontId="5"/>
  </si>
  <si>
    <t>脱出用ハンマーの破砕性能に関する市場調査</t>
    <phoneticPr fontId="5"/>
  </si>
  <si>
    <t>学校法人芝浦工業大学</t>
    <rPh sb="0" eb="2">
      <t>ガッコウ</t>
    </rPh>
    <rPh sb="2" eb="4">
      <t>ホウジン</t>
    </rPh>
    <rPh sb="4" eb="6">
      <t>シバウラ</t>
    </rPh>
    <rPh sb="6" eb="8">
      <t>コウギョウ</t>
    </rPh>
    <rPh sb="8" eb="10">
      <t>ダイガク</t>
    </rPh>
    <phoneticPr fontId="5"/>
  </si>
  <si>
    <t>交通政策審議会陸上交通分科会自動車部会報告書「交通事故のない社会を目指した今後の車両の安全対策のあり方について 」（令和３年６月）</t>
    <rPh sb="58" eb="60">
      <t>レイワ</t>
    </rPh>
    <rPh sb="61" eb="62">
      <t>ネン</t>
    </rPh>
    <rPh sb="63" eb="64">
      <t>ガツ</t>
    </rPh>
    <phoneticPr fontId="5"/>
  </si>
  <si>
    <t>みずほリサーチ＆テクノロジーズ株式会社</t>
    <phoneticPr fontId="5"/>
  </si>
  <si>
    <t xml:space="preserve">株式会社エヌ・ティ・ティ・データ </t>
    <rPh sb="0" eb="4">
      <t>カブシキガイシャ</t>
    </rPh>
    <phoneticPr fontId="5"/>
  </si>
  <si>
    <t>-</t>
    <phoneticPr fontId="5"/>
  </si>
  <si>
    <t>国交</t>
  </si>
  <si>
    <t>執行額／活動実績</t>
    <phoneticPr fontId="5"/>
  </si>
  <si>
    <t>執行額/活動実績</t>
    <rPh sb="0" eb="2">
      <t>シッコウ</t>
    </rPh>
    <rPh sb="2" eb="3">
      <t>ガク</t>
    </rPh>
    <rPh sb="4" eb="6">
      <t>カツドウ</t>
    </rPh>
    <rPh sb="6" eb="8">
      <t>ジッセキ</t>
    </rPh>
    <phoneticPr fontId="5"/>
  </si>
  <si>
    <t>349/18</t>
    <phoneticPr fontId="5"/>
  </si>
  <si>
    <t>454/22</t>
    <phoneticPr fontId="5"/>
  </si>
  <si>
    <t>594/23</t>
    <phoneticPr fontId="5"/>
  </si>
  <si>
    <t>無</t>
  </si>
  <si>
    <t>支出先の選定は、会計法第２９条の３第５項が規定する契約に係る予定価格が少額である場合を除き、全て一般競争入札等により実施し、競争性を確保している。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</si>
  <si>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B.一般財団法人日本自動車研究所</t>
    <rPh sb="2" eb="4">
      <t>イッパン</t>
    </rPh>
    <rPh sb="4" eb="6">
      <t>ザイダン</t>
    </rPh>
    <rPh sb="6" eb="8">
      <t>ホウジン</t>
    </rPh>
    <rPh sb="8" eb="10">
      <t>ニホン</t>
    </rPh>
    <rPh sb="10" eb="13">
      <t>ジドウシャ</t>
    </rPh>
    <rPh sb="13" eb="16">
      <t>ケンキュウジョ</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</si>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</sst>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D0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178490</xdr:colOff>
      <xdr:row>751</xdr:row>
      <xdr:rowOff>163166</xdr:rowOff>
    </xdr:from>
    <xdr:to>
      <xdr:col>16</xdr:col>
      <xdr:colOff>763</xdr:colOff>
      <xdr:row>757</xdr:row>
      <xdr:rowOff>212988</xdr:rowOff>
    </xdr:to>
    <xdr:cxnSp macro="">
      <xdr:nvCxnSpPr>
        <xdr:cNvPr id="2" name="カギ線コネクタ 8"/>
        <xdr:cNvCxnSpPr>
          <a:cxnSpLocks noChangeShapeType="1"/>
          <a:endCxn id="10" idx="1"/>
        </xdr:cNvCxnSpPr>
      </xdr:nvCxnSpPr>
      <xdr:spPr bwMode="auto">
        <a:xfrm rot="16200000" flipH="1">
          <a:off x="1607766" y="46320790"/>
          <a:ext cx="2164372" cy="1022423"/>
        </a:xfrm>
        <a:prstGeom prst="bentConnector2">
          <a:avLst/>
        </a:prstGeom>
        <a:noFill/>
        <a:ln w="9525" algn="ctr">
          <a:solidFill>
            <a:srgbClr val="000000"/>
          </a:solidFill>
          <a:miter lim="800000"/>
          <a:headEnd/>
          <a:tailEnd type="triangle"/>
        </a:ln>
      </xdr:spPr>
    </xdr:cxnSp>
    <xdr:clientData/>
  </xdr:twoCellAnchor>
  <xdr:twoCellAnchor>
    <xdr:from>
      <xdr:col>10</xdr:col>
      <xdr:colOff>178490</xdr:colOff>
      <xdr:row>755</xdr:row>
      <xdr:rowOff>53836</xdr:rowOff>
    </xdr:from>
    <xdr:to>
      <xdr:col>15</xdr:col>
      <xdr:colOff>185454</xdr:colOff>
      <xdr:row>761</xdr:row>
      <xdr:rowOff>107275</xdr:rowOff>
    </xdr:to>
    <xdr:cxnSp macro="">
      <xdr:nvCxnSpPr>
        <xdr:cNvPr id="3" name="カギ線コネクタ 8"/>
        <xdr:cNvCxnSpPr>
          <a:cxnSpLocks noChangeShapeType="1"/>
          <a:endCxn id="4" idx="1"/>
        </xdr:cNvCxnSpPr>
      </xdr:nvCxnSpPr>
      <xdr:spPr bwMode="auto">
        <a:xfrm rot="16200000" flipH="1">
          <a:off x="1598290" y="47630636"/>
          <a:ext cx="2167989" cy="1007089"/>
        </a:xfrm>
        <a:prstGeom prst="bentConnector2">
          <a:avLst/>
        </a:prstGeom>
        <a:noFill/>
        <a:ln w="9525" algn="ctr">
          <a:solidFill>
            <a:srgbClr val="000000"/>
          </a:solidFill>
          <a:miter lim="800000"/>
          <a:headEnd/>
          <a:tailEnd type="triangle"/>
        </a:ln>
      </xdr:spPr>
    </xdr:cxnSp>
    <xdr:clientData/>
  </xdr:twoCellAnchor>
  <xdr:twoCellAnchor>
    <xdr:from>
      <xdr:col>15</xdr:col>
      <xdr:colOff>185454</xdr:colOff>
      <xdr:row>760</xdr:row>
      <xdr:rowOff>141076</xdr:rowOff>
    </xdr:from>
    <xdr:to>
      <xdr:col>26</xdr:col>
      <xdr:colOff>166895</xdr:colOff>
      <xdr:row>762</xdr:row>
      <xdr:rowOff>73474</xdr:rowOff>
    </xdr:to>
    <xdr:sp macro="" textlink="">
      <xdr:nvSpPr>
        <xdr:cNvPr id="4" name="正方形/長方形 3"/>
        <xdr:cNvSpPr/>
      </xdr:nvSpPr>
      <xdr:spPr>
        <a:xfrm>
          <a:off x="3185829" y="48899551"/>
          <a:ext cx="2181716" cy="637248"/>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ja-JP" altLang="en-US" sz="1100" b="0" i="0" baseline="0">
              <a:effectLst/>
              <a:latin typeface="+mn-lt"/>
              <a:ea typeface="+mn-ea"/>
              <a:cs typeface="+mn-cs"/>
            </a:rPr>
            <a:t>２４３．４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181073</xdr:colOff>
      <xdr:row>759</xdr:row>
      <xdr:rowOff>261239</xdr:rowOff>
    </xdr:from>
    <xdr:to>
      <xdr:col>32</xdr:col>
      <xdr:colOff>150952</xdr:colOff>
      <xdr:row>760</xdr:row>
      <xdr:rowOff>188987</xdr:rowOff>
    </xdr:to>
    <xdr:sp macro="" textlink="">
      <xdr:nvSpPr>
        <xdr:cNvPr id="5" name="テキスト ボックス 4"/>
        <xdr:cNvSpPr txBox="1"/>
      </xdr:nvSpPr>
      <xdr:spPr>
        <a:xfrm>
          <a:off x="3181448" y="48667289"/>
          <a:ext cx="3370304" cy="28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179446</xdr:colOff>
      <xdr:row>751</xdr:row>
      <xdr:rowOff>102285</xdr:rowOff>
    </xdr:from>
    <xdr:to>
      <xdr:col>15</xdr:col>
      <xdr:colOff>147645</xdr:colOff>
      <xdr:row>753</xdr:row>
      <xdr:rowOff>179066</xdr:rowOff>
    </xdr:to>
    <xdr:cxnSp macro="">
      <xdr:nvCxnSpPr>
        <xdr:cNvPr id="6" name="カギ線コネクタ 8"/>
        <xdr:cNvCxnSpPr>
          <a:cxnSpLocks noChangeShapeType="1"/>
        </xdr:cNvCxnSpPr>
      </xdr:nvCxnSpPr>
      <xdr:spPr bwMode="auto">
        <a:xfrm rot="16200000" flipH="1">
          <a:off x="2273042" y="45595589"/>
          <a:ext cx="781631" cy="968324"/>
        </a:xfrm>
        <a:prstGeom prst="bentConnector2">
          <a:avLst/>
        </a:prstGeom>
        <a:noFill/>
        <a:ln w="9525" algn="ctr">
          <a:solidFill>
            <a:srgbClr val="000000"/>
          </a:solidFill>
          <a:miter lim="800000"/>
          <a:headEnd/>
          <a:tailEnd type="triangle"/>
        </a:ln>
      </xdr:spPr>
    </xdr:cxnSp>
    <xdr:clientData/>
  </xdr:twoCellAnchor>
  <xdr:twoCellAnchor>
    <xdr:from>
      <xdr:col>7</xdr:col>
      <xdr:colOff>0</xdr:colOff>
      <xdr:row>748</xdr:row>
      <xdr:rowOff>223981</xdr:rowOff>
    </xdr:from>
    <xdr:to>
      <xdr:col>14</xdr:col>
      <xdr:colOff>96353</xdr:colOff>
      <xdr:row>750</xdr:row>
      <xdr:rowOff>222874</xdr:rowOff>
    </xdr:to>
    <xdr:sp macro="" textlink="">
      <xdr:nvSpPr>
        <xdr:cNvPr id="7" name="正方形/長方形 6"/>
        <xdr:cNvSpPr/>
      </xdr:nvSpPr>
      <xdr:spPr>
        <a:xfrm>
          <a:off x="1400175" y="44753356"/>
          <a:ext cx="1496528" cy="70374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175079</xdr:colOff>
      <xdr:row>748</xdr:row>
      <xdr:rowOff>268805</xdr:rowOff>
    </xdr:from>
    <xdr:to>
      <xdr:col>25</xdr:col>
      <xdr:colOff>40424</xdr:colOff>
      <xdr:row>750</xdr:row>
      <xdr:rowOff>187490</xdr:rowOff>
    </xdr:to>
    <xdr:sp macro="" textlink="">
      <xdr:nvSpPr>
        <xdr:cNvPr id="8" name="大かっこ 7"/>
        <xdr:cNvSpPr/>
      </xdr:nvSpPr>
      <xdr:spPr>
        <a:xfrm>
          <a:off x="2975429" y="44798180"/>
          <a:ext cx="2065620" cy="62353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15</xdr:col>
      <xdr:colOff>192504</xdr:colOff>
      <xdr:row>752</xdr:row>
      <xdr:rowOff>71832</xdr:rowOff>
    </xdr:from>
    <xdr:to>
      <xdr:col>26</xdr:col>
      <xdr:colOff>150332</xdr:colOff>
      <xdr:row>754</xdr:row>
      <xdr:rowOff>297900</xdr:rowOff>
    </xdr:to>
    <xdr:sp macro="" textlink="">
      <xdr:nvSpPr>
        <xdr:cNvPr id="9" name="正方形/長方形 8"/>
        <xdr:cNvSpPr/>
      </xdr:nvSpPr>
      <xdr:spPr>
        <a:xfrm>
          <a:off x="3192879" y="46010907"/>
          <a:ext cx="2158103" cy="93091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独立行政法人自動車技術総合機構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１８７．０百万円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763</xdr:colOff>
      <xdr:row>756</xdr:row>
      <xdr:rowOff>45559</xdr:rowOff>
    </xdr:from>
    <xdr:to>
      <xdr:col>26</xdr:col>
      <xdr:colOff>175177</xdr:colOff>
      <xdr:row>759</xdr:row>
      <xdr:rowOff>27994</xdr:rowOff>
    </xdr:to>
    <xdr:sp macro="" textlink="">
      <xdr:nvSpPr>
        <xdr:cNvPr id="10" name="正方形/長方形 9"/>
        <xdr:cNvSpPr/>
      </xdr:nvSpPr>
      <xdr:spPr>
        <a:xfrm>
          <a:off x="3201163" y="47394334"/>
          <a:ext cx="2174664" cy="103971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公益法人（３法人）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１４７．４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27</xdr:col>
      <xdr:colOff>164816</xdr:colOff>
      <xdr:row>748</xdr:row>
      <xdr:rowOff>85725</xdr:rowOff>
    </xdr:from>
    <xdr:to>
      <xdr:col>41</xdr:col>
      <xdr:colOff>99264</xdr:colOff>
      <xdr:row>751</xdr:row>
      <xdr:rowOff>115549</xdr:rowOff>
    </xdr:to>
    <xdr:sp macro="" textlink="">
      <xdr:nvSpPr>
        <xdr:cNvPr id="11" name="大かっこ 10"/>
        <xdr:cNvSpPr/>
      </xdr:nvSpPr>
      <xdr:spPr>
        <a:xfrm>
          <a:off x="5565491" y="44615100"/>
          <a:ext cx="2734798" cy="10870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０．１百万円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０．１百万円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６．６百万円</a:t>
          </a:r>
          <a:endParaRPr lang="ja-JP" altLang="ja-JP">
            <a:solidFill>
              <a:sysClr val="windowText" lastClr="000000"/>
            </a:solidFill>
            <a:effectLst/>
          </a:endParaRPr>
        </a:p>
      </xdr:txBody>
    </xdr:sp>
    <xdr:clientData/>
  </xdr:twoCellAnchor>
  <xdr:twoCellAnchor>
    <xdr:from>
      <xdr:col>27</xdr:col>
      <xdr:colOff>162576</xdr:colOff>
      <xdr:row>752</xdr:row>
      <xdr:rowOff>64045</xdr:rowOff>
    </xdr:from>
    <xdr:to>
      <xdr:col>49</xdr:col>
      <xdr:colOff>145591</xdr:colOff>
      <xdr:row>755</xdr:row>
      <xdr:rowOff>41080</xdr:rowOff>
    </xdr:to>
    <xdr:sp macro="" textlink="">
      <xdr:nvSpPr>
        <xdr:cNvPr id="12" name="大かっこ 11"/>
        <xdr:cNvSpPr/>
      </xdr:nvSpPr>
      <xdr:spPr>
        <a:xfrm>
          <a:off x="5563251" y="46003120"/>
          <a:ext cx="4383565" cy="103431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自動車におけるサイバーセキュリティ評価方法に関する調査調査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28</xdr:col>
      <xdr:colOff>12005</xdr:colOff>
      <xdr:row>756</xdr:row>
      <xdr:rowOff>93069</xdr:rowOff>
    </xdr:from>
    <xdr:to>
      <xdr:col>49</xdr:col>
      <xdr:colOff>185374</xdr:colOff>
      <xdr:row>759</xdr:row>
      <xdr:rowOff>122894</xdr:rowOff>
    </xdr:to>
    <xdr:sp macro="" textlink="">
      <xdr:nvSpPr>
        <xdr:cNvPr id="13" name="大かっこ 12"/>
        <xdr:cNvSpPr/>
      </xdr:nvSpPr>
      <xdr:spPr>
        <a:xfrm>
          <a:off x="5612705" y="47441844"/>
          <a:ext cx="4373894" cy="10871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自動運転車の普及による交通事故死者数及び事故件数の削減効果等</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の解析・評価に係る調査</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27</xdr:col>
      <xdr:colOff>162884</xdr:colOff>
      <xdr:row>760</xdr:row>
      <xdr:rowOff>206548</xdr:rowOff>
    </xdr:from>
    <xdr:to>
      <xdr:col>49</xdr:col>
      <xdr:colOff>59625</xdr:colOff>
      <xdr:row>762</xdr:row>
      <xdr:rowOff>58790</xdr:rowOff>
    </xdr:to>
    <xdr:sp macro="" textlink="">
      <xdr:nvSpPr>
        <xdr:cNvPr id="14" name="大かっこ 13"/>
        <xdr:cNvSpPr/>
      </xdr:nvSpPr>
      <xdr:spPr>
        <a:xfrm>
          <a:off x="5563559" y="48965023"/>
          <a:ext cx="4297291" cy="55709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自動運転バス車両の開発促進の業務</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自動車技術の動向に関する調査</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16</xdr:col>
      <xdr:colOff>6608</xdr:colOff>
      <xdr:row>751</xdr:row>
      <xdr:rowOff>161936</xdr:rowOff>
    </xdr:from>
    <xdr:to>
      <xdr:col>26</xdr:col>
      <xdr:colOff>133878</xdr:colOff>
      <xdr:row>752</xdr:row>
      <xdr:rowOff>69060</xdr:rowOff>
    </xdr:to>
    <xdr:sp macro="" textlink="">
      <xdr:nvSpPr>
        <xdr:cNvPr id="15" name="テキスト ボックス 14"/>
        <xdr:cNvSpPr txBox="1"/>
      </xdr:nvSpPr>
      <xdr:spPr>
        <a:xfrm>
          <a:off x="3207008" y="45748586"/>
          <a:ext cx="2127520" cy="25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194744</xdr:colOff>
      <xdr:row>755</xdr:row>
      <xdr:rowOff>180455</xdr:rowOff>
    </xdr:from>
    <xdr:to>
      <xdr:col>32</xdr:col>
      <xdr:colOff>133350</xdr:colOff>
      <xdr:row>756</xdr:row>
      <xdr:rowOff>93983</xdr:rowOff>
    </xdr:to>
    <xdr:sp macro="" textlink="">
      <xdr:nvSpPr>
        <xdr:cNvPr id="16" name="テキスト ボックス 15"/>
        <xdr:cNvSpPr txBox="1"/>
      </xdr:nvSpPr>
      <xdr:spPr>
        <a:xfrm>
          <a:off x="3195119" y="47376830"/>
          <a:ext cx="3339031"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、随意契約（公募）</a:t>
          </a:r>
          <a:r>
            <a:rPr kumimoji="1" lang="en-US" altLang="ja-JP" sz="1100"/>
            <a:t>】</a:t>
          </a:r>
          <a:endParaRPr kumimoji="1" lang="ja-JP" altLang="en-US" sz="1100"/>
        </a:p>
      </xdr:txBody>
    </xdr:sp>
    <xdr:clientData/>
  </xdr:twoCellAnchor>
  <xdr:twoCellAnchor>
    <xdr:from>
      <xdr:col>10</xdr:col>
      <xdr:colOff>180975</xdr:colOff>
      <xdr:row>758</xdr:row>
      <xdr:rowOff>0</xdr:rowOff>
    </xdr:from>
    <xdr:to>
      <xdr:col>15</xdr:col>
      <xdr:colOff>187939</xdr:colOff>
      <xdr:row>764</xdr:row>
      <xdr:rowOff>53439</xdr:rowOff>
    </xdr:to>
    <xdr:cxnSp macro="">
      <xdr:nvCxnSpPr>
        <xdr:cNvPr id="17" name="カギ線コネクタ 8"/>
        <xdr:cNvCxnSpPr>
          <a:cxnSpLocks noChangeShapeType="1"/>
        </xdr:cNvCxnSpPr>
      </xdr:nvCxnSpPr>
      <xdr:spPr bwMode="auto">
        <a:xfrm rot="16200000" flipH="1">
          <a:off x="1600775" y="48634075"/>
          <a:ext cx="2167989" cy="1007089"/>
        </a:xfrm>
        <a:prstGeom prst="bentConnector2">
          <a:avLst/>
        </a:prstGeom>
        <a:noFill/>
        <a:ln w="9525" algn="ctr">
          <a:solidFill>
            <a:srgbClr val="000000"/>
          </a:solidFill>
          <a:miter lim="800000"/>
          <a:headEnd/>
          <a:tailEnd type="triangle"/>
        </a:ln>
      </xdr:spPr>
    </xdr:cxnSp>
    <xdr:clientData/>
  </xdr:twoCellAnchor>
  <xdr:twoCellAnchor>
    <xdr:from>
      <xdr:col>16</xdr:col>
      <xdr:colOff>4381</xdr:colOff>
      <xdr:row>763</xdr:row>
      <xdr:rowOff>89387</xdr:rowOff>
    </xdr:from>
    <xdr:to>
      <xdr:col>26</xdr:col>
      <xdr:colOff>185847</xdr:colOff>
      <xdr:row>764</xdr:row>
      <xdr:rowOff>374210</xdr:rowOff>
    </xdr:to>
    <xdr:sp macro="" textlink="">
      <xdr:nvSpPr>
        <xdr:cNvPr id="18" name="正方形/長方形 17"/>
        <xdr:cNvSpPr/>
      </xdr:nvSpPr>
      <xdr:spPr>
        <a:xfrm>
          <a:off x="3204781" y="49905137"/>
          <a:ext cx="2181716" cy="637248"/>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大学</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１機関</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９．４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762</xdr:row>
      <xdr:rowOff>209550</xdr:rowOff>
    </xdr:from>
    <xdr:to>
      <xdr:col>32</xdr:col>
      <xdr:colOff>169904</xdr:colOff>
      <xdr:row>763</xdr:row>
      <xdr:rowOff>137298</xdr:rowOff>
    </xdr:to>
    <xdr:sp macro="" textlink="">
      <xdr:nvSpPr>
        <xdr:cNvPr id="19" name="テキスト ボックス 18"/>
        <xdr:cNvSpPr txBox="1"/>
      </xdr:nvSpPr>
      <xdr:spPr>
        <a:xfrm>
          <a:off x="3200400" y="49672875"/>
          <a:ext cx="3370304" cy="28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181836</xdr:colOff>
      <xdr:row>763</xdr:row>
      <xdr:rowOff>154859</xdr:rowOff>
    </xdr:from>
    <xdr:to>
      <xdr:col>49</xdr:col>
      <xdr:colOff>78577</xdr:colOff>
      <xdr:row>764</xdr:row>
      <xdr:rowOff>359526</xdr:rowOff>
    </xdr:to>
    <xdr:sp macro="" textlink="">
      <xdr:nvSpPr>
        <xdr:cNvPr id="20" name="大かっこ 19"/>
        <xdr:cNvSpPr/>
      </xdr:nvSpPr>
      <xdr:spPr>
        <a:xfrm>
          <a:off x="5582511" y="49970609"/>
          <a:ext cx="4297291" cy="55709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脱出用ハンマーの破砕性能に関する市場調査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D0D">
            <a:alpha val="30196"/>
          </a:srgbClr>
        </a:solid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40"/>
  <sheetViews>
    <sheetView tabSelected="1" view="pageBreakPreview" topLeftCell="A876"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0">
        <v>2021</v>
      </c>
      <c r="AE2" s="940"/>
      <c r="AF2" s="940"/>
      <c r="AG2" s="940"/>
      <c r="AH2" s="940"/>
      <c r="AI2" s="83" t="s">
        <v>322</v>
      </c>
      <c r="AJ2" s="940" t="s">
        <v>729</v>
      </c>
      <c r="AK2" s="940"/>
      <c r="AL2" s="940"/>
      <c r="AM2" s="940"/>
      <c r="AN2" s="83" t="s">
        <v>322</v>
      </c>
      <c r="AO2" s="940">
        <v>20</v>
      </c>
      <c r="AP2" s="940"/>
      <c r="AQ2" s="940"/>
      <c r="AR2" s="84" t="s">
        <v>625</v>
      </c>
      <c r="AS2" s="946">
        <v>202</v>
      </c>
      <c r="AT2" s="946"/>
      <c r="AU2" s="946"/>
      <c r="AV2" s="83" t="str">
        <f>IF(AW2="","","-")</f>
        <v/>
      </c>
      <c r="AW2" s="906"/>
      <c r="AX2" s="906"/>
    </row>
    <row r="3" spans="1:50" ht="21" customHeight="1" thickBot="1" x14ac:dyDescent="0.2">
      <c r="A3" s="862" t="s">
        <v>618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626</v>
      </c>
      <c r="AK3" s="864"/>
      <c r="AL3" s="864"/>
      <c r="AM3" s="864"/>
      <c r="AN3" s="864"/>
      <c r="AO3" s="864"/>
      <c r="AP3" s="864"/>
      <c r="AQ3" s="864"/>
      <c r="AR3" s="864"/>
      <c r="AS3" s="864"/>
      <c r="AT3" s="864"/>
      <c r="AU3" s="864"/>
      <c r="AV3" s="864"/>
      <c r="AW3" s="864"/>
      <c r="AX3" s="24" t="s">
        <v>64</v>
      </c>
    </row>
    <row r="4" spans="1:50" ht="24.75" customHeight="1" x14ac:dyDescent="0.15">
      <c r="A4" s="702" t="s">
        <v>25</v>
      </c>
      <c r="B4" s="703"/>
      <c r="C4" s="703"/>
      <c r="D4" s="703"/>
      <c r="E4" s="703"/>
      <c r="F4" s="703"/>
      <c r="G4" s="680" t="s">
        <v>627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34" t="s">
        <v>629</v>
      </c>
      <c r="H5" s="835"/>
      <c r="I5" s="835"/>
      <c r="J5" s="835"/>
      <c r="K5" s="835"/>
      <c r="L5" s="835"/>
      <c r="M5" s="836" t="s">
        <v>65</v>
      </c>
      <c r="N5" s="837"/>
      <c r="O5" s="837"/>
      <c r="P5" s="837"/>
      <c r="Q5" s="837"/>
      <c r="R5" s="838"/>
      <c r="S5" s="839" t="s">
        <v>630</v>
      </c>
      <c r="T5" s="835"/>
      <c r="U5" s="835"/>
      <c r="V5" s="835"/>
      <c r="W5" s="835"/>
      <c r="X5" s="840"/>
      <c r="Y5" s="696" t="s">
        <v>3</v>
      </c>
      <c r="Z5" s="542"/>
      <c r="AA5" s="542"/>
      <c r="AB5" s="542"/>
      <c r="AC5" s="542"/>
      <c r="AD5" s="543"/>
      <c r="AE5" s="697" t="s">
        <v>662</v>
      </c>
      <c r="AF5" s="697"/>
      <c r="AG5" s="697"/>
      <c r="AH5" s="697"/>
      <c r="AI5" s="697"/>
      <c r="AJ5" s="697"/>
      <c r="AK5" s="697"/>
      <c r="AL5" s="697"/>
      <c r="AM5" s="697"/>
      <c r="AN5" s="697"/>
      <c r="AO5" s="697"/>
      <c r="AP5" s="698"/>
      <c r="AQ5" s="699" t="s">
        <v>663</v>
      </c>
      <c r="AR5" s="700"/>
      <c r="AS5" s="700"/>
      <c r="AT5" s="700"/>
      <c r="AU5" s="700"/>
      <c r="AV5" s="700"/>
      <c r="AW5" s="700"/>
      <c r="AX5" s="701"/>
    </row>
    <row r="6" spans="1:50" ht="39" customHeight="1" x14ac:dyDescent="0.15">
      <c r="A6" s="704" t="s">
        <v>4</v>
      </c>
      <c r="B6" s="705"/>
      <c r="C6" s="705"/>
      <c r="D6" s="705"/>
      <c r="E6" s="705"/>
      <c r="F6" s="705"/>
      <c r="G6" s="389" t="str">
        <f>入力規則等!F39</f>
        <v>自動車安全特別会計自動車検査登録勘定、自動車安全特別会計自動車事故対策勘定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631</v>
      </c>
      <c r="H7" s="498"/>
      <c r="I7" s="498"/>
      <c r="J7" s="498"/>
      <c r="K7" s="498"/>
      <c r="L7" s="498"/>
      <c r="M7" s="498"/>
      <c r="N7" s="498"/>
      <c r="O7" s="498"/>
      <c r="P7" s="498"/>
      <c r="Q7" s="498"/>
      <c r="R7" s="498"/>
      <c r="S7" s="498"/>
      <c r="T7" s="498"/>
      <c r="U7" s="498"/>
      <c r="V7" s="498"/>
      <c r="W7" s="498"/>
      <c r="X7" s="499"/>
      <c r="Y7" s="918" t="s">
        <v>305</v>
      </c>
      <c r="Z7" s="439"/>
      <c r="AA7" s="439"/>
      <c r="AB7" s="439"/>
      <c r="AC7" s="439"/>
      <c r="AD7" s="919"/>
      <c r="AE7" s="907" t="s">
        <v>632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208</v>
      </c>
      <c r="B8" s="495"/>
      <c r="C8" s="495"/>
      <c r="D8" s="495"/>
      <c r="E8" s="495"/>
      <c r="F8" s="496"/>
      <c r="G8" s="941" t="str">
        <f>入力規則等!A27</f>
        <v>交通安全対策</v>
      </c>
      <c r="H8" s="718"/>
      <c r="I8" s="718"/>
      <c r="J8" s="718"/>
      <c r="K8" s="718"/>
      <c r="L8" s="718"/>
      <c r="M8" s="718"/>
      <c r="N8" s="718"/>
      <c r="O8" s="718"/>
      <c r="P8" s="718"/>
      <c r="Q8" s="718"/>
      <c r="R8" s="718"/>
      <c r="S8" s="718"/>
      <c r="T8" s="718"/>
      <c r="U8" s="718"/>
      <c r="V8" s="718"/>
      <c r="W8" s="718"/>
      <c r="X8" s="942"/>
      <c r="Y8" s="841" t="s">
        <v>209</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665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29</v>
      </c>
      <c r="B10" s="659"/>
      <c r="C10" s="659"/>
      <c r="D10" s="659"/>
      <c r="E10" s="659"/>
      <c r="F10" s="659"/>
      <c r="G10" s="752" t="s">
        <v>633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306</v>
      </c>
      <c r="Q12" s="441"/>
      <c r="R12" s="441"/>
      <c r="S12" s="441"/>
      <c r="T12" s="441"/>
      <c r="U12" s="441"/>
      <c r="V12" s="442"/>
      <c r="W12" s="446" t="s">
        <v>328</v>
      </c>
      <c r="X12" s="441"/>
      <c r="Y12" s="441"/>
      <c r="Z12" s="441"/>
      <c r="AA12" s="441"/>
      <c r="AB12" s="441"/>
      <c r="AC12" s="442"/>
      <c r="AD12" s="446" t="s">
        <v>615</v>
      </c>
      <c r="AE12" s="441"/>
      <c r="AF12" s="441"/>
      <c r="AG12" s="441"/>
      <c r="AH12" s="441"/>
      <c r="AI12" s="441"/>
      <c r="AJ12" s="442"/>
      <c r="AK12" s="446" t="s">
        <v>619</v>
      </c>
      <c r="AL12" s="441"/>
      <c r="AM12" s="441"/>
      <c r="AN12" s="441"/>
      <c r="AO12" s="441"/>
      <c r="AP12" s="441"/>
      <c r="AQ12" s="442"/>
      <c r="AR12" s="446" t="s">
        <v>620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446</v>
      </c>
      <c r="Q13" s="656"/>
      <c r="R13" s="656"/>
      <c r="S13" s="656"/>
      <c r="T13" s="656"/>
      <c r="U13" s="656"/>
      <c r="V13" s="657"/>
      <c r="W13" s="655">
        <v>616</v>
      </c>
      <c r="X13" s="656"/>
      <c r="Y13" s="656"/>
      <c r="Z13" s="656"/>
      <c r="AA13" s="656"/>
      <c r="AB13" s="656"/>
      <c r="AC13" s="657"/>
      <c r="AD13" s="655">
        <v>654</v>
      </c>
      <c r="AE13" s="656"/>
      <c r="AF13" s="656"/>
      <c r="AG13" s="656"/>
      <c r="AH13" s="656"/>
      <c r="AI13" s="656"/>
      <c r="AJ13" s="657"/>
      <c r="AK13" s="655">
        <v>648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634</v>
      </c>
      <c r="Q14" s="656"/>
      <c r="R14" s="656"/>
      <c r="S14" s="656"/>
      <c r="T14" s="656"/>
      <c r="U14" s="656"/>
      <c r="V14" s="657"/>
      <c r="W14" s="655" t="s">
        <v>634</v>
      </c>
      <c r="X14" s="656"/>
      <c r="Y14" s="656"/>
      <c r="Z14" s="656"/>
      <c r="AA14" s="656"/>
      <c r="AB14" s="656"/>
      <c r="AC14" s="657"/>
      <c r="AD14" s="655" t="s">
        <v>664</v>
      </c>
      <c r="AE14" s="656"/>
      <c r="AF14" s="656"/>
      <c r="AG14" s="656"/>
      <c r="AH14" s="656"/>
      <c r="AI14" s="656"/>
      <c r="AJ14" s="657"/>
      <c r="AK14" s="655" t="s">
        <v>666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50</v>
      </c>
      <c r="J15" s="710"/>
      <c r="K15" s="710"/>
      <c r="L15" s="710"/>
      <c r="M15" s="710"/>
      <c r="N15" s="710"/>
      <c r="O15" s="711"/>
      <c r="P15" s="655" t="s">
        <v>634</v>
      </c>
      <c r="Q15" s="656"/>
      <c r="R15" s="656"/>
      <c r="S15" s="656"/>
      <c r="T15" s="656"/>
      <c r="U15" s="656"/>
      <c r="V15" s="657"/>
      <c r="W15" s="655" t="s">
        <v>634</v>
      </c>
      <c r="X15" s="656"/>
      <c r="Y15" s="656"/>
      <c r="Z15" s="656"/>
      <c r="AA15" s="656"/>
      <c r="AB15" s="656"/>
      <c r="AC15" s="657"/>
      <c r="AD15" s="655" t="s">
        <v>664</v>
      </c>
      <c r="AE15" s="656"/>
      <c r="AF15" s="656"/>
      <c r="AG15" s="656"/>
      <c r="AH15" s="656"/>
      <c r="AI15" s="656"/>
      <c r="AJ15" s="657"/>
      <c r="AK15" s="655" t="s">
        <v>666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51</v>
      </c>
      <c r="J16" s="710"/>
      <c r="K16" s="710"/>
      <c r="L16" s="710"/>
      <c r="M16" s="710"/>
      <c r="N16" s="710"/>
      <c r="O16" s="711"/>
      <c r="P16" s="655" t="s">
        <v>634</v>
      </c>
      <c r="Q16" s="656"/>
      <c r="R16" s="656"/>
      <c r="S16" s="656"/>
      <c r="T16" s="656"/>
      <c r="U16" s="656"/>
      <c r="V16" s="657"/>
      <c r="W16" s="655" t="s">
        <v>634</v>
      </c>
      <c r="X16" s="656"/>
      <c r="Y16" s="656"/>
      <c r="Z16" s="656"/>
      <c r="AA16" s="656"/>
      <c r="AB16" s="656"/>
      <c r="AC16" s="657"/>
      <c r="AD16" s="655" t="s">
        <v>664</v>
      </c>
      <c r="AE16" s="656"/>
      <c r="AF16" s="656"/>
      <c r="AG16" s="656"/>
      <c r="AH16" s="656"/>
      <c r="AI16" s="656"/>
      <c r="AJ16" s="657"/>
      <c r="AK16" s="655" t="s">
        <v>666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49</v>
      </c>
      <c r="J17" s="760"/>
      <c r="K17" s="760"/>
      <c r="L17" s="760"/>
      <c r="M17" s="760"/>
      <c r="N17" s="760"/>
      <c r="O17" s="761"/>
      <c r="P17" s="655" t="s">
        <v>634</v>
      </c>
      <c r="Q17" s="656"/>
      <c r="R17" s="656"/>
      <c r="S17" s="656"/>
      <c r="T17" s="656"/>
      <c r="U17" s="656"/>
      <c r="V17" s="657"/>
      <c r="W17" s="655" t="s">
        <v>634</v>
      </c>
      <c r="X17" s="656"/>
      <c r="Y17" s="656"/>
      <c r="Z17" s="656"/>
      <c r="AA17" s="656"/>
      <c r="AB17" s="656"/>
      <c r="AC17" s="657"/>
      <c r="AD17" s="655" t="s">
        <v>664</v>
      </c>
      <c r="AE17" s="656"/>
      <c r="AF17" s="656"/>
      <c r="AG17" s="656"/>
      <c r="AH17" s="656"/>
      <c r="AI17" s="656"/>
      <c r="AJ17" s="657"/>
      <c r="AK17" s="655" t="s">
        <v>666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446</v>
      </c>
      <c r="Q18" s="874"/>
      <c r="R18" s="874"/>
      <c r="S18" s="874"/>
      <c r="T18" s="874"/>
      <c r="U18" s="874"/>
      <c r="V18" s="875"/>
      <c r="W18" s="873">
        <f>SUM(W13:AC17)</f>
        <v>616</v>
      </c>
      <c r="X18" s="874"/>
      <c r="Y18" s="874"/>
      <c r="Z18" s="874"/>
      <c r="AA18" s="874"/>
      <c r="AB18" s="874"/>
      <c r="AC18" s="875"/>
      <c r="AD18" s="873">
        <f>SUM(AD13:AJ17)</f>
        <v>654</v>
      </c>
      <c r="AE18" s="874"/>
      <c r="AF18" s="874"/>
      <c r="AG18" s="874"/>
      <c r="AH18" s="874"/>
      <c r="AI18" s="874"/>
      <c r="AJ18" s="875"/>
      <c r="AK18" s="873">
        <f>SUM(AK13:AQ17)</f>
        <v>648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349</v>
      </c>
      <c r="Q19" s="656"/>
      <c r="R19" s="656"/>
      <c r="S19" s="656"/>
      <c r="T19" s="656"/>
      <c r="U19" s="656"/>
      <c r="V19" s="657"/>
      <c r="W19" s="655">
        <v>454</v>
      </c>
      <c r="X19" s="656"/>
      <c r="Y19" s="656"/>
      <c r="Z19" s="656"/>
      <c r="AA19" s="656"/>
      <c r="AB19" s="656"/>
      <c r="AC19" s="657"/>
      <c r="AD19" s="655">
        <v>594</v>
      </c>
      <c r="AE19" s="656"/>
      <c r="AF19" s="656"/>
      <c r="AG19" s="656"/>
      <c r="AH19" s="656"/>
      <c r="AI19" s="656"/>
      <c r="AJ19" s="657"/>
      <c r="AK19" s="309"/>
      <c r="AL19" s="309"/>
      <c r="AM19" s="309"/>
      <c r="AN19" s="309"/>
      <c r="AO19" s="309"/>
      <c r="AP19" s="309"/>
      <c r="AQ19" s="309"/>
      <c r="AR19" s="309"/>
      <c r="AS19" s="309"/>
      <c r="AT19" s="309"/>
      <c r="AU19" s="309"/>
      <c r="AV19" s="309"/>
      <c r="AW19" s="309"/>
      <c r="AX19" s="311"/>
    </row>
    <row r="20" spans="1:50" ht="24.75" customHeight="1" x14ac:dyDescent="0.15">
      <c r="A20" s="612"/>
      <c r="B20" s="613"/>
      <c r="C20" s="613"/>
      <c r="D20" s="613"/>
      <c r="E20" s="613"/>
      <c r="F20" s="614"/>
      <c r="G20" s="871" t="s">
        <v>10</v>
      </c>
      <c r="H20" s="872"/>
      <c r="I20" s="872"/>
      <c r="J20" s="872"/>
      <c r="K20" s="872"/>
      <c r="L20" s="872"/>
      <c r="M20" s="872"/>
      <c r="N20" s="872"/>
      <c r="O20" s="872"/>
      <c r="P20" s="301">
        <f>IF(P18=0, "-", SUM(P19)/P18)</f>
        <v>0.78251121076233188</v>
      </c>
      <c r="Q20" s="301"/>
      <c r="R20" s="301"/>
      <c r="S20" s="301"/>
      <c r="T20" s="301"/>
      <c r="U20" s="301"/>
      <c r="V20" s="301"/>
      <c r="W20" s="301">
        <f t="shared" ref="W20" si="0">IF(W18=0, "-", SUM(W19)/W18)</f>
        <v>0.73701298701298701</v>
      </c>
      <c r="X20" s="301"/>
      <c r="Y20" s="301"/>
      <c r="Z20" s="301"/>
      <c r="AA20" s="301"/>
      <c r="AB20" s="301"/>
      <c r="AC20" s="301"/>
      <c r="AD20" s="301">
        <f t="shared" ref="AD20" si="1">IF(AD18=0, "-", SUM(AD19)/AD18)</f>
        <v>0.90825688073394495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4"/>
      <c r="B21" s="845"/>
      <c r="C21" s="845"/>
      <c r="D21" s="845"/>
      <c r="E21" s="845"/>
      <c r="F21" s="962"/>
      <c r="G21" s="299" t="s">
        <v>272</v>
      </c>
      <c r="H21" s="300"/>
      <c r="I21" s="300"/>
      <c r="J21" s="300"/>
      <c r="K21" s="300"/>
      <c r="L21" s="300"/>
      <c r="M21" s="300"/>
      <c r="N21" s="300"/>
      <c r="O21" s="300"/>
      <c r="P21" s="301">
        <f>IF(P19=0, "-", SUM(P19)/SUM(P13,P14))</f>
        <v>0.78251121076233188</v>
      </c>
      <c r="Q21" s="301"/>
      <c r="R21" s="301"/>
      <c r="S21" s="301"/>
      <c r="T21" s="301"/>
      <c r="U21" s="301"/>
      <c r="V21" s="301"/>
      <c r="W21" s="301">
        <f t="shared" ref="W21" si="2">IF(W19=0, "-", SUM(W19)/SUM(W13,W14))</f>
        <v>0.73701298701298701</v>
      </c>
      <c r="X21" s="301"/>
      <c r="Y21" s="301"/>
      <c r="Z21" s="301"/>
      <c r="AA21" s="301"/>
      <c r="AB21" s="301"/>
      <c r="AC21" s="301"/>
      <c r="AD21" s="301">
        <f t="shared" ref="AD21" si="3">IF(AD19=0, "-", SUM(AD19)/SUM(AD13,AD14))</f>
        <v>0.90825688073394495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8" t="s">
        <v>623</v>
      </c>
      <c r="B22" s="969"/>
      <c r="C22" s="969"/>
      <c r="D22" s="969"/>
      <c r="E22" s="969"/>
      <c r="F22" s="970"/>
      <c r="G22" s="964" t="s">
        <v>252</v>
      </c>
      <c r="H22" s="207"/>
      <c r="I22" s="207"/>
      <c r="J22" s="207"/>
      <c r="K22" s="207"/>
      <c r="L22" s="207"/>
      <c r="M22" s="207"/>
      <c r="N22" s="207"/>
      <c r="O22" s="208"/>
      <c r="P22" s="929" t="s">
        <v>621</v>
      </c>
      <c r="Q22" s="207"/>
      <c r="R22" s="207"/>
      <c r="S22" s="207"/>
      <c r="T22" s="207"/>
      <c r="U22" s="207"/>
      <c r="V22" s="208"/>
      <c r="W22" s="929" t="s">
        <v>622</v>
      </c>
      <c r="X22" s="207"/>
      <c r="Y22" s="207"/>
      <c r="Z22" s="207"/>
      <c r="AA22" s="207"/>
      <c r="AB22" s="207"/>
      <c r="AC22" s="208"/>
      <c r="AD22" s="929" t="s">
        <v>251</v>
      </c>
      <c r="AE22" s="207"/>
      <c r="AF22" s="207"/>
      <c r="AG22" s="207"/>
      <c r="AH22" s="207"/>
      <c r="AI22" s="207"/>
      <c r="AJ22" s="207"/>
      <c r="AK22" s="207"/>
      <c r="AL22" s="207"/>
      <c r="AM22" s="207"/>
      <c r="AN22" s="207"/>
      <c r="AO22" s="207"/>
      <c r="AP22" s="207"/>
      <c r="AQ22" s="207"/>
      <c r="AR22" s="207"/>
      <c r="AS22" s="207"/>
      <c r="AT22" s="207"/>
      <c r="AU22" s="207"/>
      <c r="AV22" s="207"/>
      <c r="AW22" s="207"/>
      <c r="AX22" s="977"/>
    </row>
    <row r="23" spans="1:50" ht="25.5" customHeight="1" x14ac:dyDescent="0.15">
      <c r="A23" s="971"/>
      <c r="B23" s="972"/>
      <c r="C23" s="972"/>
      <c r="D23" s="972"/>
      <c r="E23" s="972"/>
      <c r="F23" s="973"/>
      <c r="G23" s="965" t="s">
        <v>635</v>
      </c>
      <c r="H23" s="966"/>
      <c r="I23" s="966"/>
      <c r="J23" s="966"/>
      <c r="K23" s="966"/>
      <c r="L23" s="966"/>
      <c r="M23" s="966"/>
      <c r="N23" s="966"/>
      <c r="O23" s="967"/>
      <c r="P23" s="915">
        <v>362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636</v>
      </c>
      <c r="H24" s="932"/>
      <c r="I24" s="932"/>
      <c r="J24" s="932"/>
      <c r="K24" s="932"/>
      <c r="L24" s="932"/>
      <c r="M24" s="932"/>
      <c r="N24" s="932"/>
      <c r="O24" s="933"/>
      <c r="P24" s="655">
        <v>278</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637</v>
      </c>
      <c r="H25" s="932"/>
      <c r="I25" s="932"/>
      <c r="J25" s="932"/>
      <c r="K25" s="932"/>
      <c r="L25" s="932"/>
      <c r="M25" s="932"/>
      <c r="N25" s="932"/>
      <c r="O25" s="933"/>
      <c r="P25" s="655">
        <v>4</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638</v>
      </c>
      <c r="H26" s="932"/>
      <c r="I26" s="932"/>
      <c r="J26" s="932"/>
      <c r="K26" s="932"/>
      <c r="L26" s="932"/>
      <c r="M26" s="932"/>
      <c r="N26" s="932"/>
      <c r="O26" s="933"/>
      <c r="P26" s="655">
        <v>2</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639</v>
      </c>
      <c r="H27" s="932"/>
      <c r="I27" s="932"/>
      <c r="J27" s="932"/>
      <c r="K27" s="932"/>
      <c r="L27" s="932"/>
      <c r="M27" s="932"/>
      <c r="N27" s="932"/>
      <c r="O27" s="933"/>
      <c r="P27" s="655">
        <v>2</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256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253</v>
      </c>
      <c r="H29" s="938"/>
      <c r="I29" s="938"/>
      <c r="J29" s="938"/>
      <c r="K29" s="938"/>
      <c r="L29" s="938"/>
      <c r="M29" s="938"/>
      <c r="N29" s="938"/>
      <c r="O29" s="939"/>
      <c r="P29" s="655">
        <f>AK13</f>
        <v>648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268</v>
      </c>
      <c r="B30" s="857"/>
      <c r="C30" s="857"/>
      <c r="D30" s="857"/>
      <c r="E30" s="857"/>
      <c r="F30" s="858"/>
      <c r="G30" s="771" t="s">
        <v>145</v>
      </c>
      <c r="H30" s="772"/>
      <c r="I30" s="772"/>
      <c r="J30" s="772"/>
      <c r="K30" s="772"/>
      <c r="L30" s="772"/>
      <c r="M30" s="772"/>
      <c r="N30" s="772"/>
      <c r="O30" s="773"/>
      <c r="P30" s="852" t="s">
        <v>58</v>
      </c>
      <c r="Q30" s="772"/>
      <c r="R30" s="772"/>
      <c r="S30" s="772"/>
      <c r="T30" s="772"/>
      <c r="U30" s="772"/>
      <c r="V30" s="772"/>
      <c r="W30" s="772"/>
      <c r="X30" s="773"/>
      <c r="Y30" s="849"/>
      <c r="Z30" s="850"/>
      <c r="AA30" s="851"/>
      <c r="AB30" s="853" t="s">
        <v>11</v>
      </c>
      <c r="AC30" s="854"/>
      <c r="AD30" s="855"/>
      <c r="AE30" s="853" t="s">
        <v>306</v>
      </c>
      <c r="AF30" s="854"/>
      <c r="AG30" s="854"/>
      <c r="AH30" s="855"/>
      <c r="AI30" s="910" t="s">
        <v>328</v>
      </c>
      <c r="AJ30" s="910"/>
      <c r="AK30" s="910"/>
      <c r="AL30" s="853"/>
      <c r="AM30" s="910" t="s">
        <v>425</v>
      </c>
      <c r="AN30" s="910"/>
      <c r="AO30" s="910"/>
      <c r="AP30" s="853"/>
      <c r="AQ30" s="765" t="s">
        <v>184</v>
      </c>
      <c r="AR30" s="766"/>
      <c r="AS30" s="766"/>
      <c r="AT30" s="767"/>
      <c r="AU30" s="772" t="s">
        <v>133</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35"/>
      <c r="AR31" s="186"/>
      <c r="AS31" s="121" t="s">
        <v>185</v>
      </c>
      <c r="AT31" s="122"/>
      <c r="AU31" s="185">
        <v>2</v>
      </c>
      <c r="AV31" s="185"/>
      <c r="AW31" s="392" t="s">
        <v>175</v>
      </c>
      <c r="AX31" s="393"/>
    </row>
    <row r="32" spans="1:50" ht="23.25" customHeight="1" x14ac:dyDescent="0.15">
      <c r="A32" s="397"/>
      <c r="B32" s="395"/>
      <c r="C32" s="395"/>
      <c r="D32" s="395"/>
      <c r="E32" s="395"/>
      <c r="F32" s="396"/>
      <c r="G32" s="563" t="s">
        <v>640</v>
      </c>
      <c r="H32" s="564"/>
      <c r="I32" s="564"/>
      <c r="J32" s="564"/>
      <c r="K32" s="564"/>
      <c r="L32" s="564"/>
      <c r="M32" s="564"/>
      <c r="N32" s="564"/>
      <c r="O32" s="565"/>
      <c r="P32" s="93" t="s">
        <v>641</v>
      </c>
      <c r="Q32" s="93"/>
      <c r="R32" s="93"/>
      <c r="S32" s="93"/>
      <c r="T32" s="93"/>
      <c r="U32" s="93"/>
      <c r="V32" s="93"/>
      <c r="W32" s="93"/>
      <c r="X32" s="94"/>
      <c r="Y32" s="470" t="s">
        <v>12</v>
      </c>
      <c r="Z32" s="530"/>
      <c r="AA32" s="531"/>
      <c r="AB32" s="460" t="s">
        <v>642</v>
      </c>
      <c r="AC32" s="460"/>
      <c r="AD32" s="460"/>
      <c r="AE32" s="203">
        <v>3532</v>
      </c>
      <c r="AF32" s="204"/>
      <c r="AG32" s="204"/>
      <c r="AH32" s="204"/>
      <c r="AI32" s="203">
        <v>3215</v>
      </c>
      <c r="AJ32" s="204"/>
      <c r="AK32" s="204"/>
      <c r="AL32" s="204"/>
      <c r="AM32" s="203">
        <v>2839</v>
      </c>
      <c r="AN32" s="204"/>
      <c r="AO32" s="204"/>
      <c r="AP32" s="204"/>
      <c r="AQ32" s="321" t="s">
        <v>634</v>
      </c>
      <c r="AR32" s="193"/>
      <c r="AS32" s="193"/>
      <c r="AT32" s="322"/>
      <c r="AU32" s="204">
        <v>2839</v>
      </c>
      <c r="AV32" s="204"/>
      <c r="AW32" s="204"/>
      <c r="AX32" s="206"/>
    </row>
    <row r="33" spans="1:51" ht="23.25" customHeight="1" x14ac:dyDescent="0.15">
      <c r="A33" s="398"/>
      <c r="B33" s="399"/>
      <c r="C33" s="399"/>
      <c r="D33" s="399"/>
      <c r="E33" s="399"/>
      <c r="F33" s="400"/>
      <c r="G33" s="566"/>
      <c r="H33" s="567"/>
      <c r="I33" s="567"/>
      <c r="J33" s="567"/>
      <c r="K33" s="567"/>
      <c r="L33" s="567"/>
      <c r="M33" s="567"/>
      <c r="N33" s="567"/>
      <c r="O33" s="568"/>
      <c r="P33" s="96"/>
      <c r="Q33" s="96"/>
      <c r="R33" s="96"/>
      <c r="S33" s="96"/>
      <c r="T33" s="96"/>
      <c r="U33" s="96"/>
      <c r="V33" s="96"/>
      <c r="W33" s="96"/>
      <c r="X33" s="97"/>
      <c r="Y33" s="446" t="s">
        <v>53</v>
      </c>
      <c r="Z33" s="441"/>
      <c r="AA33" s="442"/>
      <c r="AB33" s="522" t="s">
        <v>642</v>
      </c>
      <c r="AC33" s="522"/>
      <c r="AD33" s="522"/>
      <c r="AE33" s="203" t="s">
        <v>634</v>
      </c>
      <c r="AF33" s="204"/>
      <c r="AG33" s="204"/>
      <c r="AH33" s="204"/>
      <c r="AI33" s="203" t="s">
        <v>634</v>
      </c>
      <c r="AJ33" s="204"/>
      <c r="AK33" s="204"/>
      <c r="AL33" s="204"/>
      <c r="AM33" s="203" t="s">
        <v>664</v>
      </c>
      <c r="AN33" s="204"/>
      <c r="AO33" s="204"/>
      <c r="AP33" s="204"/>
      <c r="AQ33" s="321" t="s">
        <v>634</v>
      </c>
      <c r="AR33" s="193"/>
      <c r="AS33" s="193"/>
      <c r="AT33" s="322"/>
      <c r="AU33" s="204">
        <v>2500</v>
      </c>
      <c r="AV33" s="204"/>
      <c r="AW33" s="204"/>
      <c r="AX33" s="206"/>
    </row>
    <row r="34" spans="1:51" ht="23.25" customHeight="1" x14ac:dyDescent="0.15">
      <c r="A34" s="397"/>
      <c r="B34" s="395"/>
      <c r="C34" s="395"/>
      <c r="D34" s="395"/>
      <c r="E34" s="395"/>
      <c r="F34" s="396"/>
      <c r="G34" s="569"/>
      <c r="H34" s="570"/>
      <c r="I34" s="570"/>
      <c r="J34" s="570"/>
      <c r="K34" s="570"/>
      <c r="L34" s="570"/>
      <c r="M34" s="570"/>
      <c r="N34" s="570"/>
      <c r="O34" s="571"/>
      <c r="P34" s="99"/>
      <c r="Q34" s="99"/>
      <c r="R34" s="99"/>
      <c r="S34" s="99"/>
      <c r="T34" s="99"/>
      <c r="U34" s="99"/>
      <c r="V34" s="99"/>
      <c r="W34" s="99"/>
      <c r="X34" s="100"/>
      <c r="Y34" s="446" t="s">
        <v>13</v>
      </c>
      <c r="Z34" s="441"/>
      <c r="AA34" s="442"/>
      <c r="AB34" s="555" t="s">
        <v>176</v>
      </c>
      <c r="AC34" s="555"/>
      <c r="AD34" s="555"/>
      <c r="AE34" s="203">
        <v>70.8</v>
      </c>
      <c r="AF34" s="204"/>
      <c r="AG34" s="204"/>
      <c r="AH34" s="204"/>
      <c r="AI34" s="203">
        <v>77.8</v>
      </c>
      <c r="AJ34" s="204"/>
      <c r="AK34" s="204"/>
      <c r="AL34" s="204"/>
      <c r="AM34" s="203">
        <v>88.1</v>
      </c>
      <c r="AN34" s="204"/>
      <c r="AO34" s="204"/>
      <c r="AP34" s="204"/>
      <c r="AQ34" s="321" t="s">
        <v>634</v>
      </c>
      <c r="AR34" s="193"/>
      <c r="AS34" s="193"/>
      <c r="AT34" s="322"/>
      <c r="AU34" s="204">
        <v>88.1</v>
      </c>
      <c r="AV34" s="204"/>
      <c r="AW34" s="204"/>
      <c r="AX34" s="206"/>
    </row>
    <row r="35" spans="1:51" ht="23.25" customHeight="1" x14ac:dyDescent="0.15">
      <c r="A35" s="213" t="s">
        <v>296</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8" t="s">
        <v>268</v>
      </c>
      <c r="B37" s="769"/>
      <c r="C37" s="769"/>
      <c r="D37" s="769"/>
      <c r="E37" s="769"/>
      <c r="F37" s="770"/>
      <c r="G37" s="410" t="s">
        <v>145</v>
      </c>
      <c r="H37" s="411"/>
      <c r="I37" s="411"/>
      <c r="J37" s="411"/>
      <c r="K37" s="411"/>
      <c r="L37" s="411"/>
      <c r="M37" s="411"/>
      <c r="N37" s="411"/>
      <c r="O37" s="412"/>
      <c r="P37" s="447" t="s">
        <v>58</v>
      </c>
      <c r="Q37" s="411"/>
      <c r="R37" s="411"/>
      <c r="S37" s="411"/>
      <c r="T37" s="411"/>
      <c r="U37" s="411"/>
      <c r="V37" s="411"/>
      <c r="W37" s="411"/>
      <c r="X37" s="412"/>
      <c r="Y37" s="448"/>
      <c r="Z37" s="449"/>
      <c r="AA37" s="450"/>
      <c r="AB37" s="404" t="s">
        <v>11</v>
      </c>
      <c r="AC37" s="405"/>
      <c r="AD37" s="406"/>
      <c r="AE37" s="232" t="s">
        <v>306</v>
      </c>
      <c r="AF37" s="232"/>
      <c r="AG37" s="232"/>
      <c r="AH37" s="232"/>
      <c r="AI37" s="232" t="s">
        <v>328</v>
      </c>
      <c r="AJ37" s="232"/>
      <c r="AK37" s="232"/>
      <c r="AL37" s="232"/>
      <c r="AM37" s="232" t="s">
        <v>425</v>
      </c>
      <c r="AN37" s="232"/>
      <c r="AO37" s="232"/>
      <c r="AP37" s="232"/>
      <c r="AQ37" s="139" t="s">
        <v>184</v>
      </c>
      <c r="AR37" s="140"/>
      <c r="AS37" s="140"/>
      <c r="AT37" s="141"/>
      <c r="AU37" s="411" t="s">
        <v>133</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32"/>
      <c r="AF38" s="232"/>
      <c r="AG38" s="232"/>
      <c r="AH38" s="232"/>
      <c r="AI38" s="232"/>
      <c r="AJ38" s="232"/>
      <c r="AK38" s="232"/>
      <c r="AL38" s="232"/>
      <c r="AM38" s="232"/>
      <c r="AN38" s="232"/>
      <c r="AO38" s="232"/>
      <c r="AP38" s="232"/>
      <c r="AQ38" s="235"/>
      <c r="AR38" s="186"/>
      <c r="AS38" s="121" t="s">
        <v>185</v>
      </c>
      <c r="AT38" s="122"/>
      <c r="AU38" s="185">
        <v>2</v>
      </c>
      <c r="AV38" s="185"/>
      <c r="AW38" s="392" t="s">
        <v>175</v>
      </c>
      <c r="AX38" s="393"/>
      <c r="AY38">
        <f>$AY$37</f>
        <v>1</v>
      </c>
    </row>
    <row r="39" spans="1:51" ht="23.25" customHeight="1" x14ac:dyDescent="0.15">
      <c r="A39" s="397"/>
      <c r="B39" s="395"/>
      <c r="C39" s="395"/>
      <c r="D39" s="395"/>
      <c r="E39" s="395"/>
      <c r="F39" s="396"/>
      <c r="G39" s="563" t="s">
        <v>644</v>
      </c>
      <c r="H39" s="564"/>
      <c r="I39" s="564"/>
      <c r="J39" s="564"/>
      <c r="K39" s="564"/>
      <c r="L39" s="564"/>
      <c r="M39" s="564"/>
      <c r="N39" s="564"/>
      <c r="O39" s="565"/>
      <c r="P39" s="93" t="s">
        <v>645</v>
      </c>
      <c r="Q39" s="93"/>
      <c r="R39" s="93"/>
      <c r="S39" s="93"/>
      <c r="T39" s="93"/>
      <c r="U39" s="93"/>
      <c r="V39" s="93"/>
      <c r="W39" s="93"/>
      <c r="X39" s="94"/>
      <c r="Y39" s="470" t="s">
        <v>12</v>
      </c>
      <c r="Z39" s="530"/>
      <c r="AA39" s="531"/>
      <c r="AB39" s="460" t="s">
        <v>642</v>
      </c>
      <c r="AC39" s="460"/>
      <c r="AD39" s="460"/>
      <c r="AE39" s="203" t="s">
        <v>634</v>
      </c>
      <c r="AF39" s="204"/>
      <c r="AG39" s="204"/>
      <c r="AH39" s="204"/>
      <c r="AI39" s="203" t="s">
        <v>634</v>
      </c>
      <c r="AJ39" s="204"/>
      <c r="AK39" s="204"/>
      <c r="AL39" s="204"/>
      <c r="AM39" s="203">
        <v>1332</v>
      </c>
      <c r="AN39" s="204"/>
      <c r="AO39" s="204"/>
      <c r="AP39" s="204"/>
      <c r="AQ39" s="321" t="s">
        <v>634</v>
      </c>
      <c r="AR39" s="193"/>
      <c r="AS39" s="193"/>
      <c r="AT39" s="322"/>
      <c r="AU39" s="204">
        <v>1332</v>
      </c>
      <c r="AV39" s="204"/>
      <c r="AW39" s="204"/>
      <c r="AX39" s="206"/>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96"/>
      <c r="Q40" s="96"/>
      <c r="R40" s="96"/>
      <c r="S40" s="96"/>
      <c r="T40" s="96"/>
      <c r="U40" s="96"/>
      <c r="V40" s="96"/>
      <c r="W40" s="96"/>
      <c r="X40" s="97"/>
      <c r="Y40" s="446" t="s">
        <v>53</v>
      </c>
      <c r="Z40" s="441"/>
      <c r="AA40" s="442"/>
      <c r="AB40" s="522" t="s">
        <v>642</v>
      </c>
      <c r="AC40" s="522"/>
      <c r="AD40" s="522"/>
      <c r="AE40" s="203" t="s">
        <v>634</v>
      </c>
      <c r="AF40" s="204"/>
      <c r="AG40" s="204"/>
      <c r="AH40" s="204"/>
      <c r="AI40" s="203" t="s">
        <v>634</v>
      </c>
      <c r="AJ40" s="204"/>
      <c r="AK40" s="204"/>
      <c r="AL40" s="204"/>
      <c r="AM40" s="203">
        <v>1000</v>
      </c>
      <c r="AN40" s="204"/>
      <c r="AO40" s="204"/>
      <c r="AP40" s="204"/>
      <c r="AQ40" s="321" t="s">
        <v>634</v>
      </c>
      <c r="AR40" s="193"/>
      <c r="AS40" s="193"/>
      <c r="AT40" s="322"/>
      <c r="AU40" s="204">
        <v>1000</v>
      </c>
      <c r="AV40" s="204"/>
      <c r="AW40" s="204"/>
      <c r="AX40" s="206"/>
      <c r="AY40">
        <f t="shared" si="4"/>
        <v>1</v>
      </c>
    </row>
    <row r="41" spans="1:51" ht="23.25" customHeight="1" x14ac:dyDescent="0.15">
      <c r="A41" s="401"/>
      <c r="B41" s="402"/>
      <c r="C41" s="402"/>
      <c r="D41" s="402"/>
      <c r="E41" s="402"/>
      <c r="F41" s="403"/>
      <c r="G41" s="569"/>
      <c r="H41" s="570"/>
      <c r="I41" s="570"/>
      <c r="J41" s="570"/>
      <c r="K41" s="570"/>
      <c r="L41" s="570"/>
      <c r="M41" s="570"/>
      <c r="N41" s="570"/>
      <c r="O41" s="571"/>
      <c r="P41" s="99"/>
      <c r="Q41" s="99"/>
      <c r="R41" s="99"/>
      <c r="S41" s="99"/>
      <c r="T41" s="99"/>
      <c r="U41" s="99"/>
      <c r="V41" s="99"/>
      <c r="W41" s="99"/>
      <c r="X41" s="100"/>
      <c r="Y41" s="446" t="s">
        <v>13</v>
      </c>
      <c r="Z41" s="441"/>
      <c r="AA41" s="442"/>
      <c r="AB41" s="555" t="s">
        <v>176</v>
      </c>
      <c r="AC41" s="555"/>
      <c r="AD41" s="555"/>
      <c r="AE41" s="203" t="s">
        <v>634</v>
      </c>
      <c r="AF41" s="204"/>
      <c r="AG41" s="204"/>
      <c r="AH41" s="204"/>
      <c r="AI41" s="203" t="s">
        <v>634</v>
      </c>
      <c r="AJ41" s="204"/>
      <c r="AK41" s="204"/>
      <c r="AL41" s="204"/>
      <c r="AM41" s="203">
        <v>100</v>
      </c>
      <c r="AN41" s="204"/>
      <c r="AO41" s="204"/>
      <c r="AP41" s="204"/>
      <c r="AQ41" s="321" t="s">
        <v>634</v>
      </c>
      <c r="AR41" s="193"/>
      <c r="AS41" s="193"/>
      <c r="AT41" s="322"/>
      <c r="AU41" s="204">
        <v>100</v>
      </c>
      <c r="AV41" s="204"/>
      <c r="AW41" s="204"/>
      <c r="AX41" s="206"/>
      <c r="AY41">
        <f t="shared" si="4"/>
        <v>1</v>
      </c>
    </row>
    <row r="42" spans="1:51" ht="23.25" customHeight="1" x14ac:dyDescent="0.15">
      <c r="A42" s="213" t="s">
        <v>296</v>
      </c>
      <c r="B42" s="214"/>
      <c r="C42" s="214"/>
      <c r="D42" s="214"/>
      <c r="E42" s="214"/>
      <c r="F42" s="215"/>
      <c r="G42" s="219" t="s">
        <v>725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68" t="s">
        <v>268</v>
      </c>
      <c r="B44" s="769"/>
      <c r="C44" s="769"/>
      <c r="D44" s="769"/>
      <c r="E44" s="769"/>
      <c r="F44" s="770"/>
      <c r="G44" s="410" t="s">
        <v>145</v>
      </c>
      <c r="H44" s="411"/>
      <c r="I44" s="411"/>
      <c r="J44" s="411"/>
      <c r="K44" s="411"/>
      <c r="L44" s="411"/>
      <c r="M44" s="411"/>
      <c r="N44" s="411"/>
      <c r="O44" s="412"/>
      <c r="P44" s="447" t="s">
        <v>58</v>
      </c>
      <c r="Q44" s="411"/>
      <c r="R44" s="411"/>
      <c r="S44" s="411"/>
      <c r="T44" s="411"/>
      <c r="U44" s="411"/>
      <c r="V44" s="411"/>
      <c r="W44" s="411"/>
      <c r="X44" s="412"/>
      <c r="Y44" s="448"/>
      <c r="Z44" s="449"/>
      <c r="AA44" s="450"/>
      <c r="AB44" s="404" t="s">
        <v>11</v>
      </c>
      <c r="AC44" s="405"/>
      <c r="AD44" s="406"/>
      <c r="AE44" s="232" t="s">
        <v>306</v>
      </c>
      <c r="AF44" s="232"/>
      <c r="AG44" s="232"/>
      <c r="AH44" s="232"/>
      <c r="AI44" s="232" t="s">
        <v>328</v>
      </c>
      <c r="AJ44" s="232"/>
      <c r="AK44" s="232"/>
      <c r="AL44" s="232"/>
      <c r="AM44" s="232" t="s">
        <v>425</v>
      </c>
      <c r="AN44" s="232"/>
      <c r="AO44" s="232"/>
      <c r="AP44" s="232"/>
      <c r="AQ44" s="139" t="s">
        <v>184</v>
      </c>
      <c r="AR44" s="140"/>
      <c r="AS44" s="140"/>
      <c r="AT44" s="141"/>
      <c r="AU44" s="411" t="s">
        <v>133</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32"/>
      <c r="AF45" s="232"/>
      <c r="AG45" s="232"/>
      <c r="AH45" s="232"/>
      <c r="AI45" s="232"/>
      <c r="AJ45" s="232"/>
      <c r="AK45" s="232"/>
      <c r="AL45" s="232"/>
      <c r="AM45" s="232"/>
      <c r="AN45" s="232"/>
      <c r="AO45" s="232"/>
      <c r="AP45" s="232"/>
      <c r="AQ45" s="235"/>
      <c r="AR45" s="186"/>
      <c r="AS45" s="121" t="s">
        <v>185</v>
      </c>
      <c r="AT45" s="122"/>
      <c r="AU45" s="185"/>
      <c r="AV45" s="185"/>
      <c r="AW45" s="392" t="s">
        <v>175</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93"/>
      <c r="Q46" s="93"/>
      <c r="R46" s="93"/>
      <c r="S46" s="93"/>
      <c r="T46" s="93"/>
      <c r="U46" s="93"/>
      <c r="V46" s="93"/>
      <c r="W46" s="93"/>
      <c r="X46" s="94"/>
      <c r="Y46" s="470" t="s">
        <v>12</v>
      </c>
      <c r="Z46" s="530"/>
      <c r="AA46" s="531"/>
      <c r="AB46" s="460"/>
      <c r="AC46" s="460"/>
      <c r="AD46" s="46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96"/>
      <c r="Q47" s="96"/>
      <c r="R47" s="96"/>
      <c r="S47" s="96"/>
      <c r="T47" s="96"/>
      <c r="U47" s="96"/>
      <c r="V47" s="96"/>
      <c r="W47" s="96"/>
      <c r="X47" s="97"/>
      <c r="Y47" s="446" t="s">
        <v>53</v>
      </c>
      <c r="Z47" s="441"/>
      <c r="AA47" s="442"/>
      <c r="AB47" s="522"/>
      <c r="AC47" s="522"/>
      <c r="AD47" s="52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99"/>
      <c r="Q48" s="99"/>
      <c r="R48" s="99"/>
      <c r="S48" s="99"/>
      <c r="T48" s="99"/>
      <c r="U48" s="99"/>
      <c r="V48" s="99"/>
      <c r="W48" s="99"/>
      <c r="X48" s="100"/>
      <c r="Y48" s="446" t="s">
        <v>13</v>
      </c>
      <c r="Z48" s="441"/>
      <c r="AA48" s="442"/>
      <c r="AB48" s="555" t="s">
        <v>176</v>
      </c>
      <c r="AC48" s="555"/>
      <c r="AD48" s="55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4" t="s">
        <v>268</v>
      </c>
      <c r="B51" s="395"/>
      <c r="C51" s="395"/>
      <c r="D51" s="395"/>
      <c r="E51" s="395"/>
      <c r="F51" s="396"/>
      <c r="G51" s="410" t="s">
        <v>145</v>
      </c>
      <c r="H51" s="411"/>
      <c r="I51" s="411"/>
      <c r="J51" s="411"/>
      <c r="K51" s="411"/>
      <c r="L51" s="411"/>
      <c r="M51" s="411"/>
      <c r="N51" s="411"/>
      <c r="O51" s="412"/>
      <c r="P51" s="447" t="s">
        <v>58</v>
      </c>
      <c r="Q51" s="411"/>
      <c r="R51" s="411"/>
      <c r="S51" s="411"/>
      <c r="T51" s="411"/>
      <c r="U51" s="411"/>
      <c r="V51" s="411"/>
      <c r="W51" s="411"/>
      <c r="X51" s="412"/>
      <c r="Y51" s="448"/>
      <c r="Z51" s="449"/>
      <c r="AA51" s="450"/>
      <c r="AB51" s="404" t="s">
        <v>11</v>
      </c>
      <c r="AC51" s="405"/>
      <c r="AD51" s="406"/>
      <c r="AE51" s="232" t="s">
        <v>306</v>
      </c>
      <c r="AF51" s="232"/>
      <c r="AG51" s="232"/>
      <c r="AH51" s="232"/>
      <c r="AI51" s="232" t="s">
        <v>328</v>
      </c>
      <c r="AJ51" s="232"/>
      <c r="AK51" s="232"/>
      <c r="AL51" s="232"/>
      <c r="AM51" s="232" t="s">
        <v>425</v>
      </c>
      <c r="AN51" s="232"/>
      <c r="AO51" s="232"/>
      <c r="AP51" s="232"/>
      <c r="AQ51" s="139" t="s">
        <v>184</v>
      </c>
      <c r="AR51" s="140"/>
      <c r="AS51" s="140"/>
      <c r="AT51" s="141"/>
      <c r="AU51" s="920" t="s">
        <v>133</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32"/>
      <c r="AF52" s="232"/>
      <c r="AG52" s="232"/>
      <c r="AH52" s="232"/>
      <c r="AI52" s="232"/>
      <c r="AJ52" s="232"/>
      <c r="AK52" s="232"/>
      <c r="AL52" s="232"/>
      <c r="AM52" s="232"/>
      <c r="AN52" s="232"/>
      <c r="AO52" s="232"/>
      <c r="AP52" s="232"/>
      <c r="AQ52" s="235"/>
      <c r="AR52" s="186"/>
      <c r="AS52" s="121" t="s">
        <v>185</v>
      </c>
      <c r="AT52" s="122"/>
      <c r="AU52" s="185"/>
      <c r="AV52" s="185"/>
      <c r="AW52" s="392" t="s">
        <v>175</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93"/>
      <c r="Q53" s="93"/>
      <c r="R53" s="93"/>
      <c r="S53" s="93"/>
      <c r="T53" s="93"/>
      <c r="U53" s="93"/>
      <c r="V53" s="93"/>
      <c r="W53" s="93"/>
      <c r="X53" s="94"/>
      <c r="Y53" s="470" t="s">
        <v>12</v>
      </c>
      <c r="Z53" s="530"/>
      <c r="AA53" s="531"/>
      <c r="AB53" s="460"/>
      <c r="AC53" s="460"/>
      <c r="AD53" s="46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96"/>
      <c r="Q54" s="96"/>
      <c r="R54" s="96"/>
      <c r="S54" s="96"/>
      <c r="T54" s="96"/>
      <c r="U54" s="96"/>
      <c r="V54" s="96"/>
      <c r="W54" s="96"/>
      <c r="X54" s="97"/>
      <c r="Y54" s="446" t="s">
        <v>53</v>
      </c>
      <c r="Z54" s="441"/>
      <c r="AA54" s="442"/>
      <c r="AB54" s="522"/>
      <c r="AC54" s="522"/>
      <c r="AD54" s="52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99"/>
      <c r="Q55" s="99"/>
      <c r="R55" s="99"/>
      <c r="S55" s="99"/>
      <c r="T55" s="99"/>
      <c r="U55" s="99"/>
      <c r="V55" s="99"/>
      <c r="W55" s="99"/>
      <c r="X55" s="100"/>
      <c r="Y55" s="446" t="s">
        <v>13</v>
      </c>
      <c r="Z55" s="441"/>
      <c r="AA55" s="442"/>
      <c r="AB55" s="592" t="s">
        <v>14</v>
      </c>
      <c r="AC55" s="592"/>
      <c r="AD55" s="59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4" t="s">
        <v>268</v>
      </c>
      <c r="B58" s="395"/>
      <c r="C58" s="395"/>
      <c r="D58" s="395"/>
      <c r="E58" s="395"/>
      <c r="F58" s="396"/>
      <c r="G58" s="410" t="s">
        <v>145</v>
      </c>
      <c r="H58" s="411"/>
      <c r="I58" s="411"/>
      <c r="J58" s="411"/>
      <c r="K58" s="411"/>
      <c r="L58" s="411"/>
      <c r="M58" s="411"/>
      <c r="N58" s="411"/>
      <c r="O58" s="412"/>
      <c r="P58" s="447" t="s">
        <v>58</v>
      </c>
      <c r="Q58" s="411"/>
      <c r="R58" s="411"/>
      <c r="S58" s="411"/>
      <c r="T58" s="411"/>
      <c r="U58" s="411"/>
      <c r="V58" s="411"/>
      <c r="W58" s="411"/>
      <c r="X58" s="412"/>
      <c r="Y58" s="448"/>
      <c r="Z58" s="449"/>
      <c r="AA58" s="450"/>
      <c r="AB58" s="404" t="s">
        <v>11</v>
      </c>
      <c r="AC58" s="405"/>
      <c r="AD58" s="406"/>
      <c r="AE58" s="232" t="s">
        <v>306</v>
      </c>
      <c r="AF58" s="232"/>
      <c r="AG58" s="232"/>
      <c r="AH58" s="232"/>
      <c r="AI58" s="232" t="s">
        <v>328</v>
      </c>
      <c r="AJ58" s="232"/>
      <c r="AK58" s="232"/>
      <c r="AL58" s="232"/>
      <c r="AM58" s="232" t="s">
        <v>425</v>
      </c>
      <c r="AN58" s="232"/>
      <c r="AO58" s="232"/>
      <c r="AP58" s="232"/>
      <c r="AQ58" s="139" t="s">
        <v>184</v>
      </c>
      <c r="AR58" s="140"/>
      <c r="AS58" s="140"/>
      <c r="AT58" s="141"/>
      <c r="AU58" s="920" t="s">
        <v>133</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32"/>
      <c r="AF59" s="232"/>
      <c r="AG59" s="232"/>
      <c r="AH59" s="232"/>
      <c r="AI59" s="232"/>
      <c r="AJ59" s="232"/>
      <c r="AK59" s="232"/>
      <c r="AL59" s="232"/>
      <c r="AM59" s="232"/>
      <c r="AN59" s="232"/>
      <c r="AO59" s="232"/>
      <c r="AP59" s="232"/>
      <c r="AQ59" s="235"/>
      <c r="AR59" s="186"/>
      <c r="AS59" s="121" t="s">
        <v>185</v>
      </c>
      <c r="AT59" s="122"/>
      <c r="AU59" s="185"/>
      <c r="AV59" s="185"/>
      <c r="AW59" s="392" t="s">
        <v>175</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93"/>
      <c r="Q60" s="93"/>
      <c r="R60" s="93"/>
      <c r="S60" s="93"/>
      <c r="T60" s="93"/>
      <c r="U60" s="93"/>
      <c r="V60" s="93"/>
      <c r="W60" s="93"/>
      <c r="X60" s="94"/>
      <c r="Y60" s="470" t="s">
        <v>12</v>
      </c>
      <c r="Z60" s="530"/>
      <c r="AA60" s="531"/>
      <c r="AB60" s="460"/>
      <c r="AC60" s="460"/>
      <c r="AD60" s="46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96"/>
      <c r="Q61" s="96"/>
      <c r="R61" s="96"/>
      <c r="S61" s="96"/>
      <c r="T61" s="96"/>
      <c r="U61" s="96"/>
      <c r="V61" s="96"/>
      <c r="W61" s="96"/>
      <c r="X61" s="97"/>
      <c r="Y61" s="446" t="s">
        <v>53</v>
      </c>
      <c r="Z61" s="441"/>
      <c r="AA61" s="442"/>
      <c r="AB61" s="522"/>
      <c r="AC61" s="522"/>
      <c r="AD61" s="52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99"/>
      <c r="Q62" s="99"/>
      <c r="R62" s="99"/>
      <c r="S62" s="99"/>
      <c r="T62" s="99"/>
      <c r="U62" s="99"/>
      <c r="V62" s="99"/>
      <c r="W62" s="99"/>
      <c r="X62" s="100"/>
      <c r="Y62" s="446" t="s">
        <v>13</v>
      </c>
      <c r="Z62" s="441"/>
      <c r="AA62" s="442"/>
      <c r="AB62" s="555" t="s">
        <v>14</v>
      </c>
      <c r="AC62" s="555"/>
      <c r="AD62" s="55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81" t="s">
        <v>269</v>
      </c>
      <c r="B65" s="482"/>
      <c r="C65" s="482"/>
      <c r="D65" s="482"/>
      <c r="E65" s="482"/>
      <c r="F65" s="483"/>
      <c r="G65" s="484"/>
      <c r="H65" s="227" t="s">
        <v>145</v>
      </c>
      <c r="I65" s="227"/>
      <c r="J65" s="227"/>
      <c r="K65" s="227"/>
      <c r="L65" s="227"/>
      <c r="M65" s="227"/>
      <c r="N65" s="227"/>
      <c r="O65" s="228"/>
      <c r="P65" s="226" t="s">
        <v>58</v>
      </c>
      <c r="Q65" s="227"/>
      <c r="R65" s="227"/>
      <c r="S65" s="227"/>
      <c r="T65" s="227"/>
      <c r="U65" s="227"/>
      <c r="V65" s="228"/>
      <c r="W65" s="486" t="s">
        <v>264</v>
      </c>
      <c r="X65" s="487"/>
      <c r="Y65" s="490"/>
      <c r="Z65" s="490"/>
      <c r="AA65" s="491"/>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74"/>
      <c r="B66" s="475"/>
      <c r="C66" s="475"/>
      <c r="D66" s="475"/>
      <c r="E66" s="475"/>
      <c r="F66" s="476"/>
      <c r="G66" s="485"/>
      <c r="H66" s="230"/>
      <c r="I66" s="230"/>
      <c r="J66" s="230"/>
      <c r="K66" s="230"/>
      <c r="L66" s="230"/>
      <c r="M66" s="230"/>
      <c r="N66" s="230"/>
      <c r="O66" s="231"/>
      <c r="P66" s="229"/>
      <c r="Q66" s="230"/>
      <c r="R66" s="230"/>
      <c r="S66" s="230"/>
      <c r="T66" s="230"/>
      <c r="U66" s="230"/>
      <c r="V66" s="231"/>
      <c r="W66" s="488"/>
      <c r="X66" s="489"/>
      <c r="Y66" s="492"/>
      <c r="Z66" s="492"/>
      <c r="AA66" s="49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74"/>
      <c r="B67" s="475"/>
      <c r="C67" s="475"/>
      <c r="D67" s="475"/>
      <c r="E67" s="475"/>
      <c r="F67" s="47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4"/>
      <c r="B68" s="475"/>
      <c r="C68" s="475"/>
      <c r="D68" s="475"/>
      <c r="E68" s="475"/>
      <c r="F68" s="47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4"/>
      <c r="B69" s="475"/>
      <c r="C69" s="475"/>
      <c r="D69" s="475"/>
      <c r="E69" s="475"/>
      <c r="F69" s="47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4" t="s">
        <v>273</v>
      </c>
      <c r="B70" s="475"/>
      <c r="C70" s="475"/>
      <c r="D70" s="475"/>
      <c r="E70" s="475"/>
      <c r="F70" s="476"/>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4"/>
      <c r="B71" s="475"/>
      <c r="C71" s="475"/>
      <c r="D71" s="475"/>
      <c r="E71" s="475"/>
      <c r="F71" s="47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7"/>
      <c r="B72" s="478"/>
      <c r="C72" s="478"/>
      <c r="D72" s="478"/>
      <c r="E72" s="478"/>
      <c r="F72" s="47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5" t="s">
        <v>269</v>
      </c>
      <c r="B73" s="506"/>
      <c r="C73" s="506"/>
      <c r="D73" s="506"/>
      <c r="E73" s="506"/>
      <c r="F73" s="507"/>
      <c r="G73" s="581"/>
      <c r="H73" s="118" t="s">
        <v>145</v>
      </c>
      <c r="I73" s="118"/>
      <c r="J73" s="118"/>
      <c r="K73" s="118"/>
      <c r="L73" s="118"/>
      <c r="M73" s="118"/>
      <c r="N73" s="118"/>
      <c r="O73" s="119"/>
      <c r="P73" s="143" t="s">
        <v>58</v>
      </c>
      <c r="Q73" s="118"/>
      <c r="R73" s="118"/>
      <c r="S73" s="118"/>
      <c r="T73" s="118"/>
      <c r="U73" s="118"/>
      <c r="V73" s="118"/>
      <c r="W73" s="118"/>
      <c r="X73" s="119"/>
      <c r="Y73" s="583"/>
      <c r="Z73" s="584"/>
      <c r="AA73" s="585"/>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508"/>
      <c r="B74" s="509"/>
      <c r="C74" s="509"/>
      <c r="D74" s="509"/>
      <c r="E74" s="509"/>
      <c r="F74" s="510"/>
      <c r="G74" s="58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8"/>
      <c r="B75" s="509"/>
      <c r="C75" s="509"/>
      <c r="D75" s="509"/>
      <c r="E75" s="509"/>
      <c r="F75" s="510"/>
      <c r="G75" s="60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8"/>
      <c r="B76" s="509"/>
      <c r="C76" s="509"/>
      <c r="D76" s="509"/>
      <c r="E76" s="509"/>
      <c r="F76" s="510"/>
      <c r="G76" s="60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8"/>
      <c r="B77" s="509"/>
      <c r="C77" s="509"/>
      <c r="D77" s="509"/>
      <c r="E77" s="509"/>
      <c r="F77" s="510"/>
      <c r="G77" s="609"/>
      <c r="H77" s="99"/>
      <c r="I77" s="99"/>
      <c r="J77" s="99"/>
      <c r="K77" s="99"/>
      <c r="L77" s="99"/>
      <c r="M77" s="99"/>
      <c r="N77" s="99"/>
      <c r="O77" s="100"/>
      <c r="P77" s="96"/>
      <c r="Q77" s="96"/>
      <c r="R77" s="96"/>
      <c r="S77" s="96"/>
      <c r="T77" s="96"/>
      <c r="U77" s="96"/>
      <c r="V77" s="96"/>
      <c r="W77" s="96"/>
      <c r="X77" s="97"/>
      <c r="Y77" s="143" t="s">
        <v>13</v>
      </c>
      <c r="Z77" s="118"/>
      <c r="AA77" s="119"/>
      <c r="AB77" s="578" t="s">
        <v>14</v>
      </c>
      <c r="AC77" s="578"/>
      <c r="AD77" s="578"/>
      <c r="AE77" s="885"/>
      <c r="AF77" s="886"/>
      <c r="AG77" s="886"/>
      <c r="AH77" s="886"/>
      <c r="AI77" s="885"/>
      <c r="AJ77" s="886"/>
      <c r="AK77" s="886"/>
      <c r="AL77" s="886"/>
      <c r="AM77" s="885"/>
      <c r="AN77" s="886"/>
      <c r="AO77" s="886"/>
      <c r="AP77" s="886"/>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86"/>
      <c r="I78" s="587"/>
      <c r="J78" s="587"/>
      <c r="K78" s="587"/>
      <c r="L78" s="587"/>
      <c r="M78" s="587"/>
      <c r="N78" s="587"/>
      <c r="O78" s="588"/>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58" t="s">
        <v>263</v>
      </c>
      <c r="AP79" s="259"/>
      <c r="AQ79" s="259"/>
      <c r="AR79" s="62" t="s">
        <v>261</v>
      </c>
      <c r="AS79" s="258"/>
      <c r="AT79" s="259"/>
      <c r="AU79" s="259"/>
      <c r="AV79" s="259"/>
      <c r="AW79" s="259"/>
      <c r="AX79" s="963"/>
      <c r="AY79">
        <f>COUNTIF($AR$79,"☑")</f>
        <v>0</v>
      </c>
    </row>
    <row r="80" spans="1:51" ht="18.75" hidden="1" customHeight="1" x14ac:dyDescent="0.15">
      <c r="A80" s="859" t="s">
        <v>146</v>
      </c>
      <c r="B80" s="523" t="s">
        <v>260</v>
      </c>
      <c r="C80" s="524"/>
      <c r="D80" s="524"/>
      <c r="E80" s="524"/>
      <c r="F80" s="525"/>
      <c r="G80" s="429" t="s">
        <v>138</v>
      </c>
      <c r="H80" s="429"/>
      <c r="I80" s="429"/>
      <c r="J80" s="429"/>
      <c r="K80" s="429"/>
      <c r="L80" s="429"/>
      <c r="M80" s="429"/>
      <c r="N80" s="429"/>
      <c r="O80" s="429"/>
      <c r="P80" s="429"/>
      <c r="Q80" s="429"/>
      <c r="R80" s="429"/>
      <c r="S80" s="429"/>
      <c r="T80" s="429"/>
      <c r="U80" s="429"/>
      <c r="V80" s="429"/>
      <c r="W80" s="429"/>
      <c r="X80" s="429"/>
      <c r="Y80" s="429"/>
      <c r="Z80" s="429"/>
      <c r="AA80" s="512"/>
      <c r="AB80" s="428" t="s">
        <v>616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144</v>
      </c>
      <c r="C85" s="424"/>
      <c r="D85" s="424"/>
      <c r="E85" s="424"/>
      <c r="F85" s="425"/>
      <c r="G85" s="511" t="s">
        <v>60</v>
      </c>
      <c r="H85" s="429"/>
      <c r="I85" s="429"/>
      <c r="J85" s="429"/>
      <c r="K85" s="429"/>
      <c r="L85" s="429"/>
      <c r="M85" s="429"/>
      <c r="N85" s="429"/>
      <c r="O85" s="512"/>
      <c r="P85" s="428" t="s">
        <v>62</v>
      </c>
      <c r="Q85" s="429"/>
      <c r="R85" s="429"/>
      <c r="S85" s="429"/>
      <c r="T85" s="429"/>
      <c r="U85" s="429"/>
      <c r="V85" s="429"/>
      <c r="W85" s="429"/>
      <c r="X85" s="512"/>
      <c r="Y85" s="150"/>
      <c r="Z85" s="151"/>
      <c r="AA85" s="152"/>
      <c r="AB85" s="556" t="s">
        <v>11</v>
      </c>
      <c r="AC85" s="557"/>
      <c r="AD85" s="558"/>
      <c r="AE85" s="232" t="s">
        <v>306</v>
      </c>
      <c r="AF85" s="232"/>
      <c r="AG85" s="232"/>
      <c r="AH85" s="232"/>
      <c r="AI85" s="232" t="s">
        <v>328</v>
      </c>
      <c r="AJ85" s="232"/>
      <c r="AK85" s="232"/>
      <c r="AL85" s="232"/>
      <c r="AM85" s="232" t="s">
        <v>425</v>
      </c>
      <c r="AN85" s="232"/>
      <c r="AO85" s="232"/>
      <c r="AP85" s="232"/>
      <c r="AQ85" s="143" t="s">
        <v>184</v>
      </c>
      <c r="AR85" s="118"/>
      <c r="AS85" s="118"/>
      <c r="AT85" s="119"/>
      <c r="AU85" s="532" t="s">
        <v>133</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50"/>
      <c r="Z86" s="151"/>
      <c r="AA86" s="152"/>
      <c r="AB86" s="407"/>
      <c r="AC86" s="408"/>
      <c r="AD86" s="409"/>
      <c r="AE86" s="232"/>
      <c r="AF86" s="232"/>
      <c r="AG86" s="232"/>
      <c r="AH86" s="232"/>
      <c r="AI86" s="232"/>
      <c r="AJ86" s="232"/>
      <c r="AK86" s="232"/>
      <c r="AL86" s="232"/>
      <c r="AM86" s="232"/>
      <c r="AN86" s="232"/>
      <c r="AO86" s="232"/>
      <c r="AP86" s="232"/>
      <c r="AQ86" s="184"/>
      <c r="AR86" s="185"/>
      <c r="AS86" s="121" t="s">
        <v>185</v>
      </c>
      <c r="AT86" s="122"/>
      <c r="AU86" s="185"/>
      <c r="AV86" s="185"/>
      <c r="AW86" s="392" t="s">
        <v>175</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92"/>
      <c r="H87" s="93"/>
      <c r="I87" s="93"/>
      <c r="J87" s="93"/>
      <c r="K87" s="93"/>
      <c r="L87" s="93"/>
      <c r="M87" s="93"/>
      <c r="N87" s="93"/>
      <c r="O87" s="94"/>
      <c r="P87" s="93"/>
      <c r="Q87" s="513"/>
      <c r="R87" s="513"/>
      <c r="S87" s="513"/>
      <c r="T87" s="513"/>
      <c r="U87" s="513"/>
      <c r="V87" s="513"/>
      <c r="W87" s="513"/>
      <c r="X87" s="514"/>
      <c r="Y87" s="560" t="s">
        <v>61</v>
      </c>
      <c r="Z87" s="561"/>
      <c r="AA87" s="562"/>
      <c r="AB87" s="460"/>
      <c r="AC87" s="460"/>
      <c r="AD87" s="46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60"/>
      <c r="B88" s="424"/>
      <c r="C88" s="424"/>
      <c r="D88" s="424"/>
      <c r="E88" s="424"/>
      <c r="F88" s="425"/>
      <c r="G88" s="95"/>
      <c r="H88" s="96"/>
      <c r="I88" s="96"/>
      <c r="J88" s="96"/>
      <c r="K88" s="96"/>
      <c r="L88" s="96"/>
      <c r="M88" s="96"/>
      <c r="N88" s="96"/>
      <c r="O88" s="97"/>
      <c r="P88" s="515"/>
      <c r="Q88" s="515"/>
      <c r="R88" s="515"/>
      <c r="S88" s="515"/>
      <c r="T88" s="515"/>
      <c r="U88" s="515"/>
      <c r="V88" s="515"/>
      <c r="W88" s="515"/>
      <c r="X88" s="516"/>
      <c r="Y88" s="457" t="s">
        <v>53</v>
      </c>
      <c r="Z88" s="458"/>
      <c r="AA88" s="459"/>
      <c r="AB88" s="522"/>
      <c r="AC88" s="522"/>
      <c r="AD88" s="52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60"/>
      <c r="B89" s="528"/>
      <c r="C89" s="528"/>
      <c r="D89" s="528"/>
      <c r="E89" s="528"/>
      <c r="F89" s="529"/>
      <c r="G89" s="98"/>
      <c r="H89" s="99"/>
      <c r="I89" s="99"/>
      <c r="J89" s="99"/>
      <c r="K89" s="99"/>
      <c r="L89" s="99"/>
      <c r="M89" s="99"/>
      <c r="N89" s="99"/>
      <c r="O89" s="100"/>
      <c r="P89" s="162"/>
      <c r="Q89" s="162"/>
      <c r="R89" s="162"/>
      <c r="S89" s="162"/>
      <c r="T89" s="162"/>
      <c r="U89" s="162"/>
      <c r="V89" s="162"/>
      <c r="W89" s="162"/>
      <c r="X89" s="559"/>
      <c r="Y89" s="457" t="s">
        <v>13</v>
      </c>
      <c r="Z89" s="458"/>
      <c r="AA89" s="459"/>
      <c r="AB89" s="592" t="s">
        <v>14</v>
      </c>
      <c r="AC89" s="592"/>
      <c r="AD89" s="59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60"/>
      <c r="B90" s="424" t="s">
        <v>144</v>
      </c>
      <c r="C90" s="424"/>
      <c r="D90" s="424"/>
      <c r="E90" s="424"/>
      <c r="F90" s="425"/>
      <c r="G90" s="511" t="s">
        <v>60</v>
      </c>
      <c r="H90" s="429"/>
      <c r="I90" s="429"/>
      <c r="J90" s="429"/>
      <c r="K90" s="429"/>
      <c r="L90" s="429"/>
      <c r="M90" s="429"/>
      <c r="N90" s="429"/>
      <c r="O90" s="512"/>
      <c r="P90" s="428" t="s">
        <v>62</v>
      </c>
      <c r="Q90" s="429"/>
      <c r="R90" s="429"/>
      <c r="S90" s="429"/>
      <c r="T90" s="429"/>
      <c r="U90" s="429"/>
      <c r="V90" s="429"/>
      <c r="W90" s="429"/>
      <c r="X90" s="512"/>
      <c r="Y90" s="150"/>
      <c r="Z90" s="151"/>
      <c r="AA90" s="152"/>
      <c r="AB90" s="556" t="s">
        <v>11</v>
      </c>
      <c r="AC90" s="557"/>
      <c r="AD90" s="558"/>
      <c r="AE90" s="232" t="s">
        <v>306</v>
      </c>
      <c r="AF90" s="232"/>
      <c r="AG90" s="232"/>
      <c r="AH90" s="232"/>
      <c r="AI90" s="232" t="s">
        <v>328</v>
      </c>
      <c r="AJ90" s="232"/>
      <c r="AK90" s="232"/>
      <c r="AL90" s="232"/>
      <c r="AM90" s="232" t="s">
        <v>425</v>
      </c>
      <c r="AN90" s="232"/>
      <c r="AO90" s="232"/>
      <c r="AP90" s="232"/>
      <c r="AQ90" s="143" t="s">
        <v>184</v>
      </c>
      <c r="AR90" s="118"/>
      <c r="AS90" s="118"/>
      <c r="AT90" s="119"/>
      <c r="AU90" s="532" t="s">
        <v>133</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50"/>
      <c r="Z91" s="151"/>
      <c r="AA91" s="152"/>
      <c r="AB91" s="407"/>
      <c r="AC91" s="408"/>
      <c r="AD91" s="409"/>
      <c r="AE91" s="232"/>
      <c r="AF91" s="232"/>
      <c r="AG91" s="232"/>
      <c r="AH91" s="232"/>
      <c r="AI91" s="232"/>
      <c r="AJ91" s="232"/>
      <c r="AK91" s="232"/>
      <c r="AL91" s="232"/>
      <c r="AM91" s="232"/>
      <c r="AN91" s="232"/>
      <c r="AO91" s="232"/>
      <c r="AP91" s="232"/>
      <c r="AQ91" s="184"/>
      <c r="AR91" s="185"/>
      <c r="AS91" s="121" t="s">
        <v>185</v>
      </c>
      <c r="AT91" s="122"/>
      <c r="AU91" s="185"/>
      <c r="AV91" s="185"/>
      <c r="AW91" s="392" t="s">
        <v>175</v>
      </c>
      <c r="AX91" s="393"/>
      <c r="AY91">
        <f>$AY$90</f>
        <v>0</v>
      </c>
      <c r="AZ91" s="10"/>
      <c r="BA91" s="10"/>
      <c r="BB91" s="10"/>
      <c r="BC91" s="10"/>
    </row>
    <row r="92" spans="1:60" ht="23.25" hidden="1" customHeight="1" x14ac:dyDescent="0.15">
      <c r="A92" s="860"/>
      <c r="B92" s="424"/>
      <c r="C92" s="424"/>
      <c r="D92" s="424"/>
      <c r="E92" s="424"/>
      <c r="F92" s="425"/>
      <c r="G92" s="92"/>
      <c r="H92" s="93"/>
      <c r="I92" s="93"/>
      <c r="J92" s="93"/>
      <c r="K92" s="93"/>
      <c r="L92" s="93"/>
      <c r="M92" s="93"/>
      <c r="N92" s="93"/>
      <c r="O92" s="94"/>
      <c r="P92" s="93"/>
      <c r="Q92" s="513"/>
      <c r="R92" s="513"/>
      <c r="S92" s="513"/>
      <c r="T92" s="513"/>
      <c r="U92" s="513"/>
      <c r="V92" s="513"/>
      <c r="W92" s="513"/>
      <c r="X92" s="514"/>
      <c r="Y92" s="560" t="s">
        <v>61</v>
      </c>
      <c r="Z92" s="561"/>
      <c r="AA92" s="562"/>
      <c r="AB92" s="460"/>
      <c r="AC92" s="460"/>
      <c r="AD92" s="46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95"/>
      <c r="H93" s="96"/>
      <c r="I93" s="96"/>
      <c r="J93" s="96"/>
      <c r="K93" s="96"/>
      <c r="L93" s="96"/>
      <c r="M93" s="96"/>
      <c r="N93" s="96"/>
      <c r="O93" s="97"/>
      <c r="P93" s="515"/>
      <c r="Q93" s="515"/>
      <c r="R93" s="515"/>
      <c r="S93" s="515"/>
      <c r="T93" s="515"/>
      <c r="U93" s="515"/>
      <c r="V93" s="515"/>
      <c r="W93" s="515"/>
      <c r="X93" s="516"/>
      <c r="Y93" s="457" t="s">
        <v>53</v>
      </c>
      <c r="Z93" s="458"/>
      <c r="AA93" s="459"/>
      <c r="AB93" s="522"/>
      <c r="AC93" s="522"/>
      <c r="AD93" s="52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60"/>
      <c r="B94" s="528"/>
      <c r="C94" s="528"/>
      <c r="D94" s="528"/>
      <c r="E94" s="528"/>
      <c r="F94" s="529"/>
      <c r="G94" s="98"/>
      <c r="H94" s="99"/>
      <c r="I94" s="99"/>
      <c r="J94" s="99"/>
      <c r="K94" s="99"/>
      <c r="L94" s="99"/>
      <c r="M94" s="99"/>
      <c r="N94" s="99"/>
      <c r="O94" s="100"/>
      <c r="P94" s="162"/>
      <c r="Q94" s="162"/>
      <c r="R94" s="162"/>
      <c r="S94" s="162"/>
      <c r="T94" s="162"/>
      <c r="U94" s="162"/>
      <c r="V94" s="162"/>
      <c r="W94" s="162"/>
      <c r="X94" s="559"/>
      <c r="Y94" s="457" t="s">
        <v>13</v>
      </c>
      <c r="Z94" s="458"/>
      <c r="AA94" s="459"/>
      <c r="AB94" s="592" t="s">
        <v>14</v>
      </c>
      <c r="AC94" s="592"/>
      <c r="AD94" s="59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60"/>
      <c r="B95" s="424" t="s">
        <v>144</v>
      </c>
      <c r="C95" s="424"/>
      <c r="D95" s="424"/>
      <c r="E95" s="424"/>
      <c r="F95" s="425"/>
      <c r="G95" s="511" t="s">
        <v>60</v>
      </c>
      <c r="H95" s="429"/>
      <c r="I95" s="429"/>
      <c r="J95" s="429"/>
      <c r="K95" s="429"/>
      <c r="L95" s="429"/>
      <c r="M95" s="429"/>
      <c r="N95" s="429"/>
      <c r="O95" s="512"/>
      <c r="P95" s="428" t="s">
        <v>62</v>
      </c>
      <c r="Q95" s="429"/>
      <c r="R95" s="429"/>
      <c r="S95" s="429"/>
      <c r="T95" s="429"/>
      <c r="U95" s="429"/>
      <c r="V95" s="429"/>
      <c r="W95" s="429"/>
      <c r="X95" s="512"/>
      <c r="Y95" s="150"/>
      <c r="Z95" s="151"/>
      <c r="AA95" s="152"/>
      <c r="AB95" s="556" t="s">
        <v>11</v>
      </c>
      <c r="AC95" s="557"/>
      <c r="AD95" s="558"/>
      <c r="AE95" s="232" t="s">
        <v>306</v>
      </c>
      <c r="AF95" s="232"/>
      <c r="AG95" s="232"/>
      <c r="AH95" s="232"/>
      <c r="AI95" s="232" t="s">
        <v>328</v>
      </c>
      <c r="AJ95" s="232"/>
      <c r="AK95" s="232"/>
      <c r="AL95" s="232"/>
      <c r="AM95" s="232" t="s">
        <v>425</v>
      </c>
      <c r="AN95" s="232"/>
      <c r="AO95" s="232"/>
      <c r="AP95" s="232"/>
      <c r="AQ95" s="143" t="s">
        <v>184</v>
      </c>
      <c r="AR95" s="118"/>
      <c r="AS95" s="118"/>
      <c r="AT95" s="119"/>
      <c r="AU95" s="532" t="s">
        <v>133</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50"/>
      <c r="Z96" s="151"/>
      <c r="AA96" s="152"/>
      <c r="AB96" s="407"/>
      <c r="AC96" s="408"/>
      <c r="AD96" s="409"/>
      <c r="AE96" s="232"/>
      <c r="AF96" s="232"/>
      <c r="AG96" s="232"/>
      <c r="AH96" s="232"/>
      <c r="AI96" s="232"/>
      <c r="AJ96" s="232"/>
      <c r="AK96" s="232"/>
      <c r="AL96" s="232"/>
      <c r="AM96" s="232"/>
      <c r="AN96" s="232"/>
      <c r="AO96" s="232"/>
      <c r="AP96" s="232"/>
      <c r="AQ96" s="184"/>
      <c r="AR96" s="185"/>
      <c r="AS96" s="121" t="s">
        <v>185</v>
      </c>
      <c r="AT96" s="122"/>
      <c r="AU96" s="185"/>
      <c r="AV96" s="185"/>
      <c r="AW96" s="392" t="s">
        <v>175</v>
      </c>
      <c r="AX96" s="393"/>
      <c r="AY96">
        <f>$AY$95</f>
        <v>0</v>
      </c>
    </row>
    <row r="97" spans="1:60" ht="23.25" hidden="1" customHeight="1" x14ac:dyDescent="0.15">
      <c r="A97" s="860"/>
      <c r="B97" s="424"/>
      <c r="C97" s="424"/>
      <c r="D97" s="424"/>
      <c r="E97" s="424"/>
      <c r="F97" s="425"/>
      <c r="G97" s="92"/>
      <c r="H97" s="93"/>
      <c r="I97" s="93"/>
      <c r="J97" s="93"/>
      <c r="K97" s="93"/>
      <c r="L97" s="93"/>
      <c r="M97" s="93"/>
      <c r="N97" s="93"/>
      <c r="O97" s="94"/>
      <c r="P97" s="93"/>
      <c r="Q97" s="513"/>
      <c r="R97" s="513"/>
      <c r="S97" s="513"/>
      <c r="T97" s="513"/>
      <c r="U97" s="513"/>
      <c r="V97" s="513"/>
      <c r="W97" s="513"/>
      <c r="X97" s="514"/>
      <c r="Y97" s="560" t="s">
        <v>61</v>
      </c>
      <c r="Z97" s="561"/>
      <c r="AA97" s="562"/>
      <c r="AB97" s="467"/>
      <c r="AC97" s="468"/>
      <c r="AD97" s="46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60"/>
      <c r="B98" s="424"/>
      <c r="C98" s="424"/>
      <c r="D98" s="424"/>
      <c r="E98" s="424"/>
      <c r="F98" s="425"/>
      <c r="G98" s="95"/>
      <c r="H98" s="96"/>
      <c r="I98" s="96"/>
      <c r="J98" s="96"/>
      <c r="K98" s="96"/>
      <c r="L98" s="96"/>
      <c r="M98" s="96"/>
      <c r="N98" s="96"/>
      <c r="O98" s="97"/>
      <c r="P98" s="515"/>
      <c r="Q98" s="515"/>
      <c r="R98" s="515"/>
      <c r="S98" s="515"/>
      <c r="T98" s="515"/>
      <c r="U98" s="515"/>
      <c r="V98" s="515"/>
      <c r="W98" s="515"/>
      <c r="X98" s="516"/>
      <c r="Y98" s="457" t="s">
        <v>53</v>
      </c>
      <c r="Z98" s="458"/>
      <c r="AA98" s="459"/>
      <c r="AB98" s="461"/>
      <c r="AC98" s="462"/>
      <c r="AD98" s="46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1"/>
      <c r="I99" s="201"/>
      <c r="J99" s="201"/>
      <c r="K99" s="201"/>
      <c r="L99" s="201"/>
      <c r="M99" s="201"/>
      <c r="N99" s="201"/>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270</v>
      </c>
      <c r="B100" s="501"/>
      <c r="C100" s="501"/>
      <c r="D100" s="501"/>
      <c r="E100" s="501"/>
      <c r="F100" s="502"/>
      <c r="G100" s="503" t="s">
        <v>59</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306</v>
      </c>
      <c r="AF100" s="539"/>
      <c r="AG100" s="539"/>
      <c r="AH100" s="540"/>
      <c r="AI100" s="538" t="s">
        <v>328</v>
      </c>
      <c r="AJ100" s="539"/>
      <c r="AK100" s="539"/>
      <c r="AL100" s="540"/>
      <c r="AM100" s="538" t="s">
        <v>425</v>
      </c>
      <c r="AN100" s="539"/>
      <c r="AO100" s="539"/>
      <c r="AP100" s="540"/>
      <c r="AQ100" s="302" t="s">
        <v>333</v>
      </c>
      <c r="AR100" s="303"/>
      <c r="AS100" s="303"/>
      <c r="AT100" s="304"/>
      <c r="AU100" s="302" t="s">
        <v>457</v>
      </c>
      <c r="AV100" s="303"/>
      <c r="AW100" s="303"/>
      <c r="AX100" s="305"/>
    </row>
    <row r="101" spans="1:60" ht="23.25" customHeight="1" x14ac:dyDescent="0.15">
      <c r="A101" s="418"/>
      <c r="B101" s="419"/>
      <c r="C101" s="419"/>
      <c r="D101" s="419"/>
      <c r="E101" s="419"/>
      <c r="F101" s="420"/>
      <c r="G101" s="93" t="s">
        <v>646</v>
      </c>
      <c r="H101" s="93"/>
      <c r="I101" s="93"/>
      <c r="J101" s="93"/>
      <c r="K101" s="93"/>
      <c r="L101" s="93"/>
      <c r="M101" s="93"/>
      <c r="N101" s="93"/>
      <c r="O101" s="93"/>
      <c r="P101" s="93"/>
      <c r="Q101" s="93"/>
      <c r="R101" s="93"/>
      <c r="S101" s="93"/>
      <c r="T101" s="93"/>
      <c r="U101" s="93"/>
      <c r="V101" s="93"/>
      <c r="W101" s="93"/>
      <c r="X101" s="94"/>
      <c r="Y101" s="541" t="s">
        <v>54</v>
      </c>
      <c r="Z101" s="542"/>
      <c r="AA101" s="543"/>
      <c r="AB101" s="460" t="s">
        <v>647</v>
      </c>
      <c r="AC101" s="460"/>
      <c r="AD101" s="460"/>
      <c r="AE101" s="267">
        <v>18</v>
      </c>
      <c r="AF101" s="267"/>
      <c r="AG101" s="267"/>
      <c r="AH101" s="267"/>
      <c r="AI101" s="267">
        <v>22</v>
      </c>
      <c r="AJ101" s="267"/>
      <c r="AK101" s="267"/>
      <c r="AL101" s="267"/>
      <c r="AM101" s="267">
        <v>23</v>
      </c>
      <c r="AN101" s="267"/>
      <c r="AO101" s="267"/>
      <c r="AP101" s="267"/>
      <c r="AQ101" s="267"/>
      <c r="AR101" s="267"/>
      <c r="AS101" s="267"/>
      <c r="AT101" s="267"/>
      <c r="AU101" s="203"/>
      <c r="AV101" s="204"/>
      <c r="AW101" s="204"/>
      <c r="AX101" s="206"/>
    </row>
    <row r="102" spans="1:60" ht="23.25" customHeight="1" x14ac:dyDescent="0.15">
      <c r="A102" s="421"/>
      <c r="B102" s="422"/>
      <c r="C102" s="422"/>
      <c r="D102" s="422"/>
      <c r="E102" s="422"/>
      <c r="F102" s="423"/>
      <c r="G102" s="99"/>
      <c r="H102" s="99"/>
      <c r="I102" s="99"/>
      <c r="J102" s="99"/>
      <c r="K102" s="99"/>
      <c r="L102" s="99"/>
      <c r="M102" s="99"/>
      <c r="N102" s="99"/>
      <c r="O102" s="99"/>
      <c r="P102" s="99"/>
      <c r="Q102" s="99"/>
      <c r="R102" s="99"/>
      <c r="S102" s="99"/>
      <c r="T102" s="99"/>
      <c r="U102" s="99"/>
      <c r="V102" s="99"/>
      <c r="W102" s="99"/>
      <c r="X102" s="100"/>
      <c r="Y102" s="443" t="s">
        <v>55</v>
      </c>
      <c r="Z102" s="444"/>
      <c r="AA102" s="445"/>
      <c r="AB102" s="460" t="s">
        <v>647</v>
      </c>
      <c r="AC102" s="460"/>
      <c r="AD102" s="460"/>
      <c r="AE102" s="267">
        <v>19</v>
      </c>
      <c r="AF102" s="267"/>
      <c r="AG102" s="267"/>
      <c r="AH102" s="267"/>
      <c r="AI102" s="267">
        <v>20</v>
      </c>
      <c r="AJ102" s="267"/>
      <c r="AK102" s="267"/>
      <c r="AL102" s="267"/>
      <c r="AM102" s="267">
        <v>20</v>
      </c>
      <c r="AN102" s="267"/>
      <c r="AO102" s="267"/>
      <c r="AP102" s="267"/>
      <c r="AQ102" s="267">
        <v>20</v>
      </c>
      <c r="AR102" s="267"/>
      <c r="AS102" s="267"/>
      <c r="AT102" s="267"/>
      <c r="AU102" s="210"/>
      <c r="AV102" s="211"/>
      <c r="AW102" s="211"/>
      <c r="AX102" s="306"/>
    </row>
    <row r="103" spans="1:60" ht="31.5" hidden="1" customHeight="1" x14ac:dyDescent="0.15">
      <c r="A103" s="415" t="s">
        <v>270</v>
      </c>
      <c r="B103" s="416"/>
      <c r="C103" s="416"/>
      <c r="D103" s="416"/>
      <c r="E103" s="416"/>
      <c r="F103" s="417"/>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18"/>
      <c r="B104" s="419"/>
      <c r="C104" s="419"/>
      <c r="D104" s="419"/>
      <c r="E104" s="419"/>
      <c r="F104" s="420"/>
      <c r="G104" s="93"/>
      <c r="H104" s="93"/>
      <c r="I104" s="93"/>
      <c r="J104" s="93"/>
      <c r="K104" s="93"/>
      <c r="L104" s="93"/>
      <c r="M104" s="93"/>
      <c r="N104" s="93"/>
      <c r="O104" s="93"/>
      <c r="P104" s="93"/>
      <c r="Q104" s="93"/>
      <c r="R104" s="93"/>
      <c r="S104" s="93"/>
      <c r="T104" s="93"/>
      <c r="U104" s="93"/>
      <c r="V104" s="93"/>
      <c r="W104" s="93"/>
      <c r="X104" s="94"/>
      <c r="Y104" s="464" t="s">
        <v>54</v>
      </c>
      <c r="Z104" s="465"/>
      <c r="AA104" s="466"/>
      <c r="AB104" s="544"/>
      <c r="AC104" s="545"/>
      <c r="AD104" s="54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1"/>
      <c r="B105" s="422"/>
      <c r="C105" s="422"/>
      <c r="D105" s="422"/>
      <c r="E105" s="422"/>
      <c r="F105" s="423"/>
      <c r="G105" s="99"/>
      <c r="H105" s="99"/>
      <c r="I105" s="99"/>
      <c r="J105" s="99"/>
      <c r="K105" s="99"/>
      <c r="L105" s="99"/>
      <c r="M105" s="99"/>
      <c r="N105" s="99"/>
      <c r="O105" s="99"/>
      <c r="P105" s="99"/>
      <c r="Q105" s="99"/>
      <c r="R105" s="99"/>
      <c r="S105" s="99"/>
      <c r="T105" s="99"/>
      <c r="U105" s="99"/>
      <c r="V105" s="99"/>
      <c r="W105" s="99"/>
      <c r="X105" s="100"/>
      <c r="Y105" s="443" t="s">
        <v>55</v>
      </c>
      <c r="Z105" s="547"/>
      <c r="AA105" s="548"/>
      <c r="AB105" s="467"/>
      <c r="AC105" s="468"/>
      <c r="AD105" s="46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5" t="s">
        <v>270</v>
      </c>
      <c r="B106" s="416"/>
      <c r="C106" s="416"/>
      <c r="D106" s="416"/>
      <c r="E106" s="416"/>
      <c r="F106" s="417"/>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18"/>
      <c r="B107" s="419"/>
      <c r="C107" s="419"/>
      <c r="D107" s="419"/>
      <c r="E107" s="419"/>
      <c r="F107" s="420"/>
      <c r="G107" s="93"/>
      <c r="H107" s="93"/>
      <c r="I107" s="93"/>
      <c r="J107" s="93"/>
      <c r="K107" s="93"/>
      <c r="L107" s="93"/>
      <c r="M107" s="93"/>
      <c r="N107" s="93"/>
      <c r="O107" s="93"/>
      <c r="P107" s="93"/>
      <c r="Q107" s="93"/>
      <c r="R107" s="93"/>
      <c r="S107" s="93"/>
      <c r="T107" s="93"/>
      <c r="U107" s="93"/>
      <c r="V107" s="93"/>
      <c r="W107" s="93"/>
      <c r="X107" s="94"/>
      <c r="Y107" s="464" t="s">
        <v>54</v>
      </c>
      <c r="Z107" s="465"/>
      <c r="AA107" s="466"/>
      <c r="AB107" s="544"/>
      <c r="AC107" s="545"/>
      <c r="AD107" s="54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1"/>
      <c r="B108" s="422"/>
      <c r="C108" s="422"/>
      <c r="D108" s="422"/>
      <c r="E108" s="422"/>
      <c r="F108" s="423"/>
      <c r="G108" s="99"/>
      <c r="H108" s="99"/>
      <c r="I108" s="99"/>
      <c r="J108" s="99"/>
      <c r="K108" s="99"/>
      <c r="L108" s="99"/>
      <c r="M108" s="99"/>
      <c r="N108" s="99"/>
      <c r="O108" s="99"/>
      <c r="P108" s="99"/>
      <c r="Q108" s="99"/>
      <c r="R108" s="99"/>
      <c r="S108" s="99"/>
      <c r="T108" s="99"/>
      <c r="U108" s="99"/>
      <c r="V108" s="99"/>
      <c r="W108" s="99"/>
      <c r="X108" s="100"/>
      <c r="Y108" s="443" t="s">
        <v>55</v>
      </c>
      <c r="Z108" s="547"/>
      <c r="AA108" s="548"/>
      <c r="AB108" s="467"/>
      <c r="AC108" s="468"/>
      <c r="AD108" s="46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5" t="s">
        <v>270</v>
      </c>
      <c r="B109" s="416"/>
      <c r="C109" s="416"/>
      <c r="D109" s="416"/>
      <c r="E109" s="416"/>
      <c r="F109" s="417"/>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18"/>
      <c r="B110" s="419"/>
      <c r="C110" s="419"/>
      <c r="D110" s="419"/>
      <c r="E110" s="419"/>
      <c r="F110" s="420"/>
      <c r="G110" s="93"/>
      <c r="H110" s="93"/>
      <c r="I110" s="93"/>
      <c r="J110" s="93"/>
      <c r="K110" s="93"/>
      <c r="L110" s="93"/>
      <c r="M110" s="93"/>
      <c r="N110" s="93"/>
      <c r="O110" s="93"/>
      <c r="P110" s="93"/>
      <c r="Q110" s="93"/>
      <c r="R110" s="93"/>
      <c r="S110" s="93"/>
      <c r="T110" s="93"/>
      <c r="U110" s="93"/>
      <c r="V110" s="93"/>
      <c r="W110" s="93"/>
      <c r="X110" s="94"/>
      <c r="Y110" s="464" t="s">
        <v>54</v>
      </c>
      <c r="Z110" s="465"/>
      <c r="AA110" s="466"/>
      <c r="AB110" s="544"/>
      <c r="AC110" s="545"/>
      <c r="AD110" s="54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1"/>
      <c r="B111" s="422"/>
      <c r="C111" s="422"/>
      <c r="D111" s="422"/>
      <c r="E111" s="422"/>
      <c r="F111" s="423"/>
      <c r="G111" s="99"/>
      <c r="H111" s="99"/>
      <c r="I111" s="99"/>
      <c r="J111" s="99"/>
      <c r="K111" s="99"/>
      <c r="L111" s="99"/>
      <c r="M111" s="99"/>
      <c r="N111" s="99"/>
      <c r="O111" s="99"/>
      <c r="P111" s="99"/>
      <c r="Q111" s="99"/>
      <c r="R111" s="99"/>
      <c r="S111" s="99"/>
      <c r="T111" s="99"/>
      <c r="U111" s="99"/>
      <c r="V111" s="99"/>
      <c r="W111" s="99"/>
      <c r="X111" s="100"/>
      <c r="Y111" s="443" t="s">
        <v>55</v>
      </c>
      <c r="Z111" s="547"/>
      <c r="AA111" s="548"/>
      <c r="AB111" s="467"/>
      <c r="AC111" s="468"/>
      <c r="AD111" s="46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5" t="s">
        <v>270</v>
      </c>
      <c r="B112" s="416"/>
      <c r="C112" s="416"/>
      <c r="D112" s="416"/>
      <c r="E112" s="416"/>
      <c r="F112" s="417"/>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18"/>
      <c r="B113" s="419"/>
      <c r="C113" s="419"/>
      <c r="D113" s="419"/>
      <c r="E113" s="419"/>
      <c r="F113" s="420"/>
      <c r="G113" s="93"/>
      <c r="H113" s="93"/>
      <c r="I113" s="93"/>
      <c r="J113" s="93"/>
      <c r="K113" s="93"/>
      <c r="L113" s="93"/>
      <c r="M113" s="93"/>
      <c r="N113" s="93"/>
      <c r="O113" s="93"/>
      <c r="P113" s="93"/>
      <c r="Q113" s="93"/>
      <c r="R113" s="93"/>
      <c r="S113" s="93"/>
      <c r="T113" s="93"/>
      <c r="U113" s="93"/>
      <c r="V113" s="93"/>
      <c r="W113" s="93"/>
      <c r="X113" s="94"/>
      <c r="Y113" s="464" t="s">
        <v>54</v>
      </c>
      <c r="Z113" s="465"/>
      <c r="AA113" s="466"/>
      <c r="AB113" s="544"/>
      <c r="AC113" s="545"/>
      <c r="AD113" s="54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1"/>
      <c r="B114" s="422"/>
      <c r="C114" s="422"/>
      <c r="D114" s="422"/>
      <c r="E114" s="422"/>
      <c r="F114" s="423"/>
      <c r="G114" s="99"/>
      <c r="H114" s="99"/>
      <c r="I114" s="99"/>
      <c r="J114" s="99"/>
      <c r="K114" s="99"/>
      <c r="L114" s="99"/>
      <c r="M114" s="99"/>
      <c r="N114" s="99"/>
      <c r="O114" s="99"/>
      <c r="P114" s="99"/>
      <c r="Q114" s="99"/>
      <c r="R114" s="99"/>
      <c r="S114" s="99"/>
      <c r="T114" s="99"/>
      <c r="U114" s="99"/>
      <c r="V114" s="99"/>
      <c r="W114" s="99"/>
      <c r="X114" s="100"/>
      <c r="Y114" s="443" t="s">
        <v>55</v>
      </c>
      <c r="Z114" s="547"/>
      <c r="AA114" s="548"/>
      <c r="AB114" s="467"/>
      <c r="AC114" s="468"/>
      <c r="AD114" s="469"/>
      <c r="AE114" s="549"/>
      <c r="AF114" s="549"/>
      <c r="AG114" s="549"/>
      <c r="AH114" s="549"/>
      <c r="AI114" s="549"/>
      <c r="AJ114" s="549"/>
      <c r="AK114" s="549"/>
      <c r="AL114" s="549"/>
      <c r="AM114" s="549"/>
      <c r="AN114" s="549"/>
      <c r="AO114" s="549"/>
      <c r="AP114" s="549"/>
      <c r="AQ114" s="203"/>
      <c r="AR114" s="204"/>
      <c r="AS114" s="204"/>
      <c r="AT114" s="205"/>
      <c r="AU114" s="203"/>
      <c r="AV114" s="204"/>
      <c r="AW114" s="204"/>
      <c r="AX114" s="206"/>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32" t="s">
        <v>306</v>
      </c>
      <c r="AF115" s="232"/>
      <c r="AG115" s="232"/>
      <c r="AH115" s="232"/>
      <c r="AI115" s="232" t="s">
        <v>328</v>
      </c>
      <c r="AJ115" s="232"/>
      <c r="AK115" s="232"/>
      <c r="AL115" s="232"/>
      <c r="AM115" s="232" t="s">
        <v>425</v>
      </c>
      <c r="AN115" s="232"/>
      <c r="AO115" s="232"/>
      <c r="AP115" s="232"/>
      <c r="AQ115" s="589" t="s">
        <v>458</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648</v>
      </c>
      <c r="AC116" s="462"/>
      <c r="AD116" s="463"/>
      <c r="AE116" s="267">
        <v>19.399999999999999</v>
      </c>
      <c r="AF116" s="267"/>
      <c r="AG116" s="267"/>
      <c r="AH116" s="267"/>
      <c r="AI116" s="267">
        <v>20.6</v>
      </c>
      <c r="AJ116" s="267"/>
      <c r="AK116" s="267"/>
      <c r="AL116" s="267"/>
      <c r="AM116" s="267">
        <v>25.8</v>
      </c>
      <c r="AN116" s="267"/>
      <c r="AO116" s="267"/>
      <c r="AP116" s="267"/>
      <c r="AQ116" s="203"/>
      <c r="AR116" s="204"/>
      <c r="AS116" s="204"/>
      <c r="AT116" s="204"/>
      <c r="AU116" s="204"/>
      <c r="AV116" s="204"/>
      <c r="AW116" s="204"/>
      <c r="AX116" s="206"/>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48</v>
      </c>
      <c r="Z117" s="444"/>
      <c r="AA117" s="445"/>
      <c r="AB117" s="471" t="s">
        <v>731</v>
      </c>
      <c r="AC117" s="472"/>
      <c r="AD117" s="473"/>
      <c r="AE117" s="550" t="s">
        <v>732</v>
      </c>
      <c r="AF117" s="550"/>
      <c r="AG117" s="550"/>
      <c r="AH117" s="550"/>
      <c r="AI117" s="550" t="s">
        <v>733</v>
      </c>
      <c r="AJ117" s="550"/>
      <c r="AK117" s="550"/>
      <c r="AL117" s="550"/>
      <c r="AM117" s="550" t="s">
        <v>734</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32" t="s">
        <v>306</v>
      </c>
      <c r="AF118" s="232"/>
      <c r="AG118" s="232"/>
      <c r="AH118" s="232"/>
      <c r="AI118" s="232" t="s">
        <v>328</v>
      </c>
      <c r="AJ118" s="232"/>
      <c r="AK118" s="232"/>
      <c r="AL118" s="232"/>
      <c r="AM118" s="232" t="s">
        <v>425</v>
      </c>
      <c r="AN118" s="232"/>
      <c r="AO118" s="232"/>
      <c r="AP118" s="232"/>
      <c r="AQ118" s="589" t="s">
        <v>458</v>
      </c>
      <c r="AR118" s="590"/>
      <c r="AS118" s="590"/>
      <c r="AT118" s="590"/>
      <c r="AU118" s="590"/>
      <c r="AV118" s="590"/>
      <c r="AW118" s="590"/>
      <c r="AX118" s="591"/>
      <c r="AY118" s="77">
        <f>IF(SUBSTITUTE(SUBSTITUTE($G$119,"／",""),"　","")="",0,1)</f>
        <v>0</v>
      </c>
    </row>
    <row r="119" spans="1:51" ht="23.25" hidden="1" customHeight="1" x14ac:dyDescent="0.15">
      <c r="A119" s="435"/>
      <c r="B119" s="436"/>
      <c r="C119" s="436"/>
      <c r="D119" s="436"/>
      <c r="E119" s="436"/>
      <c r="F119" s="437"/>
      <c r="G119" s="387" t="s">
        <v>277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48</v>
      </c>
      <c r="Z120" s="444"/>
      <c r="AA120" s="445"/>
      <c r="AB120" s="471" t="s">
        <v>276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32" t="s">
        <v>306</v>
      </c>
      <c r="AF121" s="232"/>
      <c r="AG121" s="232"/>
      <c r="AH121" s="232"/>
      <c r="AI121" s="232" t="s">
        <v>328</v>
      </c>
      <c r="AJ121" s="232"/>
      <c r="AK121" s="232"/>
      <c r="AL121" s="232"/>
      <c r="AM121" s="232" t="s">
        <v>425</v>
      </c>
      <c r="AN121" s="232"/>
      <c r="AO121" s="232"/>
      <c r="AP121" s="232"/>
      <c r="AQ121" s="589" t="s">
        <v>458</v>
      </c>
      <c r="AR121" s="590"/>
      <c r="AS121" s="590"/>
      <c r="AT121" s="590"/>
      <c r="AU121" s="590"/>
      <c r="AV121" s="590"/>
      <c r="AW121" s="590"/>
      <c r="AX121" s="591"/>
      <c r="AY121" s="77">
        <f>IF(SUBSTITUTE(SUBSTITUTE($G$122,"／",""),"　","")="",0,1)</f>
        <v>0</v>
      </c>
    </row>
    <row r="122" spans="1:51" ht="23.25" hidden="1" customHeight="1" x14ac:dyDescent="0.15">
      <c r="A122" s="435"/>
      <c r="B122" s="436"/>
      <c r="C122" s="436"/>
      <c r="D122" s="436"/>
      <c r="E122" s="436"/>
      <c r="F122" s="437"/>
      <c r="G122" s="387" t="s">
        <v>278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48</v>
      </c>
      <c r="Z123" s="444"/>
      <c r="AA123" s="445"/>
      <c r="AB123" s="471" t="s">
        <v>276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32" t="s">
        <v>306</v>
      </c>
      <c r="AF124" s="232"/>
      <c r="AG124" s="232"/>
      <c r="AH124" s="232"/>
      <c r="AI124" s="232" t="s">
        <v>328</v>
      </c>
      <c r="AJ124" s="232"/>
      <c r="AK124" s="232"/>
      <c r="AL124" s="232"/>
      <c r="AM124" s="232" t="s">
        <v>425</v>
      </c>
      <c r="AN124" s="232"/>
      <c r="AO124" s="232"/>
      <c r="AP124" s="232"/>
      <c r="AQ124" s="589" t="s">
        <v>458</v>
      </c>
      <c r="AR124" s="590"/>
      <c r="AS124" s="590"/>
      <c r="AT124" s="590"/>
      <c r="AU124" s="590"/>
      <c r="AV124" s="590"/>
      <c r="AW124" s="590"/>
      <c r="AX124" s="591"/>
      <c r="AY124" s="77">
        <f>IF(SUBSTITUTE(SUBSTITUTE($G$125,"／",""),"　","")="",0,1)</f>
        <v>0</v>
      </c>
    </row>
    <row r="125" spans="1:51" ht="23.25" hidden="1" customHeight="1" x14ac:dyDescent="0.15">
      <c r="A125" s="435"/>
      <c r="B125" s="436"/>
      <c r="C125" s="436"/>
      <c r="D125" s="436"/>
      <c r="E125" s="436"/>
      <c r="F125" s="437"/>
      <c r="G125" s="387" t="s">
        <v>278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48</v>
      </c>
      <c r="Z126" s="444"/>
      <c r="AA126" s="445"/>
      <c r="AB126" s="471" t="s">
        <v>276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32" t="s">
        <v>306</v>
      </c>
      <c r="AF127" s="232"/>
      <c r="AG127" s="232"/>
      <c r="AH127" s="232"/>
      <c r="AI127" s="232" t="s">
        <v>328</v>
      </c>
      <c r="AJ127" s="232"/>
      <c r="AK127" s="232"/>
      <c r="AL127" s="232"/>
      <c r="AM127" s="232" t="s">
        <v>425</v>
      </c>
      <c r="AN127" s="232"/>
      <c r="AO127" s="232"/>
      <c r="AP127" s="232"/>
      <c r="AQ127" s="589" t="s">
        <v>458</v>
      </c>
      <c r="AR127" s="590"/>
      <c r="AS127" s="590"/>
      <c r="AT127" s="590"/>
      <c r="AU127" s="590"/>
      <c r="AV127" s="590"/>
      <c r="AW127" s="590"/>
      <c r="AX127" s="591"/>
      <c r="AY127" s="77">
        <f>IF(SUBSTITUTE(SUBSTITUTE($G$128,"／",""),"　","")="",0,1)</f>
        <v>0</v>
      </c>
    </row>
    <row r="128" spans="1:51" ht="23.25" hidden="1" customHeight="1" x14ac:dyDescent="0.15">
      <c r="A128" s="435"/>
      <c r="B128" s="436"/>
      <c r="C128" s="436"/>
      <c r="D128" s="436"/>
      <c r="E128" s="436"/>
      <c r="F128" s="437"/>
      <c r="G128" s="387" t="s">
        <v>278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48</v>
      </c>
      <c r="Z129" s="444"/>
      <c r="AA129" s="445"/>
      <c r="AB129" s="471" t="s">
        <v>276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74" t="s">
        <v>321</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80.900000000000006</v>
      </c>
      <c r="AF134" s="193"/>
      <c r="AG134" s="193"/>
      <c r="AH134" s="193"/>
      <c r="AI134" s="192">
        <v>92.7</v>
      </c>
      <c r="AJ134" s="193"/>
      <c r="AK134" s="193"/>
      <c r="AL134" s="193"/>
      <c r="AM134" s="192">
        <v>97.5</v>
      </c>
      <c r="AN134" s="193"/>
      <c r="AO134" s="193"/>
      <c r="AP134" s="193"/>
      <c r="AQ134" s="192"/>
      <c r="AR134" s="193"/>
      <c r="AS134" s="193"/>
      <c r="AT134" s="193"/>
      <c r="AU134" s="192">
        <v>97.5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c r="AF135" s="193"/>
      <c r="AG135" s="193"/>
      <c r="AH135" s="193"/>
      <c r="AI135" s="192"/>
      <c r="AJ135" s="193"/>
      <c r="AK135" s="193"/>
      <c r="AL135" s="193"/>
      <c r="AM135" s="192"/>
      <c r="AN135" s="193"/>
      <c r="AO135" s="193"/>
      <c r="AP135" s="193"/>
      <c r="AQ135" s="192"/>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27"/>
      <c r="E430" s="160" t="s">
        <v>315</v>
      </c>
      <c r="F430" s="893"/>
      <c r="G430" s="894" t="s">
        <v>204</v>
      </c>
      <c r="H430" s="111"/>
      <c r="I430" s="111"/>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0</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8" t="s">
        <v>176</v>
      </c>
      <c r="AC435" s="578"/>
      <c r="AD435" s="578"/>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8" t="s">
        <v>176</v>
      </c>
      <c r="AC440" s="578"/>
      <c r="AD440" s="57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8" t="s">
        <v>176</v>
      </c>
      <c r="AC445" s="578"/>
      <c r="AD445" s="57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8" t="s">
        <v>176</v>
      </c>
      <c r="AC450" s="578"/>
      <c r="AD450" s="57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8" t="s">
        <v>176</v>
      </c>
      <c r="AC455" s="578"/>
      <c r="AD455" s="57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8" t="s">
        <v>14</v>
      </c>
      <c r="AC460" s="578"/>
      <c r="AD460" s="578"/>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8" t="s">
        <v>14</v>
      </c>
      <c r="AC465" s="578"/>
      <c r="AD465" s="57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8" t="s">
        <v>14</v>
      </c>
      <c r="AC470" s="578"/>
      <c r="AD470" s="57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8" t="s">
        <v>14</v>
      </c>
      <c r="AC475" s="578"/>
      <c r="AD475" s="57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8" t="s">
        <v>14</v>
      </c>
      <c r="AC480" s="578"/>
      <c r="AD480" s="57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94" t="s">
        <v>204</v>
      </c>
      <c r="H484" s="111"/>
      <c r="I484" s="111"/>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8" t="s">
        <v>176</v>
      </c>
      <c r="AC489" s="578"/>
      <c r="AD489" s="57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8" t="s">
        <v>176</v>
      </c>
      <c r="AC494" s="578"/>
      <c r="AD494" s="57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8" t="s">
        <v>176</v>
      </c>
      <c r="AC499" s="578"/>
      <c r="AD499" s="57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8" t="s">
        <v>176</v>
      </c>
      <c r="AC504" s="578"/>
      <c r="AD504" s="57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8" t="s">
        <v>176</v>
      </c>
      <c r="AC509" s="578"/>
      <c r="AD509" s="57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8" t="s">
        <v>14</v>
      </c>
      <c r="AC514" s="578"/>
      <c r="AD514" s="57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8" t="s">
        <v>14</v>
      </c>
      <c r="AC519" s="578"/>
      <c r="AD519" s="57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8" t="s">
        <v>14</v>
      </c>
      <c r="AC524" s="578"/>
      <c r="AD524" s="57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8" t="s">
        <v>14</v>
      </c>
      <c r="AC529" s="578"/>
      <c r="AD529" s="57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8" t="s">
        <v>14</v>
      </c>
      <c r="AC534" s="578"/>
      <c r="AD534" s="57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94" t="s">
        <v>204</v>
      </c>
      <c r="H538" s="111"/>
      <c r="I538" s="111"/>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8" t="s">
        <v>176</v>
      </c>
      <c r="AC543" s="578"/>
      <c r="AD543" s="57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8" t="s">
        <v>176</v>
      </c>
      <c r="AC548" s="578"/>
      <c r="AD548" s="57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8" t="s">
        <v>176</v>
      </c>
      <c r="AC553" s="578"/>
      <c r="AD553" s="57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8" t="s">
        <v>176</v>
      </c>
      <c r="AC558" s="578"/>
      <c r="AD558" s="57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8" t="s">
        <v>176</v>
      </c>
      <c r="AC563" s="578"/>
      <c r="AD563" s="57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8" t="s">
        <v>14</v>
      </c>
      <c r="AC568" s="578"/>
      <c r="AD568" s="57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8" t="s">
        <v>14</v>
      </c>
      <c r="AC573" s="578"/>
      <c r="AD573" s="57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8" t="s">
        <v>14</v>
      </c>
      <c r="AC578" s="578"/>
      <c r="AD578" s="57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8" t="s">
        <v>14</v>
      </c>
      <c r="AC583" s="578"/>
      <c r="AD583" s="57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8" t="s">
        <v>14</v>
      </c>
      <c r="AC588" s="578"/>
      <c r="AD588" s="57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94" t="s">
        <v>204</v>
      </c>
      <c r="H592" s="111"/>
      <c r="I592" s="111"/>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8" t="s">
        <v>176</v>
      </c>
      <c r="AC597" s="578"/>
      <c r="AD597" s="57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8" t="s">
        <v>176</v>
      </c>
      <c r="AC602" s="578"/>
      <c r="AD602" s="57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8" t="s">
        <v>176</v>
      </c>
      <c r="AC607" s="578"/>
      <c r="AD607" s="57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8" t="s">
        <v>176</v>
      </c>
      <c r="AC612" s="578"/>
      <c r="AD612" s="57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8" t="s">
        <v>176</v>
      </c>
      <c r="AC617" s="578"/>
      <c r="AD617" s="57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8" t="s">
        <v>14</v>
      </c>
      <c r="AC622" s="578"/>
      <c r="AD622" s="57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8" t="s">
        <v>14</v>
      </c>
      <c r="AC627" s="578"/>
      <c r="AD627" s="57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8" t="s">
        <v>14</v>
      </c>
      <c r="AC632" s="578"/>
      <c r="AD632" s="57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8" t="s">
        <v>14</v>
      </c>
      <c r="AC637" s="578"/>
      <c r="AD637" s="57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8" t="s">
        <v>14</v>
      </c>
      <c r="AC642" s="578"/>
      <c r="AD642" s="57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94" t="s">
        <v>204</v>
      </c>
      <c r="H646" s="111"/>
      <c r="I646" s="111"/>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8" t="s">
        <v>176</v>
      </c>
      <c r="AC651" s="578"/>
      <c r="AD651" s="57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8" t="s">
        <v>176</v>
      </c>
      <c r="AC656" s="578"/>
      <c r="AD656" s="57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8" t="s">
        <v>176</v>
      </c>
      <c r="AC661" s="578"/>
      <c r="AD661" s="57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8" t="s">
        <v>176</v>
      </c>
      <c r="AC666" s="578"/>
      <c r="AD666" s="57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8" t="s">
        <v>176</v>
      </c>
      <c r="AC671" s="578"/>
      <c r="AD671" s="57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8" t="s">
        <v>14</v>
      </c>
      <c r="AC676" s="578"/>
      <c r="AD676" s="57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8" t="s">
        <v>14</v>
      </c>
      <c r="AC681" s="578"/>
      <c r="AD681" s="57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8" t="s">
        <v>14</v>
      </c>
      <c r="AC686" s="578"/>
      <c r="AD686" s="57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8" t="s">
        <v>14</v>
      </c>
      <c r="AC691" s="578"/>
      <c r="AD691" s="57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8" t="s">
        <v>14</v>
      </c>
      <c r="AC696" s="578"/>
      <c r="AD696" s="57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9" t="s">
        <v>30</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139</v>
      </c>
      <c r="B702" s="866"/>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26" t="s">
        <v>661</v>
      </c>
      <c r="AE702" s="327"/>
      <c r="AF702" s="327"/>
      <c r="AG702" s="379" t="s">
        <v>672</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07" t="s">
        <v>661</v>
      </c>
      <c r="AE703" s="308"/>
      <c r="AF703" s="308"/>
      <c r="AG703" s="89" t="s">
        <v>673</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661</v>
      </c>
      <c r="AE704" s="781"/>
      <c r="AF704" s="781"/>
      <c r="AG704" s="153" t="s">
        <v>674</v>
      </c>
      <c r="AH704" s="96"/>
      <c r="AI704" s="96"/>
      <c r="AJ704" s="96"/>
      <c r="AK704" s="96"/>
      <c r="AL704" s="96"/>
      <c r="AM704" s="96"/>
      <c r="AN704" s="96"/>
      <c r="AO704" s="96"/>
      <c r="AP704" s="96"/>
      <c r="AQ704" s="96"/>
      <c r="AR704" s="96"/>
      <c r="AS704" s="96"/>
      <c r="AT704" s="96"/>
      <c r="AU704" s="96"/>
      <c r="AV704" s="96"/>
      <c r="AW704" s="96"/>
      <c r="AX704" s="154"/>
    </row>
    <row r="705" spans="1:50" ht="36.75" customHeight="1" x14ac:dyDescent="0.15">
      <c r="A705" s="638" t="s">
        <v>38</v>
      </c>
      <c r="B705" s="639"/>
      <c r="C705" s="816" t="s">
        <v>40</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661</v>
      </c>
      <c r="AE705" s="713"/>
      <c r="AF705" s="713"/>
      <c r="AG705" s="113" t="s">
        <v>736</v>
      </c>
      <c r="AH705" s="93"/>
      <c r="AI705" s="93"/>
      <c r="AJ705" s="93"/>
      <c r="AK705" s="93"/>
      <c r="AL705" s="93"/>
      <c r="AM705" s="93"/>
      <c r="AN705" s="93"/>
      <c r="AO705" s="93"/>
      <c r="AP705" s="93"/>
      <c r="AQ705" s="93"/>
      <c r="AR705" s="93"/>
      <c r="AS705" s="93"/>
      <c r="AT705" s="93"/>
      <c r="AU705" s="93"/>
      <c r="AV705" s="93"/>
      <c r="AW705" s="93"/>
      <c r="AX705" s="114"/>
    </row>
    <row r="706" spans="1:50" ht="36.75" customHeight="1" x14ac:dyDescent="0.15">
      <c r="A706" s="640"/>
      <c r="B706" s="641"/>
      <c r="C706" s="792"/>
      <c r="D706" s="793"/>
      <c r="E706" s="728" t="s">
        <v>297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7" t="s">
        <v>670</v>
      </c>
      <c r="AE706" s="308"/>
      <c r="AF706" s="661"/>
      <c r="AG706" s="153"/>
      <c r="AH706" s="96"/>
      <c r="AI706" s="96"/>
      <c r="AJ706" s="96"/>
      <c r="AK706" s="96"/>
      <c r="AL706" s="96"/>
      <c r="AM706" s="96"/>
      <c r="AN706" s="96"/>
      <c r="AO706" s="96"/>
      <c r="AP706" s="96"/>
      <c r="AQ706" s="96"/>
      <c r="AR706" s="96"/>
      <c r="AS706" s="96"/>
      <c r="AT706" s="96"/>
      <c r="AU706" s="96"/>
      <c r="AV706" s="96"/>
      <c r="AW706" s="96"/>
      <c r="AX706" s="154"/>
    </row>
    <row r="707" spans="1:50" ht="36.75" customHeight="1" x14ac:dyDescent="0.15">
      <c r="A707" s="640"/>
      <c r="B707" s="641"/>
      <c r="C707" s="794"/>
      <c r="D707" s="795"/>
      <c r="E707" s="731" t="s">
        <v>239</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735</v>
      </c>
      <c r="AE707" s="831"/>
      <c r="AF707" s="83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40"/>
      <c r="B708" s="642"/>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661</v>
      </c>
      <c r="AE708" s="603"/>
      <c r="AF708" s="603"/>
      <c r="AG708" s="740" t="s">
        <v>675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07" t="s">
        <v>661</v>
      </c>
      <c r="AE709" s="308"/>
      <c r="AF709" s="308"/>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0"/>
      <c r="B710" s="642"/>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07" t="s">
        <v>671</v>
      </c>
      <c r="AE710" s="308"/>
      <c r="AF710" s="308"/>
      <c r="AG710" s="89" t="s">
        <v>676</v>
      </c>
      <c r="AH710" s="90"/>
      <c r="AI710" s="90"/>
      <c r="AJ710" s="90"/>
      <c r="AK710" s="90"/>
      <c r="AL710" s="90"/>
      <c r="AM710" s="90"/>
      <c r="AN710" s="90"/>
      <c r="AO710" s="90"/>
      <c r="AP710" s="90"/>
      <c r="AQ710" s="90"/>
      <c r="AR710" s="90"/>
      <c r="AS710" s="90"/>
      <c r="AT710" s="90"/>
      <c r="AU710" s="90"/>
      <c r="AV710" s="90"/>
      <c r="AW710" s="90"/>
      <c r="AX710" s="91"/>
    </row>
    <row r="711" spans="1:50" ht="42" customHeight="1" x14ac:dyDescent="0.15">
      <c r="A711" s="640"/>
      <c r="B711" s="642"/>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07" t="s">
        <v>661</v>
      </c>
      <c r="AE711" s="308"/>
      <c r="AF711" s="308"/>
      <c r="AG711" s="89" t="s">
        <v>677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0"/>
      <c r="B712" s="642"/>
      <c r="C712" s="385" t="s">
        <v>265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661</v>
      </c>
      <c r="AE712" s="781"/>
      <c r="AF712" s="781"/>
      <c r="AG712" s="805" t="s">
        <v>678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266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07" t="s">
        <v>671</v>
      </c>
      <c r="AE713" s="308"/>
      <c r="AF713" s="661"/>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3"/>
      <c r="B714" s="644"/>
      <c r="C714" s="645" t="s">
        <v>244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661</v>
      </c>
      <c r="AE714" s="803"/>
      <c r="AF714" s="804"/>
      <c r="AG714" s="734" t="s">
        <v>679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39</v>
      </c>
      <c r="B715" s="782"/>
      <c r="C715" s="783" t="s">
        <v>245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661</v>
      </c>
      <c r="AE715" s="603"/>
      <c r="AF715" s="654"/>
      <c r="AG715" s="740" t="s">
        <v>680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671</v>
      </c>
      <c r="AE716" s="625"/>
      <c r="AF716" s="625"/>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40"/>
      <c r="B717" s="642"/>
      <c r="C717" s="385" t="s">
        <v>195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07" t="s">
        <v>661</v>
      </c>
      <c r="AE717" s="308"/>
      <c r="AF717" s="308"/>
      <c r="AG717" s="89" t="s">
        <v>681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3"/>
      <c r="B718" s="644"/>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07" t="s">
        <v>661</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4" t="s">
        <v>57</v>
      </c>
      <c r="B719" s="775"/>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671</v>
      </c>
      <c r="AE719" s="603"/>
      <c r="AF719" s="60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6"/>
      <c r="B720" s="777"/>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6"/>
      <c r="B721" s="77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6"/>
      <c r="B722" s="77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6"/>
      <c r="B723" s="77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6"/>
      <c r="B724" s="77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8"/>
      <c r="B725" s="77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8" t="s">
        <v>47</v>
      </c>
      <c r="B726" s="797"/>
      <c r="C726" s="810" t="s">
        <v>52</v>
      </c>
      <c r="D726" s="832"/>
      <c r="E726" s="832"/>
      <c r="F726" s="833"/>
      <c r="G726" s="576" t="s">
        <v>668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56</v>
      </c>
      <c r="D727" s="747"/>
      <c r="E727" s="747"/>
      <c r="F727" s="748"/>
      <c r="G727" s="574" t="s">
        <v>669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271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588</v>
      </c>
      <c r="B737" s="196"/>
      <c r="C737" s="196"/>
      <c r="D737" s="197"/>
      <c r="E737" s="950" t="s">
        <v>652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82"/>
    </row>
    <row r="738" spans="1:51" ht="24.75" customHeight="1" x14ac:dyDescent="0.15">
      <c r="A738" s="346" t="s">
        <v>313</v>
      </c>
      <c r="B738" s="346"/>
      <c r="C738" s="346"/>
      <c r="D738" s="346"/>
      <c r="E738" s="950" t="s">
        <v>653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46" t="s">
        <v>312</v>
      </c>
      <c r="B739" s="346"/>
      <c r="C739" s="346"/>
      <c r="D739" s="346"/>
      <c r="E739" s="950" t="s">
        <v>654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46" t="s">
        <v>311</v>
      </c>
      <c r="B740" s="346"/>
      <c r="C740" s="346"/>
      <c r="D740" s="346"/>
      <c r="E740" s="950" t="s">
        <v>655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46" t="s">
        <v>310</v>
      </c>
      <c r="B741" s="346"/>
      <c r="C741" s="346"/>
      <c r="D741" s="346"/>
      <c r="E741" s="950" t="s">
        <v>656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46" t="s">
        <v>309</v>
      </c>
      <c r="B742" s="346"/>
      <c r="C742" s="346"/>
      <c r="D742" s="346"/>
      <c r="E742" s="950" t="s">
        <v>657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46" t="s">
        <v>308</v>
      </c>
      <c r="B743" s="346"/>
      <c r="C743" s="346"/>
      <c r="D743" s="346"/>
      <c r="E743" s="950" t="s">
        <v>658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46" t="s">
        <v>307</v>
      </c>
      <c r="B744" s="346"/>
      <c r="C744" s="346"/>
      <c r="D744" s="346"/>
      <c r="E744" s="950" t="s">
        <v>659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46" t="s">
        <v>306</v>
      </c>
      <c r="B745" s="346"/>
      <c r="C745" s="346"/>
      <c r="D745" s="346"/>
      <c r="E745" s="987" t="s">
        <v>660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46" t="s">
        <v>461</v>
      </c>
      <c r="B746" s="346"/>
      <c r="C746" s="346"/>
      <c r="D746" s="346"/>
      <c r="E746" s="956" t="s">
        <v>626</v>
      </c>
      <c r="F746" s="954"/>
      <c r="G746" s="954"/>
      <c r="H746" s="85" t="str">
        <f>IF(E746="","","-")</f>
        <v>-</v>
      </c>
      <c r="I746" s="954"/>
      <c r="J746" s="954"/>
      <c r="K746" s="85" t="str">
        <f>IF(I746="","","-")</f>
        <v/>
      </c>
      <c r="L746" s="955">
        <v>191</v>
      </c>
      <c r="M746" s="955"/>
      <c r="N746" s="85" t="str">
        <f>IF(O746="","","-")</f>
        <v/>
      </c>
      <c r="O746" s="957"/>
      <c r="P746" s="958"/>
      <c r="Q746" s="956"/>
      <c r="R746" s="954"/>
      <c r="S746" s="954"/>
      <c r="T746" s="85" t="str">
        <f>IF(Q746="","","-")</f>
        <v/>
      </c>
      <c r="U746" s="954"/>
      <c r="V746" s="954"/>
      <c r="W746" s="85" t="str">
        <f>IF(U746="","","-")</f>
        <v/>
      </c>
      <c r="X746" s="955"/>
      <c r="Y746" s="955"/>
      <c r="Z746" s="85" t="str">
        <f>IF(AA746="","","-")</f>
        <v/>
      </c>
      <c r="AA746" s="957"/>
      <c r="AB746" s="958"/>
      <c r="AC746" s="956"/>
      <c r="AD746" s="954"/>
      <c r="AE746" s="954"/>
      <c r="AF746" s="85" t="str">
        <f>IF(AC746="","","-")</f>
        <v/>
      </c>
      <c r="AG746" s="954"/>
      <c r="AH746" s="954"/>
      <c r="AI746" s="85" t="str">
        <f>IF(AG746="","","-")</f>
        <v/>
      </c>
      <c r="AJ746" s="955"/>
      <c r="AK746" s="955"/>
      <c r="AL746" s="85" t="str">
        <f>IF(AM746="","","-")</f>
        <v/>
      </c>
      <c r="AM746" s="957"/>
      <c r="AN746" s="958"/>
      <c r="AO746" s="956"/>
      <c r="AP746" s="954"/>
      <c r="AQ746" s="85" t="str">
        <f>IF(AO746="","","-")</f>
        <v/>
      </c>
      <c r="AR746" s="954"/>
      <c r="AS746" s="954"/>
      <c r="AT746" s="85" t="str">
        <f>IF(AR746="","","-")</f>
        <v/>
      </c>
      <c r="AU746" s="955"/>
      <c r="AV746" s="955"/>
      <c r="AW746" s="85" t="str">
        <f>IF(AX746="","","-")</f>
        <v/>
      </c>
      <c r="AX746" s="88"/>
    </row>
    <row r="747" spans="1:51" ht="24.75" customHeight="1" x14ac:dyDescent="0.15">
      <c r="A747" s="346" t="s">
        <v>425</v>
      </c>
      <c r="B747" s="346"/>
      <c r="C747" s="346"/>
      <c r="D747" s="346"/>
      <c r="E747" s="956" t="s">
        <v>626</v>
      </c>
      <c r="F747" s="954"/>
      <c r="G747" s="954"/>
      <c r="H747" s="85" t="str">
        <f>IF(E747="","","-")</f>
        <v>-</v>
      </c>
      <c r="I747" s="954"/>
      <c r="J747" s="954"/>
      <c r="K747" s="85" t="str">
        <f>IF(I747="","","-")</f>
        <v/>
      </c>
      <c r="L747" s="955">
        <v>196</v>
      </c>
      <c r="M747" s="955"/>
      <c r="N747" s="85" t="str">
        <f>IF(O747="","","-")</f>
        <v/>
      </c>
      <c r="O747" s="957"/>
      <c r="P747" s="958"/>
      <c r="Q747" s="956"/>
      <c r="R747" s="954"/>
      <c r="S747" s="954"/>
      <c r="T747" s="85" t="str">
        <f>IF(Q747="","","-")</f>
        <v/>
      </c>
      <c r="U747" s="954"/>
      <c r="V747" s="954"/>
      <c r="W747" s="85" t="str">
        <f>IF(U747="","","-")</f>
        <v/>
      </c>
      <c r="X747" s="955"/>
      <c r="Y747" s="955"/>
      <c r="Z747" s="85" t="str">
        <f>IF(AA747="","","-")</f>
        <v/>
      </c>
      <c r="AA747" s="957"/>
      <c r="AB747" s="958"/>
      <c r="AC747" s="956"/>
      <c r="AD747" s="954"/>
      <c r="AE747" s="954"/>
      <c r="AF747" s="85" t="str">
        <f>IF(AC747="","","-")</f>
        <v/>
      </c>
      <c r="AG747" s="954"/>
      <c r="AH747" s="954"/>
      <c r="AI747" s="85" t="str">
        <f>IF(AG747="","","-")</f>
        <v/>
      </c>
      <c r="AJ747" s="955"/>
      <c r="AK747" s="955"/>
      <c r="AL747" s="85" t="str">
        <f>IF(AM747="","","-")</f>
        <v/>
      </c>
      <c r="AM747" s="957"/>
      <c r="AN747" s="958"/>
      <c r="AO747" s="956"/>
      <c r="AP747" s="954"/>
      <c r="AQ747" s="85" t="str">
        <f>IF(AO747="","","-")</f>
        <v/>
      </c>
      <c r="AR747" s="954"/>
      <c r="AS747" s="954"/>
      <c r="AT747" s="85" t="str">
        <f>IF(AR747="","","-")</f>
        <v/>
      </c>
      <c r="AU747" s="955"/>
      <c r="AV747" s="955"/>
      <c r="AW747" s="85" t="str">
        <f>IF(AX747="","","-")</f>
        <v/>
      </c>
      <c r="AX747" s="88"/>
    </row>
    <row r="748" spans="1:51" ht="28.35" customHeight="1" x14ac:dyDescent="0.15">
      <c r="A748" s="612" t="s">
        <v>300</v>
      </c>
      <c r="B748" s="613"/>
      <c r="C748" s="613"/>
      <c r="D748" s="613"/>
      <c r="E748" s="613"/>
      <c r="F748" s="614"/>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2"/>
      <c r="B749" s="613"/>
      <c r="C749" s="613"/>
      <c r="D749" s="613"/>
      <c r="E749" s="613"/>
      <c r="F749" s="61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2"/>
      <c r="B750" s="613"/>
      <c r="C750" s="613"/>
      <c r="D750" s="613"/>
      <c r="E750" s="613"/>
      <c r="F750" s="61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2"/>
      <c r="B751" s="613"/>
      <c r="C751" s="613"/>
      <c r="D751" s="613"/>
      <c r="E751" s="613"/>
      <c r="F751" s="61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2"/>
      <c r="B752" s="613"/>
      <c r="C752" s="613"/>
      <c r="D752" s="613"/>
      <c r="E752" s="613"/>
      <c r="F752" s="61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2"/>
      <c r="B753" s="613"/>
      <c r="C753" s="613"/>
      <c r="D753" s="613"/>
      <c r="E753" s="613"/>
      <c r="F753" s="61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2"/>
      <c r="B754" s="613"/>
      <c r="C754" s="613"/>
      <c r="D754" s="613"/>
      <c r="E754" s="613"/>
      <c r="F754" s="61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2"/>
      <c r="B755" s="613"/>
      <c r="C755" s="613"/>
      <c r="D755" s="613"/>
      <c r="E755" s="613"/>
      <c r="F755" s="61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2"/>
      <c r="B756" s="613"/>
      <c r="C756" s="613"/>
      <c r="D756" s="613"/>
      <c r="E756" s="613"/>
      <c r="F756" s="61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2"/>
      <c r="B757" s="613"/>
      <c r="C757" s="613"/>
      <c r="D757" s="613"/>
      <c r="E757" s="613"/>
      <c r="F757" s="61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2"/>
      <c r="B758" s="613"/>
      <c r="C758" s="613"/>
      <c r="D758" s="613"/>
      <c r="E758" s="613"/>
      <c r="F758" s="61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2"/>
      <c r="B759" s="613"/>
      <c r="C759" s="613"/>
      <c r="D759" s="613"/>
      <c r="E759" s="613"/>
      <c r="F759" s="61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2"/>
      <c r="B760" s="613"/>
      <c r="C760" s="613"/>
      <c r="D760" s="613"/>
      <c r="E760" s="613"/>
      <c r="F760" s="61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2"/>
      <c r="B761" s="613"/>
      <c r="C761" s="613"/>
      <c r="D761" s="613"/>
      <c r="E761" s="613"/>
      <c r="F761" s="61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2"/>
      <c r="B762" s="613"/>
      <c r="C762" s="613"/>
      <c r="D762" s="613"/>
      <c r="E762" s="613"/>
      <c r="F762" s="61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2"/>
      <c r="B763" s="613"/>
      <c r="C763" s="613"/>
      <c r="D763" s="613"/>
      <c r="E763" s="613"/>
      <c r="F763" s="61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12"/>
      <c r="B764" s="613"/>
      <c r="C764" s="613"/>
      <c r="D764" s="613"/>
      <c r="E764" s="613"/>
      <c r="F764" s="61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612"/>
      <c r="B765" s="613"/>
      <c r="C765" s="613"/>
      <c r="D765" s="613"/>
      <c r="E765" s="613"/>
      <c r="F765" s="61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12"/>
      <c r="B766" s="613"/>
      <c r="C766" s="613"/>
      <c r="D766" s="613"/>
      <c r="E766" s="613"/>
      <c r="F766" s="61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12"/>
      <c r="B767" s="613"/>
      <c r="C767" s="613"/>
      <c r="D767" s="613"/>
      <c r="E767" s="613"/>
      <c r="F767" s="61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12"/>
      <c r="B768" s="613"/>
      <c r="C768" s="613"/>
      <c r="D768" s="613"/>
      <c r="E768" s="613"/>
      <c r="F768" s="61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12"/>
      <c r="B769" s="613"/>
      <c r="C769" s="613"/>
      <c r="D769" s="613"/>
      <c r="E769" s="613"/>
      <c r="F769" s="61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2"/>
      <c r="B770" s="613"/>
      <c r="C770" s="613"/>
      <c r="D770" s="613"/>
      <c r="E770" s="613"/>
      <c r="F770" s="61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2"/>
      <c r="B771" s="613"/>
      <c r="C771" s="613"/>
      <c r="D771" s="613"/>
      <c r="E771" s="613"/>
      <c r="F771" s="61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2"/>
      <c r="B772" s="613"/>
      <c r="C772" s="613"/>
      <c r="D772" s="613"/>
      <c r="E772" s="613"/>
      <c r="F772" s="61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2"/>
      <c r="B773" s="613"/>
      <c r="C773" s="613"/>
      <c r="D773" s="613"/>
      <c r="E773" s="613"/>
      <c r="F773" s="61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2"/>
      <c r="B774" s="613"/>
      <c r="C774" s="613"/>
      <c r="D774" s="613"/>
      <c r="E774" s="613"/>
      <c r="F774" s="61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2"/>
      <c r="B775" s="613"/>
      <c r="C775" s="613"/>
      <c r="D775" s="613"/>
      <c r="E775" s="613"/>
      <c r="F775" s="61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2"/>
      <c r="B776" s="613"/>
      <c r="C776" s="613"/>
      <c r="D776" s="613"/>
      <c r="E776" s="613"/>
      <c r="F776" s="61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2"/>
      <c r="B777" s="613"/>
      <c r="C777" s="613"/>
      <c r="D777" s="613"/>
      <c r="E777" s="613"/>
      <c r="F777" s="61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2"/>
      <c r="B778" s="613"/>
      <c r="C778" s="613"/>
      <c r="D778" s="613"/>
      <c r="E778" s="613"/>
      <c r="F778" s="61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2"/>
      <c r="B779" s="613"/>
      <c r="C779" s="613"/>
      <c r="D779" s="613"/>
      <c r="E779" s="613"/>
      <c r="F779" s="61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2"/>
      <c r="B780" s="613"/>
      <c r="C780" s="613"/>
      <c r="D780" s="613"/>
      <c r="E780" s="613"/>
      <c r="F780" s="61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2"/>
      <c r="B781" s="613"/>
      <c r="C781" s="613"/>
      <c r="D781" s="613"/>
      <c r="E781" s="613"/>
      <c r="F781" s="61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2"/>
      <c r="B782" s="613"/>
      <c r="C782" s="613"/>
      <c r="D782" s="613"/>
      <c r="E782" s="613"/>
      <c r="F782" s="61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2"/>
      <c r="B783" s="613"/>
      <c r="C783" s="613"/>
      <c r="D783" s="613"/>
      <c r="E783" s="613"/>
      <c r="F783" s="61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2"/>
      <c r="B784" s="613"/>
      <c r="C784" s="613"/>
      <c r="D784" s="613"/>
      <c r="E784" s="613"/>
      <c r="F784" s="61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2"/>
      <c r="B785" s="613"/>
      <c r="C785" s="613"/>
      <c r="D785" s="613"/>
      <c r="E785" s="613"/>
      <c r="F785" s="61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5"/>
      <c r="B786" s="616"/>
      <c r="C786" s="616"/>
      <c r="D786" s="616"/>
      <c r="E786" s="616"/>
      <c r="F786" s="61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6" t="s">
        <v>302</v>
      </c>
      <c r="B787" s="627"/>
      <c r="C787" s="627"/>
      <c r="D787" s="627"/>
      <c r="E787" s="627"/>
      <c r="F787" s="628"/>
      <c r="G787" s="593" t="s">
        <v>683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737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684</v>
      </c>
      <c r="H789" s="669"/>
      <c r="I789" s="669"/>
      <c r="J789" s="669"/>
      <c r="K789" s="670"/>
      <c r="L789" s="662" t="s">
        <v>686</v>
      </c>
      <c r="M789" s="663"/>
      <c r="N789" s="663"/>
      <c r="O789" s="663"/>
      <c r="P789" s="663"/>
      <c r="Q789" s="663"/>
      <c r="R789" s="663"/>
      <c r="S789" s="663"/>
      <c r="T789" s="663"/>
      <c r="U789" s="663"/>
      <c r="V789" s="663"/>
      <c r="W789" s="663"/>
      <c r="X789" s="664"/>
      <c r="Y789" s="382">
        <v>187</v>
      </c>
      <c r="Z789" s="383"/>
      <c r="AA789" s="383"/>
      <c r="AB789" s="800"/>
      <c r="AC789" s="668" t="s">
        <v>684</v>
      </c>
      <c r="AD789" s="669"/>
      <c r="AE789" s="669"/>
      <c r="AF789" s="669"/>
      <c r="AG789" s="670"/>
      <c r="AH789" s="662" t="s">
        <v>687</v>
      </c>
      <c r="AI789" s="663"/>
      <c r="AJ789" s="663"/>
      <c r="AK789" s="663"/>
      <c r="AL789" s="663"/>
      <c r="AM789" s="663"/>
      <c r="AN789" s="663"/>
      <c r="AO789" s="663"/>
      <c r="AP789" s="663"/>
      <c r="AQ789" s="663"/>
      <c r="AR789" s="663"/>
      <c r="AS789" s="663"/>
      <c r="AT789" s="664"/>
      <c r="AU789" s="382">
        <v>94.5</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94.5</v>
      </c>
      <c r="AV799" s="827"/>
      <c r="AW799" s="827"/>
      <c r="AX799" s="829"/>
    </row>
    <row r="800" spans="1:51" ht="24.75" customHeight="1" x14ac:dyDescent="0.15">
      <c r="A800" s="629"/>
      <c r="B800" s="630"/>
      <c r="C800" s="630"/>
      <c r="D800" s="630"/>
      <c r="E800" s="630"/>
      <c r="F800" s="631"/>
      <c r="G800" s="593" t="s">
        <v>703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721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684</v>
      </c>
      <c r="H802" s="669"/>
      <c r="I802" s="669"/>
      <c r="J802" s="669"/>
      <c r="K802" s="670"/>
      <c r="L802" s="662" t="s">
        <v>685</v>
      </c>
      <c r="M802" s="663"/>
      <c r="N802" s="663"/>
      <c r="O802" s="663"/>
      <c r="P802" s="663"/>
      <c r="Q802" s="663"/>
      <c r="R802" s="663"/>
      <c r="S802" s="663"/>
      <c r="T802" s="663"/>
      <c r="U802" s="663"/>
      <c r="V802" s="663"/>
      <c r="W802" s="663"/>
      <c r="X802" s="664"/>
      <c r="Y802" s="382">
        <v>121.3</v>
      </c>
      <c r="Z802" s="383"/>
      <c r="AA802" s="383"/>
      <c r="AB802" s="800"/>
      <c r="AC802" s="668" t="s">
        <v>722</v>
      </c>
      <c r="AD802" s="669"/>
      <c r="AE802" s="669"/>
      <c r="AF802" s="669"/>
      <c r="AG802" s="670"/>
      <c r="AH802" s="662" t="s">
        <v>723</v>
      </c>
      <c r="AI802" s="663"/>
      <c r="AJ802" s="663"/>
      <c r="AK802" s="663"/>
      <c r="AL802" s="663"/>
      <c r="AM802" s="663"/>
      <c r="AN802" s="663"/>
      <c r="AO802" s="663"/>
      <c r="AP802" s="663"/>
      <c r="AQ802" s="663"/>
      <c r="AR802" s="663"/>
      <c r="AS802" s="663"/>
      <c r="AT802" s="664"/>
      <c r="AU802" s="382">
        <v>9.4</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121.3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9.4</v>
      </c>
      <c r="AV812" s="827"/>
      <c r="AW812" s="827"/>
      <c r="AX812" s="829"/>
      <c r="AY812">
        <f t="shared" si="115"/>
        <v>2</v>
      </c>
    </row>
    <row r="813" spans="1:51" ht="24.75" hidden="1" customHeight="1" x14ac:dyDescent="0.15">
      <c r="A813" s="629"/>
      <c r="B813" s="630"/>
      <c r="C813" s="630"/>
      <c r="D813" s="630"/>
      <c r="E813" s="630"/>
      <c r="F813" s="631"/>
      <c r="G813" s="593" t="s">
        <v>241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242</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218</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177</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41.25" customHeight="1" x14ac:dyDescent="0.15">
      <c r="A845" s="370">
        <v>1</v>
      </c>
      <c r="B845" s="370">
        <v>1</v>
      </c>
      <c r="C845" s="343" t="s">
        <v>688</v>
      </c>
      <c r="D845" s="328"/>
      <c r="E845" s="328"/>
      <c r="F845" s="328"/>
      <c r="G845" s="328"/>
      <c r="H845" s="328"/>
      <c r="I845" s="328"/>
      <c r="J845" s="329">
        <v>1011105001930</v>
      </c>
      <c r="K845" s="330"/>
      <c r="L845" s="330"/>
      <c r="M845" s="330"/>
      <c r="N845" s="330"/>
      <c r="O845" s="330"/>
      <c r="P845" s="344" t="s">
        <v>689</v>
      </c>
      <c r="Q845" s="331"/>
      <c r="R845" s="331"/>
      <c r="S845" s="331"/>
      <c r="T845" s="331"/>
      <c r="U845" s="331"/>
      <c r="V845" s="331"/>
      <c r="W845" s="331"/>
      <c r="X845" s="331"/>
      <c r="Y845" s="332">
        <v>49</v>
      </c>
      <c r="Z845" s="333"/>
      <c r="AA845" s="333"/>
      <c r="AB845" s="334"/>
      <c r="AC845" s="335" t="s">
        <v>288</v>
      </c>
      <c r="AD845" s="336"/>
      <c r="AE845" s="336"/>
      <c r="AF845" s="336"/>
      <c r="AG845" s="336"/>
      <c r="AH845" s="351">
        <v>1</v>
      </c>
      <c r="AI845" s="352"/>
      <c r="AJ845" s="352"/>
      <c r="AK845" s="352"/>
      <c r="AL845" s="339">
        <v>96.4</v>
      </c>
      <c r="AM845" s="340"/>
      <c r="AN845" s="340"/>
      <c r="AO845" s="341"/>
      <c r="AP845" s="353" t="s">
        <v>738</v>
      </c>
      <c r="AQ845" s="354"/>
      <c r="AR845" s="354"/>
      <c r="AS845" s="354"/>
      <c r="AT845" s="354"/>
      <c r="AU845" s="354"/>
      <c r="AV845" s="354"/>
      <c r="AW845" s="354"/>
      <c r="AX845" s="355"/>
    </row>
    <row r="846" spans="1:51" ht="41.25" customHeight="1" x14ac:dyDescent="0.15">
      <c r="A846" s="370">
        <v>2</v>
      </c>
      <c r="B846" s="370">
        <v>1</v>
      </c>
      <c r="C846" s="343" t="s">
        <v>688</v>
      </c>
      <c r="D846" s="328"/>
      <c r="E846" s="328"/>
      <c r="F846" s="328"/>
      <c r="G846" s="328"/>
      <c r="H846" s="328"/>
      <c r="I846" s="328"/>
      <c r="J846" s="329">
        <v>1011105001930</v>
      </c>
      <c r="K846" s="330"/>
      <c r="L846" s="330"/>
      <c r="M846" s="330"/>
      <c r="N846" s="330"/>
      <c r="O846" s="330"/>
      <c r="P846" s="344" t="s">
        <v>690</v>
      </c>
      <c r="Q846" s="331"/>
      <c r="R846" s="331"/>
      <c r="S846" s="331"/>
      <c r="T846" s="331"/>
      <c r="U846" s="331"/>
      <c r="V846" s="331"/>
      <c r="W846" s="331"/>
      <c r="X846" s="331"/>
      <c r="Y846" s="332">
        <v>40.200000000000003</v>
      </c>
      <c r="Z846" s="333"/>
      <c r="AA846" s="333"/>
      <c r="AB846" s="334"/>
      <c r="AC846" s="335" t="s">
        <v>288</v>
      </c>
      <c r="AD846" s="336"/>
      <c r="AE846" s="336"/>
      <c r="AF846" s="336"/>
      <c r="AG846" s="336"/>
      <c r="AH846" s="351">
        <v>1</v>
      </c>
      <c r="AI846" s="352"/>
      <c r="AJ846" s="352"/>
      <c r="AK846" s="352"/>
      <c r="AL846" s="339">
        <v>70.900000000000006</v>
      </c>
      <c r="AM846" s="340"/>
      <c r="AN846" s="340"/>
      <c r="AO846" s="341"/>
      <c r="AP846" s="353" t="s">
        <v>738</v>
      </c>
      <c r="AQ846" s="354"/>
      <c r="AR846" s="354"/>
      <c r="AS846" s="354"/>
      <c r="AT846" s="354"/>
      <c r="AU846" s="354"/>
      <c r="AV846" s="354"/>
      <c r="AW846" s="354"/>
      <c r="AX846" s="355"/>
      <c r="AY846">
        <f>COUNTA($C$846)</f>
        <v>1</v>
      </c>
    </row>
    <row r="847" spans="1:51" ht="41.25" customHeight="1" x14ac:dyDescent="0.15">
      <c r="A847" s="370">
        <v>3</v>
      </c>
      <c r="B847" s="370">
        <v>1</v>
      </c>
      <c r="C847" s="343" t="s">
        <v>688</v>
      </c>
      <c r="D847" s="328"/>
      <c r="E847" s="328"/>
      <c r="F847" s="328"/>
      <c r="G847" s="328"/>
      <c r="H847" s="328"/>
      <c r="I847" s="328"/>
      <c r="J847" s="329">
        <v>1011105001930</v>
      </c>
      <c r="K847" s="330"/>
      <c r="L847" s="330"/>
      <c r="M847" s="330"/>
      <c r="N847" s="330"/>
      <c r="O847" s="330"/>
      <c r="P847" s="344" t="s">
        <v>691</v>
      </c>
      <c r="Q847" s="331"/>
      <c r="R847" s="331"/>
      <c r="S847" s="331"/>
      <c r="T847" s="331"/>
      <c r="U847" s="331"/>
      <c r="V847" s="331"/>
      <c r="W847" s="331"/>
      <c r="X847" s="331"/>
      <c r="Y847" s="332">
        <v>31.5</v>
      </c>
      <c r="Z847" s="333"/>
      <c r="AA847" s="333"/>
      <c r="AB847" s="334"/>
      <c r="AC847" s="335" t="s">
        <v>288</v>
      </c>
      <c r="AD847" s="336"/>
      <c r="AE847" s="336"/>
      <c r="AF847" s="336"/>
      <c r="AG847" s="336"/>
      <c r="AH847" s="337">
        <v>1</v>
      </c>
      <c r="AI847" s="338"/>
      <c r="AJ847" s="338"/>
      <c r="AK847" s="338"/>
      <c r="AL847" s="339">
        <v>77.2</v>
      </c>
      <c r="AM847" s="340"/>
      <c r="AN847" s="340"/>
      <c r="AO847" s="341"/>
      <c r="AP847" s="353" t="s">
        <v>738</v>
      </c>
      <c r="AQ847" s="354"/>
      <c r="AR847" s="354"/>
      <c r="AS847" s="354"/>
      <c r="AT847" s="354"/>
      <c r="AU847" s="354"/>
      <c r="AV847" s="354"/>
      <c r="AW847" s="354"/>
      <c r="AX847" s="355"/>
      <c r="AY847">
        <f>COUNTA($C$847)</f>
        <v>1</v>
      </c>
    </row>
    <row r="848" spans="1:51" ht="41.25" customHeight="1" x14ac:dyDescent="0.15">
      <c r="A848" s="370">
        <v>4</v>
      </c>
      <c r="B848" s="370">
        <v>1</v>
      </c>
      <c r="C848" s="343" t="s">
        <v>688</v>
      </c>
      <c r="D848" s="328"/>
      <c r="E848" s="328"/>
      <c r="F848" s="328"/>
      <c r="G848" s="328"/>
      <c r="H848" s="328"/>
      <c r="I848" s="328"/>
      <c r="J848" s="329">
        <v>1011105001930</v>
      </c>
      <c r="K848" s="330"/>
      <c r="L848" s="330"/>
      <c r="M848" s="330"/>
      <c r="N848" s="330"/>
      <c r="O848" s="330"/>
      <c r="P848" s="344" t="s">
        <v>692</v>
      </c>
      <c r="Q848" s="331"/>
      <c r="R848" s="331"/>
      <c r="S848" s="331"/>
      <c r="T848" s="331"/>
      <c r="U848" s="331"/>
      <c r="V848" s="331"/>
      <c r="W848" s="331"/>
      <c r="X848" s="331"/>
      <c r="Y848" s="332">
        <v>22.5</v>
      </c>
      <c r="Z848" s="333"/>
      <c r="AA848" s="333"/>
      <c r="AB848" s="334"/>
      <c r="AC848" s="335" t="s">
        <v>288</v>
      </c>
      <c r="AD848" s="336"/>
      <c r="AE848" s="336"/>
      <c r="AF848" s="336"/>
      <c r="AG848" s="336"/>
      <c r="AH848" s="337">
        <v>1</v>
      </c>
      <c r="AI848" s="338"/>
      <c r="AJ848" s="338"/>
      <c r="AK848" s="338"/>
      <c r="AL848" s="339">
        <v>66.599999999999994</v>
      </c>
      <c r="AM848" s="340"/>
      <c r="AN848" s="340"/>
      <c r="AO848" s="341"/>
      <c r="AP848" s="353" t="s">
        <v>738</v>
      </c>
      <c r="AQ848" s="354"/>
      <c r="AR848" s="354"/>
      <c r="AS848" s="354"/>
      <c r="AT848" s="354"/>
      <c r="AU848" s="354"/>
      <c r="AV848" s="354"/>
      <c r="AW848" s="354"/>
      <c r="AX848" s="355"/>
      <c r="AY848">
        <f>COUNTA($C$848)</f>
        <v>1</v>
      </c>
    </row>
    <row r="849" spans="1:51" ht="41.25" customHeight="1" x14ac:dyDescent="0.15">
      <c r="A849" s="370">
        <v>5</v>
      </c>
      <c r="B849" s="370">
        <v>1</v>
      </c>
      <c r="C849" s="343" t="s">
        <v>688</v>
      </c>
      <c r="D849" s="328"/>
      <c r="E849" s="328"/>
      <c r="F849" s="328"/>
      <c r="G849" s="328"/>
      <c r="H849" s="328"/>
      <c r="I849" s="328"/>
      <c r="J849" s="329">
        <v>1011105001930</v>
      </c>
      <c r="K849" s="330"/>
      <c r="L849" s="330"/>
      <c r="M849" s="330"/>
      <c r="N849" s="330"/>
      <c r="O849" s="330"/>
      <c r="P849" s="344" t="s">
        <v>693</v>
      </c>
      <c r="Q849" s="331"/>
      <c r="R849" s="331"/>
      <c r="S849" s="331"/>
      <c r="T849" s="331"/>
      <c r="U849" s="331"/>
      <c r="V849" s="331"/>
      <c r="W849" s="331"/>
      <c r="X849" s="331"/>
      <c r="Y849" s="332">
        <v>20.100000000000001</v>
      </c>
      <c r="Z849" s="333"/>
      <c r="AA849" s="333"/>
      <c r="AB849" s="334"/>
      <c r="AC849" s="335" t="s">
        <v>288</v>
      </c>
      <c r="AD849" s="336"/>
      <c r="AE849" s="336"/>
      <c r="AF849" s="336"/>
      <c r="AG849" s="336"/>
      <c r="AH849" s="337">
        <v>1</v>
      </c>
      <c r="AI849" s="338"/>
      <c r="AJ849" s="338"/>
      <c r="AK849" s="338"/>
      <c r="AL849" s="339">
        <v>74</v>
      </c>
      <c r="AM849" s="340"/>
      <c r="AN849" s="340"/>
      <c r="AO849" s="341"/>
      <c r="AP849" s="353" t="s">
        <v>738</v>
      </c>
      <c r="AQ849" s="354"/>
      <c r="AR849" s="354"/>
      <c r="AS849" s="354"/>
      <c r="AT849" s="354"/>
      <c r="AU849" s="354"/>
      <c r="AV849" s="354"/>
      <c r="AW849" s="354"/>
      <c r="AX849" s="355"/>
      <c r="AY849">
        <f>COUNTA($C$849)</f>
        <v>1</v>
      </c>
    </row>
    <row r="850" spans="1:51" ht="41.25" customHeight="1" x14ac:dyDescent="0.15">
      <c r="A850" s="370">
        <v>6</v>
      </c>
      <c r="B850" s="370">
        <v>1</v>
      </c>
      <c r="C850" s="343" t="s">
        <v>688</v>
      </c>
      <c r="D850" s="328"/>
      <c r="E850" s="328"/>
      <c r="F850" s="328"/>
      <c r="G850" s="328"/>
      <c r="H850" s="328"/>
      <c r="I850" s="328"/>
      <c r="J850" s="329">
        <v>1011105001930</v>
      </c>
      <c r="K850" s="330"/>
      <c r="L850" s="330"/>
      <c r="M850" s="330"/>
      <c r="N850" s="330"/>
      <c r="O850" s="330"/>
      <c r="P850" s="344" t="s">
        <v>694</v>
      </c>
      <c r="Q850" s="331"/>
      <c r="R850" s="331"/>
      <c r="S850" s="331"/>
      <c r="T850" s="331"/>
      <c r="U850" s="331"/>
      <c r="V850" s="331"/>
      <c r="W850" s="331"/>
      <c r="X850" s="331"/>
      <c r="Y850" s="332">
        <v>19.2</v>
      </c>
      <c r="Z850" s="333"/>
      <c r="AA850" s="333"/>
      <c r="AB850" s="334"/>
      <c r="AC850" s="335" t="s">
        <v>288</v>
      </c>
      <c r="AD850" s="336"/>
      <c r="AE850" s="336"/>
      <c r="AF850" s="336"/>
      <c r="AG850" s="336"/>
      <c r="AH850" s="337">
        <v>1</v>
      </c>
      <c r="AI850" s="338"/>
      <c r="AJ850" s="338"/>
      <c r="AK850" s="338"/>
      <c r="AL850" s="339">
        <v>87.7</v>
      </c>
      <c r="AM850" s="340"/>
      <c r="AN850" s="340"/>
      <c r="AO850" s="341"/>
      <c r="AP850" s="353" t="s">
        <v>738</v>
      </c>
      <c r="AQ850" s="354"/>
      <c r="AR850" s="354"/>
      <c r="AS850" s="354"/>
      <c r="AT850" s="354"/>
      <c r="AU850" s="354"/>
      <c r="AV850" s="354"/>
      <c r="AW850" s="354"/>
      <c r="AX850" s="355"/>
      <c r="AY850">
        <f>COUNTA($C$850)</f>
        <v>1</v>
      </c>
    </row>
    <row r="851" spans="1:51" ht="41.25" customHeight="1" x14ac:dyDescent="0.15">
      <c r="A851" s="370">
        <v>7</v>
      </c>
      <c r="B851" s="370">
        <v>1</v>
      </c>
      <c r="C851" s="343" t="s">
        <v>688</v>
      </c>
      <c r="D851" s="328"/>
      <c r="E851" s="328"/>
      <c r="F851" s="328"/>
      <c r="G851" s="328"/>
      <c r="H851" s="328"/>
      <c r="I851" s="328"/>
      <c r="J851" s="329">
        <v>1011105001930</v>
      </c>
      <c r="K851" s="330"/>
      <c r="L851" s="330"/>
      <c r="M851" s="330"/>
      <c r="N851" s="330"/>
      <c r="O851" s="330"/>
      <c r="P851" s="344" t="s">
        <v>695</v>
      </c>
      <c r="Q851" s="331"/>
      <c r="R851" s="331"/>
      <c r="S851" s="331"/>
      <c r="T851" s="331"/>
      <c r="U851" s="331"/>
      <c r="V851" s="331"/>
      <c r="W851" s="331"/>
      <c r="X851" s="331"/>
      <c r="Y851" s="332">
        <v>4.5</v>
      </c>
      <c r="Z851" s="333"/>
      <c r="AA851" s="333"/>
      <c r="AB851" s="334"/>
      <c r="AC851" s="335" t="s">
        <v>288</v>
      </c>
      <c r="AD851" s="336"/>
      <c r="AE851" s="336"/>
      <c r="AF851" s="336"/>
      <c r="AG851" s="336"/>
      <c r="AH851" s="337">
        <v>1</v>
      </c>
      <c r="AI851" s="338"/>
      <c r="AJ851" s="338"/>
      <c r="AK851" s="338"/>
      <c r="AL851" s="339">
        <v>74.099999999999994</v>
      </c>
      <c r="AM851" s="340"/>
      <c r="AN851" s="340"/>
      <c r="AO851" s="341"/>
      <c r="AP851" s="353" t="s">
        <v>738</v>
      </c>
      <c r="AQ851" s="354"/>
      <c r="AR851" s="354"/>
      <c r="AS851" s="354"/>
      <c r="AT851" s="354"/>
      <c r="AU851" s="354"/>
      <c r="AV851" s="354"/>
      <c r="AW851" s="354"/>
      <c r="AX851" s="355"/>
      <c r="AY851">
        <f>COUNTA($C$851)</f>
        <v>1</v>
      </c>
    </row>
    <row r="852" spans="1:51" ht="30" hidden="1" customHeight="1" x14ac:dyDescent="0.15">
      <c r="A852" s="370">
        <v>8</v>
      </c>
      <c r="B852" s="37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70">
        <v>9</v>
      </c>
      <c r="B853" s="37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70">
        <v>10</v>
      </c>
      <c r="B854" s="37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70">
        <v>11</v>
      </c>
      <c r="B855" s="37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70">
        <v>12</v>
      </c>
      <c r="B856" s="37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70">
        <v>13</v>
      </c>
      <c r="B857" s="37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70">
        <v>14</v>
      </c>
      <c r="B858" s="37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70">
        <v>15</v>
      </c>
      <c r="B859" s="37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70">
        <v>16</v>
      </c>
      <c r="B860" s="37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70">
        <v>17</v>
      </c>
      <c r="B861" s="37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70">
        <v>18</v>
      </c>
      <c r="B862" s="37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70">
        <v>19</v>
      </c>
      <c r="B863" s="37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70">
        <v>20</v>
      </c>
      <c r="B864" s="37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70">
        <v>21</v>
      </c>
      <c r="B865" s="37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70">
        <v>22</v>
      </c>
      <c r="B866" s="37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70">
        <v>23</v>
      </c>
      <c r="B867" s="37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70">
        <v>24</v>
      </c>
      <c r="B868" s="37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70">
        <v>25</v>
      </c>
      <c r="B869" s="37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70">
        <v>26</v>
      </c>
      <c r="B870" s="37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70">
        <v>27</v>
      </c>
      <c r="B871" s="37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70">
        <v>28</v>
      </c>
      <c r="B872" s="37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70">
        <v>29</v>
      </c>
      <c r="B873" s="37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70">
        <v>30</v>
      </c>
      <c r="B874" s="37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70">
        <v>1</v>
      </c>
      <c r="B878" s="370">
        <v>1</v>
      </c>
      <c r="C878" s="343" t="s">
        <v>696</v>
      </c>
      <c r="D878" s="328"/>
      <c r="E878" s="328"/>
      <c r="F878" s="328"/>
      <c r="G878" s="328"/>
      <c r="H878" s="328"/>
      <c r="I878" s="328"/>
      <c r="J878" s="329">
        <v>1010405010435</v>
      </c>
      <c r="K878" s="330"/>
      <c r="L878" s="330"/>
      <c r="M878" s="330"/>
      <c r="N878" s="330"/>
      <c r="O878" s="330"/>
      <c r="P878" s="344" t="s">
        <v>697</v>
      </c>
      <c r="Q878" s="331"/>
      <c r="R878" s="331"/>
      <c r="S878" s="331"/>
      <c r="T878" s="331"/>
      <c r="U878" s="331"/>
      <c r="V878" s="331"/>
      <c r="W878" s="331"/>
      <c r="X878" s="331"/>
      <c r="Y878" s="332">
        <v>68.2</v>
      </c>
      <c r="Z878" s="333"/>
      <c r="AA878" s="333"/>
      <c r="AB878" s="334"/>
      <c r="AC878" s="335" t="s">
        <v>288</v>
      </c>
      <c r="AD878" s="336"/>
      <c r="AE878" s="336"/>
      <c r="AF878" s="336"/>
      <c r="AG878" s="336"/>
      <c r="AH878" s="351">
        <v>1</v>
      </c>
      <c r="AI878" s="352"/>
      <c r="AJ878" s="352"/>
      <c r="AK878" s="352"/>
      <c r="AL878" s="339">
        <v>92.9</v>
      </c>
      <c r="AM878" s="340"/>
      <c r="AN878" s="340"/>
      <c r="AO878" s="341"/>
      <c r="AP878" s="353" t="s">
        <v>738</v>
      </c>
      <c r="AQ878" s="354"/>
      <c r="AR878" s="354"/>
      <c r="AS878" s="354"/>
      <c r="AT878" s="354"/>
      <c r="AU878" s="354"/>
      <c r="AV878" s="354"/>
      <c r="AW878" s="354"/>
      <c r="AX878" s="355"/>
      <c r="AY878">
        <f t="shared" si="118"/>
        <v>1</v>
      </c>
    </row>
    <row r="879" spans="1:51" ht="45.75" customHeight="1" x14ac:dyDescent="0.15">
      <c r="A879" s="370">
        <v>2</v>
      </c>
      <c r="B879" s="370">
        <v>1</v>
      </c>
      <c r="C879" s="343" t="s">
        <v>698</v>
      </c>
      <c r="D879" s="328"/>
      <c r="E879" s="328"/>
      <c r="F879" s="328"/>
      <c r="G879" s="328"/>
      <c r="H879" s="328"/>
      <c r="I879" s="328"/>
      <c r="J879" s="329">
        <v>2010005018547</v>
      </c>
      <c r="K879" s="330"/>
      <c r="L879" s="330"/>
      <c r="M879" s="330"/>
      <c r="N879" s="330"/>
      <c r="O879" s="330"/>
      <c r="P879" s="344" t="s">
        <v>699</v>
      </c>
      <c r="Q879" s="331"/>
      <c r="R879" s="331"/>
      <c r="S879" s="331"/>
      <c r="T879" s="331"/>
      <c r="U879" s="331"/>
      <c r="V879" s="331"/>
      <c r="W879" s="331"/>
      <c r="X879" s="331"/>
      <c r="Y879" s="332">
        <v>39.9</v>
      </c>
      <c r="Z879" s="333"/>
      <c r="AA879" s="333"/>
      <c r="AB879" s="334"/>
      <c r="AC879" s="335" t="s">
        <v>293</v>
      </c>
      <c r="AD879" s="336"/>
      <c r="AE879" s="336"/>
      <c r="AF879" s="336"/>
      <c r="AG879" s="336"/>
      <c r="AH879" s="351">
        <v>1</v>
      </c>
      <c r="AI879" s="352"/>
      <c r="AJ879" s="352"/>
      <c r="AK879" s="352"/>
      <c r="AL879" s="339">
        <v>99.6</v>
      </c>
      <c r="AM879" s="340"/>
      <c r="AN879" s="340"/>
      <c r="AO879" s="341"/>
      <c r="AP879" s="353" t="s">
        <v>738</v>
      </c>
      <c r="AQ879" s="354"/>
      <c r="AR879" s="354"/>
      <c r="AS879" s="354"/>
      <c r="AT879" s="354"/>
      <c r="AU879" s="354"/>
      <c r="AV879" s="354"/>
      <c r="AW879" s="354"/>
      <c r="AX879" s="355"/>
      <c r="AY879">
        <f>COUNTA($C$879)</f>
        <v>1</v>
      </c>
    </row>
    <row r="880" spans="1:51" ht="30" customHeight="1" x14ac:dyDescent="0.15">
      <c r="A880" s="370">
        <v>3</v>
      </c>
      <c r="B880" s="370">
        <v>1</v>
      </c>
      <c r="C880" s="343" t="s">
        <v>696</v>
      </c>
      <c r="D880" s="328"/>
      <c r="E880" s="328"/>
      <c r="F880" s="328"/>
      <c r="G880" s="328"/>
      <c r="H880" s="328"/>
      <c r="I880" s="328"/>
      <c r="J880" s="329">
        <v>1010405010435</v>
      </c>
      <c r="K880" s="330"/>
      <c r="L880" s="330"/>
      <c r="M880" s="330"/>
      <c r="N880" s="330"/>
      <c r="O880" s="330"/>
      <c r="P880" s="344" t="s">
        <v>700</v>
      </c>
      <c r="Q880" s="331"/>
      <c r="R880" s="331"/>
      <c r="S880" s="331"/>
      <c r="T880" s="331"/>
      <c r="U880" s="331"/>
      <c r="V880" s="331"/>
      <c r="W880" s="331"/>
      <c r="X880" s="331"/>
      <c r="Y880" s="332">
        <v>20.6</v>
      </c>
      <c r="Z880" s="333"/>
      <c r="AA880" s="333"/>
      <c r="AB880" s="334"/>
      <c r="AC880" s="335" t="s">
        <v>288</v>
      </c>
      <c r="AD880" s="336"/>
      <c r="AE880" s="336"/>
      <c r="AF880" s="336"/>
      <c r="AG880" s="336"/>
      <c r="AH880" s="337">
        <v>1</v>
      </c>
      <c r="AI880" s="338"/>
      <c r="AJ880" s="338"/>
      <c r="AK880" s="338"/>
      <c r="AL880" s="339">
        <v>97.5</v>
      </c>
      <c r="AM880" s="340"/>
      <c r="AN880" s="340"/>
      <c r="AO880" s="341"/>
      <c r="AP880" s="353" t="s">
        <v>738</v>
      </c>
      <c r="AQ880" s="354"/>
      <c r="AR880" s="354"/>
      <c r="AS880" s="354"/>
      <c r="AT880" s="354"/>
      <c r="AU880" s="354"/>
      <c r="AV880" s="354"/>
      <c r="AW880" s="354"/>
      <c r="AX880" s="355"/>
      <c r="AY880">
        <f>COUNTA($C$880)</f>
        <v>1</v>
      </c>
    </row>
    <row r="881" spans="1:51" ht="41.25" customHeight="1" x14ac:dyDescent="0.15">
      <c r="A881" s="370">
        <v>4</v>
      </c>
      <c r="B881" s="370">
        <v>1</v>
      </c>
      <c r="C881" s="343" t="s">
        <v>701</v>
      </c>
      <c r="D881" s="328"/>
      <c r="E881" s="328"/>
      <c r="F881" s="328"/>
      <c r="G881" s="328"/>
      <c r="H881" s="328"/>
      <c r="I881" s="328"/>
      <c r="J881" s="329">
        <v>4010005004660</v>
      </c>
      <c r="K881" s="330"/>
      <c r="L881" s="330"/>
      <c r="M881" s="330"/>
      <c r="N881" s="330"/>
      <c r="O881" s="330"/>
      <c r="P881" s="344" t="s">
        <v>702</v>
      </c>
      <c r="Q881" s="331"/>
      <c r="R881" s="331"/>
      <c r="S881" s="331"/>
      <c r="T881" s="331"/>
      <c r="U881" s="331"/>
      <c r="V881" s="331"/>
      <c r="W881" s="331"/>
      <c r="X881" s="331"/>
      <c r="Y881" s="332">
        <v>13</v>
      </c>
      <c r="Z881" s="333"/>
      <c r="AA881" s="333"/>
      <c r="AB881" s="334"/>
      <c r="AC881" s="335" t="s">
        <v>288</v>
      </c>
      <c r="AD881" s="336"/>
      <c r="AE881" s="336"/>
      <c r="AF881" s="336"/>
      <c r="AG881" s="336"/>
      <c r="AH881" s="337">
        <v>1</v>
      </c>
      <c r="AI881" s="338"/>
      <c r="AJ881" s="338"/>
      <c r="AK881" s="338"/>
      <c r="AL881" s="339">
        <v>100</v>
      </c>
      <c r="AM881" s="340"/>
      <c r="AN881" s="340"/>
      <c r="AO881" s="341"/>
      <c r="AP881" s="353" t="s">
        <v>738</v>
      </c>
      <c r="AQ881" s="354"/>
      <c r="AR881" s="354"/>
      <c r="AS881" s="354"/>
      <c r="AT881" s="354"/>
      <c r="AU881" s="354"/>
      <c r="AV881" s="354"/>
      <c r="AW881" s="354"/>
      <c r="AX881" s="355"/>
      <c r="AY881">
        <f>COUNTA($C$881)</f>
        <v>1</v>
      </c>
    </row>
    <row r="882" spans="1:51" ht="30" customHeight="1" x14ac:dyDescent="0.15">
      <c r="A882" s="370">
        <v>5</v>
      </c>
      <c r="B882" s="370">
        <v>1</v>
      </c>
      <c r="C882" s="343" t="s">
        <v>696</v>
      </c>
      <c r="D882" s="328"/>
      <c r="E882" s="328"/>
      <c r="F882" s="328"/>
      <c r="G882" s="328"/>
      <c r="H882" s="328"/>
      <c r="I882" s="328"/>
      <c r="J882" s="329">
        <v>1010405010435</v>
      </c>
      <c r="K882" s="330"/>
      <c r="L882" s="330"/>
      <c r="M882" s="330"/>
      <c r="N882" s="330"/>
      <c r="O882" s="330"/>
      <c r="P882" s="344" t="s">
        <v>717</v>
      </c>
      <c r="Q882" s="331"/>
      <c r="R882" s="331"/>
      <c r="S882" s="331"/>
      <c r="T882" s="331"/>
      <c r="U882" s="331"/>
      <c r="V882" s="331"/>
      <c r="W882" s="331"/>
      <c r="X882" s="331"/>
      <c r="Y882" s="332">
        <v>5.7</v>
      </c>
      <c r="Z882" s="333"/>
      <c r="AA882" s="333"/>
      <c r="AB882" s="334"/>
      <c r="AC882" s="335" t="s">
        <v>288</v>
      </c>
      <c r="AD882" s="336"/>
      <c r="AE882" s="336"/>
      <c r="AF882" s="336"/>
      <c r="AG882" s="336"/>
      <c r="AH882" s="337">
        <v>1</v>
      </c>
      <c r="AI882" s="338"/>
      <c r="AJ882" s="338"/>
      <c r="AK882" s="338"/>
      <c r="AL882" s="339">
        <v>99.8</v>
      </c>
      <c r="AM882" s="340"/>
      <c r="AN882" s="340"/>
      <c r="AO882" s="341"/>
      <c r="AP882" s="353" t="s">
        <v>738</v>
      </c>
      <c r="AQ882" s="354"/>
      <c r="AR882" s="354"/>
      <c r="AS882" s="354"/>
      <c r="AT882" s="354"/>
      <c r="AU882" s="354"/>
      <c r="AV882" s="354"/>
      <c r="AW882" s="354"/>
      <c r="AX882" s="355"/>
      <c r="AY882">
        <f>COUNTA($C$882)</f>
        <v>1</v>
      </c>
    </row>
    <row r="883" spans="1:51" ht="30" hidden="1" customHeight="1" x14ac:dyDescent="0.15">
      <c r="A883" s="370">
        <v>6</v>
      </c>
      <c r="B883" s="37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70">
        <v>7</v>
      </c>
      <c r="B884" s="37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70">
        <v>8</v>
      </c>
      <c r="B885" s="37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70">
        <v>9</v>
      </c>
      <c r="B886" s="37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70">
        <v>10</v>
      </c>
      <c r="B887" s="37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70">
        <v>11</v>
      </c>
      <c r="B888" s="37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70">
        <v>12</v>
      </c>
      <c r="B889" s="37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70">
        <v>13</v>
      </c>
      <c r="B890" s="37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70">
        <v>14</v>
      </c>
      <c r="B891" s="37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70">
        <v>15</v>
      </c>
      <c r="B892" s="37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70">
        <v>16</v>
      </c>
      <c r="B893" s="37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70">
        <v>17</v>
      </c>
      <c r="B894" s="37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70">
        <v>18</v>
      </c>
      <c r="B895" s="37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70">
        <v>19</v>
      </c>
      <c r="B896" s="37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70">
        <v>20</v>
      </c>
      <c r="B897" s="37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70">
        <v>21</v>
      </c>
      <c r="B898" s="37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70">
        <v>22</v>
      </c>
      <c r="B899" s="37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70">
        <v>23</v>
      </c>
      <c r="B900" s="37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70">
        <v>24</v>
      </c>
      <c r="B901" s="37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70">
        <v>25</v>
      </c>
      <c r="B902" s="37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70">
        <v>26</v>
      </c>
      <c r="B903" s="37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70">
        <v>27</v>
      </c>
      <c r="B904" s="37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70">
        <v>28</v>
      </c>
      <c r="B905" s="37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70">
        <v>29</v>
      </c>
      <c r="B906" s="37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70">
        <v>30</v>
      </c>
      <c r="B907" s="37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5.75" customHeight="1" x14ac:dyDescent="0.15">
      <c r="A911" s="370">
        <v>1</v>
      </c>
      <c r="B911" s="370">
        <v>1</v>
      </c>
      <c r="C911" s="343" t="s">
        <v>704</v>
      </c>
      <c r="D911" s="328"/>
      <c r="E911" s="328"/>
      <c r="F911" s="328"/>
      <c r="G911" s="328"/>
      <c r="H911" s="328"/>
      <c r="I911" s="328"/>
      <c r="J911" s="329">
        <v>9010001027685</v>
      </c>
      <c r="K911" s="330"/>
      <c r="L911" s="330"/>
      <c r="M911" s="330"/>
      <c r="N911" s="330"/>
      <c r="O911" s="330"/>
      <c r="P911" s="344" t="s">
        <v>705</v>
      </c>
      <c r="Q911" s="331"/>
      <c r="R911" s="331"/>
      <c r="S911" s="331"/>
      <c r="T911" s="331"/>
      <c r="U911" s="331"/>
      <c r="V911" s="331"/>
      <c r="W911" s="331"/>
      <c r="X911" s="331"/>
      <c r="Y911" s="332">
        <v>121.4</v>
      </c>
      <c r="Z911" s="333"/>
      <c r="AA911" s="333"/>
      <c r="AB911" s="334"/>
      <c r="AC911" s="335" t="s">
        <v>288</v>
      </c>
      <c r="AD911" s="336"/>
      <c r="AE911" s="336"/>
      <c r="AF911" s="336"/>
      <c r="AG911" s="336"/>
      <c r="AH911" s="351">
        <v>1</v>
      </c>
      <c r="AI911" s="352"/>
      <c r="AJ911" s="352"/>
      <c r="AK911" s="352"/>
      <c r="AL911" s="339">
        <v>97.1</v>
      </c>
      <c r="AM911" s="340"/>
      <c r="AN911" s="340"/>
      <c r="AO911" s="341"/>
      <c r="AP911" s="353" t="s">
        <v>738</v>
      </c>
      <c r="AQ911" s="354"/>
      <c r="AR911" s="354"/>
      <c r="AS911" s="354"/>
      <c r="AT911" s="354"/>
      <c r="AU911" s="354"/>
      <c r="AV911" s="354"/>
      <c r="AW911" s="354"/>
      <c r="AX911" s="355"/>
      <c r="AY911">
        <f t="shared" si="119"/>
        <v>1</v>
      </c>
    </row>
    <row r="912" spans="1:51" ht="45.75" customHeight="1" x14ac:dyDescent="0.15">
      <c r="A912" s="370">
        <v>2</v>
      </c>
      <c r="B912" s="370">
        <v>1</v>
      </c>
      <c r="C912" s="343" t="s">
        <v>706</v>
      </c>
      <c r="D912" s="328"/>
      <c r="E912" s="328"/>
      <c r="F912" s="328"/>
      <c r="G912" s="328"/>
      <c r="H912" s="328"/>
      <c r="I912" s="328"/>
      <c r="J912" s="329">
        <v>7010001088960</v>
      </c>
      <c r="K912" s="330"/>
      <c r="L912" s="330"/>
      <c r="M912" s="330"/>
      <c r="N912" s="330"/>
      <c r="O912" s="330"/>
      <c r="P912" s="344" t="s">
        <v>707</v>
      </c>
      <c r="Q912" s="331"/>
      <c r="R912" s="331"/>
      <c r="S912" s="331"/>
      <c r="T912" s="331"/>
      <c r="U912" s="331"/>
      <c r="V912" s="331"/>
      <c r="W912" s="331"/>
      <c r="X912" s="331"/>
      <c r="Y912" s="332">
        <v>47.1</v>
      </c>
      <c r="Z912" s="333"/>
      <c r="AA912" s="333"/>
      <c r="AB912" s="334"/>
      <c r="AC912" s="335" t="s">
        <v>288</v>
      </c>
      <c r="AD912" s="336"/>
      <c r="AE912" s="336"/>
      <c r="AF912" s="336"/>
      <c r="AG912" s="336"/>
      <c r="AH912" s="351">
        <v>1</v>
      </c>
      <c r="AI912" s="352"/>
      <c r="AJ912" s="352"/>
      <c r="AK912" s="352"/>
      <c r="AL912" s="339">
        <v>96.6</v>
      </c>
      <c r="AM912" s="340"/>
      <c r="AN912" s="340"/>
      <c r="AO912" s="341"/>
      <c r="AP912" s="353" t="s">
        <v>738</v>
      </c>
      <c r="AQ912" s="354"/>
      <c r="AR912" s="354"/>
      <c r="AS912" s="354"/>
      <c r="AT912" s="354"/>
      <c r="AU912" s="354"/>
      <c r="AV912" s="354"/>
      <c r="AW912" s="354"/>
      <c r="AX912" s="355"/>
      <c r="AY912">
        <f>COUNTA($C$912)</f>
        <v>1</v>
      </c>
    </row>
    <row r="913" spans="1:51" ht="56.25" customHeight="1" x14ac:dyDescent="0.15">
      <c r="A913" s="370">
        <v>3</v>
      </c>
      <c r="B913" s="370">
        <v>1</v>
      </c>
      <c r="C913" s="343" t="s">
        <v>706</v>
      </c>
      <c r="D913" s="328"/>
      <c r="E913" s="328"/>
      <c r="F913" s="328"/>
      <c r="G913" s="328"/>
      <c r="H913" s="328"/>
      <c r="I913" s="328"/>
      <c r="J913" s="329">
        <v>7010001088960</v>
      </c>
      <c r="K913" s="330"/>
      <c r="L913" s="330"/>
      <c r="M913" s="330"/>
      <c r="N913" s="330"/>
      <c r="O913" s="330"/>
      <c r="P913" s="344" t="s">
        <v>708</v>
      </c>
      <c r="Q913" s="331"/>
      <c r="R913" s="331"/>
      <c r="S913" s="331"/>
      <c r="T913" s="331"/>
      <c r="U913" s="331"/>
      <c r="V913" s="331"/>
      <c r="W913" s="331"/>
      <c r="X913" s="331"/>
      <c r="Y913" s="332">
        <v>29.9</v>
      </c>
      <c r="Z913" s="333"/>
      <c r="AA913" s="333"/>
      <c r="AB913" s="334"/>
      <c r="AC913" s="335" t="s">
        <v>288</v>
      </c>
      <c r="AD913" s="336"/>
      <c r="AE913" s="336"/>
      <c r="AF913" s="336"/>
      <c r="AG913" s="336"/>
      <c r="AH913" s="337">
        <v>1</v>
      </c>
      <c r="AI913" s="338"/>
      <c r="AJ913" s="338"/>
      <c r="AK913" s="338"/>
      <c r="AL913" s="339">
        <v>100</v>
      </c>
      <c r="AM913" s="340"/>
      <c r="AN913" s="340"/>
      <c r="AO913" s="341"/>
      <c r="AP913" s="353" t="s">
        <v>738</v>
      </c>
      <c r="AQ913" s="354"/>
      <c r="AR913" s="354"/>
      <c r="AS913" s="354"/>
      <c r="AT913" s="354"/>
      <c r="AU913" s="354"/>
      <c r="AV913" s="354"/>
      <c r="AW913" s="354"/>
      <c r="AX913" s="355"/>
      <c r="AY913">
        <f>COUNTA($C$913)</f>
        <v>1</v>
      </c>
    </row>
    <row r="914" spans="1:51" ht="56.25" customHeight="1" x14ac:dyDescent="0.15">
      <c r="A914" s="370">
        <v>4</v>
      </c>
      <c r="B914" s="370">
        <v>1</v>
      </c>
      <c r="C914" s="343" t="s">
        <v>726</v>
      </c>
      <c r="D914" s="328"/>
      <c r="E914" s="328"/>
      <c r="F914" s="328"/>
      <c r="G914" s="328"/>
      <c r="H914" s="328"/>
      <c r="I914" s="328"/>
      <c r="J914" s="329">
        <v>9010001027685</v>
      </c>
      <c r="K914" s="330"/>
      <c r="L914" s="330"/>
      <c r="M914" s="330"/>
      <c r="N914" s="330"/>
      <c r="O914" s="330"/>
      <c r="P914" s="344" t="s">
        <v>709</v>
      </c>
      <c r="Q914" s="331"/>
      <c r="R914" s="331"/>
      <c r="S914" s="331"/>
      <c r="T914" s="331"/>
      <c r="U914" s="331"/>
      <c r="V914" s="331"/>
      <c r="W914" s="331"/>
      <c r="X914" s="331"/>
      <c r="Y914" s="332">
        <v>21.3</v>
      </c>
      <c r="Z914" s="333"/>
      <c r="AA914" s="333"/>
      <c r="AB914" s="334"/>
      <c r="AC914" s="335" t="s">
        <v>288</v>
      </c>
      <c r="AD914" s="336"/>
      <c r="AE914" s="336"/>
      <c r="AF914" s="336"/>
      <c r="AG914" s="336"/>
      <c r="AH914" s="337">
        <v>1</v>
      </c>
      <c r="AI914" s="338"/>
      <c r="AJ914" s="338"/>
      <c r="AK914" s="338"/>
      <c r="AL914" s="339">
        <v>99.6</v>
      </c>
      <c r="AM914" s="340"/>
      <c r="AN914" s="340"/>
      <c r="AO914" s="341"/>
      <c r="AP914" s="353" t="s">
        <v>738</v>
      </c>
      <c r="AQ914" s="354"/>
      <c r="AR914" s="354"/>
      <c r="AS914" s="354"/>
      <c r="AT914" s="354"/>
      <c r="AU914" s="354"/>
      <c r="AV914" s="354"/>
      <c r="AW914" s="354"/>
      <c r="AX914" s="355"/>
      <c r="AY914">
        <f>COUNTA($C$914)</f>
        <v>1</v>
      </c>
    </row>
    <row r="915" spans="1:51" ht="41.25" customHeight="1" x14ac:dyDescent="0.15">
      <c r="A915" s="370">
        <v>5</v>
      </c>
      <c r="B915" s="370">
        <v>1</v>
      </c>
      <c r="C915" s="343" t="s">
        <v>718</v>
      </c>
      <c r="D915" s="328"/>
      <c r="E915" s="328"/>
      <c r="F915" s="328"/>
      <c r="G915" s="328"/>
      <c r="H915" s="328"/>
      <c r="I915" s="328"/>
      <c r="J915" s="329">
        <v>1010901035043</v>
      </c>
      <c r="K915" s="330"/>
      <c r="L915" s="330"/>
      <c r="M915" s="330"/>
      <c r="N915" s="330"/>
      <c r="O915" s="330"/>
      <c r="P915" s="344" t="s">
        <v>719</v>
      </c>
      <c r="Q915" s="331"/>
      <c r="R915" s="331"/>
      <c r="S915" s="331"/>
      <c r="T915" s="331"/>
      <c r="U915" s="331"/>
      <c r="V915" s="331"/>
      <c r="W915" s="331"/>
      <c r="X915" s="331"/>
      <c r="Y915" s="332">
        <v>8.9</v>
      </c>
      <c r="Z915" s="333"/>
      <c r="AA915" s="333"/>
      <c r="AB915" s="334"/>
      <c r="AC915" s="335" t="s">
        <v>288</v>
      </c>
      <c r="AD915" s="336"/>
      <c r="AE915" s="336"/>
      <c r="AF915" s="336"/>
      <c r="AG915" s="336"/>
      <c r="AH915" s="337">
        <v>1</v>
      </c>
      <c r="AI915" s="338"/>
      <c r="AJ915" s="338"/>
      <c r="AK915" s="338"/>
      <c r="AL915" s="339">
        <v>71.900000000000006</v>
      </c>
      <c r="AM915" s="340"/>
      <c r="AN915" s="340"/>
      <c r="AO915" s="341"/>
      <c r="AP915" s="353" t="s">
        <v>738</v>
      </c>
      <c r="AQ915" s="354"/>
      <c r="AR915" s="354"/>
      <c r="AS915" s="354"/>
      <c r="AT915" s="354"/>
      <c r="AU915" s="354"/>
      <c r="AV915" s="354"/>
      <c r="AW915" s="354"/>
      <c r="AX915" s="355"/>
      <c r="AY915">
        <f>COUNTA($C$915)</f>
        <v>1</v>
      </c>
    </row>
    <row r="916" spans="1:51" ht="52.5" customHeight="1" x14ac:dyDescent="0.15">
      <c r="A916" s="370">
        <v>6</v>
      </c>
      <c r="B916" s="370">
        <v>1</v>
      </c>
      <c r="C916" s="356" t="s">
        <v>710</v>
      </c>
      <c r="D916" s="357"/>
      <c r="E916" s="357"/>
      <c r="F916" s="357"/>
      <c r="G916" s="357"/>
      <c r="H916" s="357"/>
      <c r="I916" s="358"/>
      <c r="J916" s="359">
        <v>5010401043352</v>
      </c>
      <c r="K916" s="360"/>
      <c r="L916" s="360"/>
      <c r="M916" s="360"/>
      <c r="N916" s="360"/>
      <c r="O916" s="361"/>
      <c r="P916" s="344" t="s">
        <v>711</v>
      </c>
      <c r="Q916" s="331"/>
      <c r="R916" s="331"/>
      <c r="S916" s="331"/>
      <c r="T916" s="331"/>
      <c r="U916" s="331"/>
      <c r="V916" s="331"/>
      <c r="W916" s="331"/>
      <c r="X916" s="331"/>
      <c r="Y916" s="332">
        <v>7.4</v>
      </c>
      <c r="Z916" s="333"/>
      <c r="AA916" s="333"/>
      <c r="AB916" s="334"/>
      <c r="AC916" s="335" t="s">
        <v>288</v>
      </c>
      <c r="AD916" s="336"/>
      <c r="AE916" s="336"/>
      <c r="AF916" s="336"/>
      <c r="AG916" s="336"/>
      <c r="AH916" s="337">
        <v>1</v>
      </c>
      <c r="AI916" s="338"/>
      <c r="AJ916" s="338"/>
      <c r="AK916" s="338"/>
      <c r="AL916" s="339">
        <v>95</v>
      </c>
      <c r="AM916" s="340"/>
      <c r="AN916" s="340"/>
      <c r="AO916" s="341"/>
      <c r="AP916" s="353" t="s">
        <v>738</v>
      </c>
      <c r="AQ916" s="354"/>
      <c r="AR916" s="354"/>
      <c r="AS916" s="354"/>
      <c r="AT916" s="354"/>
      <c r="AU916" s="354"/>
      <c r="AV916" s="354"/>
      <c r="AW916" s="354"/>
      <c r="AX916" s="355"/>
      <c r="AY916">
        <f>COUNTA($C$916)</f>
        <v>1</v>
      </c>
    </row>
    <row r="917" spans="1:51" ht="56.25" customHeight="1" x14ac:dyDescent="0.15">
      <c r="A917" s="370">
        <v>7</v>
      </c>
      <c r="B917" s="370">
        <v>1</v>
      </c>
      <c r="C917" s="356" t="s">
        <v>710</v>
      </c>
      <c r="D917" s="357"/>
      <c r="E917" s="357"/>
      <c r="F917" s="357"/>
      <c r="G917" s="357"/>
      <c r="H917" s="357"/>
      <c r="I917" s="358"/>
      <c r="J917" s="359">
        <v>5010401043352</v>
      </c>
      <c r="K917" s="360"/>
      <c r="L917" s="360"/>
      <c r="M917" s="360"/>
      <c r="N917" s="360"/>
      <c r="O917" s="361"/>
      <c r="P917" s="362" t="s">
        <v>712</v>
      </c>
      <c r="Q917" s="363"/>
      <c r="R917" s="363"/>
      <c r="S917" s="363"/>
      <c r="T917" s="363"/>
      <c r="U917" s="363"/>
      <c r="V917" s="363"/>
      <c r="W917" s="363"/>
      <c r="X917" s="364"/>
      <c r="Y917" s="332">
        <v>5.7</v>
      </c>
      <c r="Z917" s="333"/>
      <c r="AA917" s="333"/>
      <c r="AB917" s="334"/>
      <c r="AC917" s="365" t="s">
        <v>288</v>
      </c>
      <c r="AD917" s="366"/>
      <c r="AE917" s="366"/>
      <c r="AF917" s="366"/>
      <c r="AG917" s="367"/>
      <c r="AH917" s="337">
        <v>1</v>
      </c>
      <c r="AI917" s="338"/>
      <c r="AJ917" s="338"/>
      <c r="AK917" s="338"/>
      <c r="AL917" s="339">
        <v>95.9</v>
      </c>
      <c r="AM917" s="340"/>
      <c r="AN917" s="340"/>
      <c r="AO917" s="341"/>
      <c r="AP917" s="353" t="s">
        <v>738</v>
      </c>
      <c r="AQ917" s="354"/>
      <c r="AR917" s="354"/>
      <c r="AS917" s="354"/>
      <c r="AT917" s="354"/>
      <c r="AU917" s="354"/>
      <c r="AV917" s="354"/>
      <c r="AW917" s="354"/>
      <c r="AX917" s="355"/>
      <c r="AY917">
        <f>COUNTA($C$917)</f>
        <v>1</v>
      </c>
    </row>
    <row r="918" spans="1:51" ht="52.5" customHeight="1" x14ac:dyDescent="0.15">
      <c r="A918" s="370">
        <v>8</v>
      </c>
      <c r="B918" s="370">
        <v>1</v>
      </c>
      <c r="C918" s="356" t="s">
        <v>713</v>
      </c>
      <c r="D918" s="357"/>
      <c r="E918" s="357"/>
      <c r="F918" s="357"/>
      <c r="G918" s="357"/>
      <c r="H918" s="357"/>
      <c r="I918" s="358"/>
      <c r="J918" s="359">
        <v>5013301013243</v>
      </c>
      <c r="K918" s="360"/>
      <c r="L918" s="360"/>
      <c r="M918" s="360"/>
      <c r="N918" s="360"/>
      <c r="O918" s="361"/>
      <c r="P918" s="362" t="s">
        <v>714</v>
      </c>
      <c r="Q918" s="363"/>
      <c r="R918" s="363"/>
      <c r="S918" s="363"/>
      <c r="T918" s="363"/>
      <c r="U918" s="363"/>
      <c r="V918" s="363"/>
      <c r="W918" s="363"/>
      <c r="X918" s="364"/>
      <c r="Y918" s="332">
        <v>1.3</v>
      </c>
      <c r="Z918" s="333"/>
      <c r="AA918" s="333"/>
      <c r="AB918" s="334"/>
      <c r="AC918" s="365" t="s">
        <v>288</v>
      </c>
      <c r="AD918" s="366"/>
      <c r="AE918" s="366"/>
      <c r="AF918" s="366"/>
      <c r="AG918" s="367"/>
      <c r="AH918" s="337">
        <v>3</v>
      </c>
      <c r="AI918" s="338"/>
      <c r="AJ918" s="338"/>
      <c r="AK918" s="338"/>
      <c r="AL918" s="339">
        <v>49.7</v>
      </c>
      <c r="AM918" s="340"/>
      <c r="AN918" s="340"/>
      <c r="AO918" s="341"/>
      <c r="AP918" s="353" t="s">
        <v>738</v>
      </c>
      <c r="AQ918" s="354"/>
      <c r="AR918" s="354"/>
      <c r="AS918" s="354"/>
      <c r="AT918" s="354"/>
      <c r="AU918" s="354"/>
      <c r="AV918" s="354"/>
      <c r="AW918" s="354"/>
      <c r="AX918" s="355"/>
      <c r="AY918">
        <f>COUNTA($C$918)</f>
        <v>1</v>
      </c>
    </row>
    <row r="919" spans="1:51" ht="41.25" customHeight="1" x14ac:dyDescent="0.15">
      <c r="A919" s="370">
        <v>9</v>
      </c>
      <c r="B919" s="370">
        <v>1</v>
      </c>
      <c r="C919" s="356" t="s">
        <v>727</v>
      </c>
      <c r="D919" s="357"/>
      <c r="E919" s="357"/>
      <c r="F919" s="357"/>
      <c r="G919" s="357"/>
      <c r="H919" s="357"/>
      <c r="I919" s="358"/>
      <c r="J919" s="359">
        <v>9010601021385</v>
      </c>
      <c r="K919" s="360"/>
      <c r="L919" s="360"/>
      <c r="M919" s="360"/>
      <c r="N919" s="360"/>
      <c r="O919" s="361"/>
      <c r="P919" s="362" t="s">
        <v>720</v>
      </c>
      <c r="Q919" s="363"/>
      <c r="R919" s="363"/>
      <c r="S919" s="363"/>
      <c r="T919" s="363"/>
      <c r="U919" s="363"/>
      <c r="V919" s="363"/>
      <c r="W919" s="363"/>
      <c r="X919" s="364"/>
      <c r="Y919" s="332">
        <v>0.3</v>
      </c>
      <c r="Z919" s="333"/>
      <c r="AA919" s="333"/>
      <c r="AB919" s="334"/>
      <c r="AC919" s="365" t="s">
        <v>294</v>
      </c>
      <c r="AD919" s="366"/>
      <c r="AE919" s="366"/>
      <c r="AF919" s="366"/>
      <c r="AG919" s="367"/>
      <c r="AH919" s="337" t="s">
        <v>728</v>
      </c>
      <c r="AI919" s="338"/>
      <c r="AJ919" s="338"/>
      <c r="AK919" s="338"/>
      <c r="AL919" s="339">
        <v>100</v>
      </c>
      <c r="AM919" s="340"/>
      <c r="AN919" s="340"/>
      <c r="AO919" s="341"/>
      <c r="AP919" s="353" t="s">
        <v>738</v>
      </c>
      <c r="AQ919" s="354"/>
      <c r="AR919" s="354"/>
      <c r="AS919" s="354"/>
      <c r="AT919" s="354"/>
      <c r="AU919" s="354"/>
      <c r="AV919" s="354"/>
      <c r="AW919" s="354"/>
      <c r="AX919" s="355"/>
      <c r="AY919">
        <f>COUNTA($C$919)</f>
        <v>1</v>
      </c>
    </row>
    <row r="920" spans="1:51" ht="56.25" customHeight="1" x14ac:dyDescent="0.15">
      <c r="A920" s="370">
        <v>10</v>
      </c>
      <c r="B920" s="370">
        <v>1</v>
      </c>
      <c r="C920" s="356" t="s">
        <v>716</v>
      </c>
      <c r="D920" s="357"/>
      <c r="E920" s="357"/>
      <c r="F920" s="357"/>
      <c r="G920" s="357"/>
      <c r="H920" s="357"/>
      <c r="I920" s="358"/>
      <c r="J920" s="359">
        <v>6010401026711</v>
      </c>
      <c r="K920" s="360"/>
      <c r="L920" s="360"/>
      <c r="M920" s="360"/>
      <c r="N920" s="360"/>
      <c r="O920" s="361"/>
      <c r="P920" s="362" t="s">
        <v>715</v>
      </c>
      <c r="Q920" s="363"/>
      <c r="R920" s="363"/>
      <c r="S920" s="363"/>
      <c r="T920" s="363"/>
      <c r="U920" s="363"/>
      <c r="V920" s="363"/>
      <c r="W920" s="363"/>
      <c r="X920" s="364"/>
      <c r="Y920" s="332">
        <v>0.1</v>
      </c>
      <c r="Z920" s="333"/>
      <c r="AA920" s="333"/>
      <c r="AB920" s="334"/>
      <c r="AC920" s="365" t="s">
        <v>294</v>
      </c>
      <c r="AD920" s="366"/>
      <c r="AE920" s="366"/>
      <c r="AF920" s="366"/>
      <c r="AG920" s="367"/>
      <c r="AH920" s="337" t="s">
        <v>728</v>
      </c>
      <c r="AI920" s="338"/>
      <c r="AJ920" s="338"/>
      <c r="AK920" s="338"/>
      <c r="AL920" s="339">
        <v>100</v>
      </c>
      <c r="AM920" s="340"/>
      <c r="AN920" s="340"/>
      <c r="AO920" s="341"/>
      <c r="AP920" s="353" t="s">
        <v>738</v>
      </c>
      <c r="AQ920" s="354"/>
      <c r="AR920" s="354"/>
      <c r="AS920" s="354"/>
      <c r="AT920" s="354"/>
      <c r="AU920" s="354"/>
      <c r="AV920" s="354"/>
      <c r="AW920" s="354"/>
      <c r="AX920" s="355"/>
      <c r="AY920">
        <f>COUNTA($C$920)</f>
        <v>1</v>
      </c>
    </row>
    <row r="921" spans="1:51" ht="30" hidden="1" customHeight="1" x14ac:dyDescent="0.15">
      <c r="A921" s="370">
        <v>11</v>
      </c>
      <c r="B921" s="37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70">
        <v>12</v>
      </c>
      <c r="B922" s="37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70">
        <v>13</v>
      </c>
      <c r="B923" s="37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70">
        <v>14</v>
      </c>
      <c r="B924" s="37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70">
        <v>15</v>
      </c>
      <c r="B925" s="37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70">
        <v>16</v>
      </c>
      <c r="B926" s="37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70">
        <v>17</v>
      </c>
      <c r="B927" s="37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70">
        <v>18</v>
      </c>
      <c r="B928" s="37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70">
        <v>19</v>
      </c>
      <c r="B929" s="37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70">
        <v>20</v>
      </c>
      <c r="B930" s="37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70">
        <v>21</v>
      </c>
      <c r="B931" s="37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70">
        <v>22</v>
      </c>
      <c r="B932" s="37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70">
        <v>23</v>
      </c>
      <c r="B933" s="37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70">
        <v>24</v>
      </c>
      <c r="B934" s="37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70">
        <v>25</v>
      </c>
      <c r="B935" s="37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70">
        <v>26</v>
      </c>
      <c r="B936" s="37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70">
        <v>27</v>
      </c>
      <c r="B937" s="37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70">
        <v>28</v>
      </c>
      <c r="B938" s="37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70">
        <v>29</v>
      </c>
      <c r="B939" s="37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70">
        <v>30</v>
      </c>
      <c r="B940" s="37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30"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30"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70">
        <v>1</v>
      </c>
      <c r="B944" s="370">
        <v>1</v>
      </c>
      <c r="C944" s="343" t="s">
        <v>724</v>
      </c>
      <c r="D944" s="328"/>
      <c r="E944" s="328"/>
      <c r="F944" s="328"/>
      <c r="G944" s="328"/>
      <c r="H944" s="328"/>
      <c r="I944" s="328"/>
      <c r="J944" s="329">
        <v>5010605001676</v>
      </c>
      <c r="K944" s="330"/>
      <c r="L944" s="330"/>
      <c r="M944" s="330"/>
      <c r="N944" s="330"/>
      <c r="O944" s="330"/>
      <c r="P944" s="344" t="s">
        <v>723</v>
      </c>
      <c r="Q944" s="331"/>
      <c r="R944" s="331"/>
      <c r="S944" s="331"/>
      <c r="T944" s="331"/>
      <c r="U944" s="331"/>
      <c r="V944" s="331"/>
      <c r="W944" s="331"/>
      <c r="X944" s="331"/>
      <c r="Y944" s="332">
        <v>9.4</v>
      </c>
      <c r="Z944" s="333"/>
      <c r="AA944" s="333"/>
      <c r="AB944" s="334"/>
      <c r="AC944" s="335" t="s">
        <v>288</v>
      </c>
      <c r="AD944" s="336"/>
      <c r="AE944" s="336"/>
      <c r="AF944" s="336"/>
      <c r="AG944" s="336"/>
      <c r="AH944" s="351">
        <v>1</v>
      </c>
      <c r="AI944" s="352"/>
      <c r="AJ944" s="352"/>
      <c r="AK944" s="352"/>
      <c r="AL944" s="339">
        <v>94.5</v>
      </c>
      <c r="AM944" s="340"/>
      <c r="AN944" s="340"/>
      <c r="AO944" s="341"/>
      <c r="AP944" s="353" t="s">
        <v>738</v>
      </c>
      <c r="AQ944" s="354"/>
      <c r="AR944" s="354"/>
      <c r="AS944" s="354"/>
      <c r="AT944" s="354"/>
      <c r="AU944" s="354"/>
      <c r="AV944" s="354"/>
      <c r="AW944" s="354"/>
      <c r="AX944" s="355"/>
      <c r="AY944">
        <f t="shared" si="120"/>
        <v>1</v>
      </c>
    </row>
    <row r="945" spans="1:51" ht="30" hidden="1" customHeight="1" x14ac:dyDescent="0.15">
      <c r="A945" s="370">
        <v>2</v>
      </c>
      <c r="B945" s="370">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70">
        <v>3</v>
      </c>
      <c r="B946" s="370">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70">
        <v>4</v>
      </c>
      <c r="B947" s="370">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70">
        <v>5</v>
      </c>
      <c r="B948" s="37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70">
        <v>6</v>
      </c>
      <c r="B949" s="37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70">
        <v>7</v>
      </c>
      <c r="B950" s="37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70">
        <v>8</v>
      </c>
      <c r="B951" s="37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70">
        <v>9</v>
      </c>
      <c r="B952" s="37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70">
        <v>10</v>
      </c>
      <c r="B953" s="37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70">
        <v>11</v>
      </c>
      <c r="B954" s="37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70">
        <v>12</v>
      </c>
      <c r="B955" s="37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70">
        <v>13</v>
      </c>
      <c r="B956" s="37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70">
        <v>14</v>
      </c>
      <c r="B957" s="37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70">
        <v>15</v>
      </c>
      <c r="B958" s="37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70">
        <v>16</v>
      </c>
      <c r="B959" s="37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70">
        <v>17</v>
      </c>
      <c r="B960" s="37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70">
        <v>18</v>
      </c>
      <c r="B961" s="37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70">
        <v>19</v>
      </c>
      <c r="B962" s="37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70">
        <v>20</v>
      </c>
      <c r="B963" s="37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70">
        <v>21</v>
      </c>
      <c r="B964" s="37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70">
        <v>22</v>
      </c>
      <c r="B965" s="37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70">
        <v>23</v>
      </c>
      <c r="B966" s="37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70">
        <v>24</v>
      </c>
      <c r="B967" s="37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70">
        <v>25</v>
      </c>
      <c r="B968" s="37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70">
        <v>26</v>
      </c>
      <c r="B969" s="37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70">
        <v>27</v>
      </c>
      <c r="B970" s="37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70">
        <v>28</v>
      </c>
      <c r="B971" s="37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70">
        <v>29</v>
      </c>
      <c r="B972" s="37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70">
        <v>30</v>
      </c>
      <c r="B973" s="37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30"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30"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30"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70">
        <v>1</v>
      </c>
      <c r="B977" s="370">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70">
        <v>2</v>
      </c>
      <c r="B978" s="37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70">
        <v>3</v>
      </c>
      <c r="B979" s="370">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70">
        <v>4</v>
      </c>
      <c r="B980" s="370">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70">
        <v>5</v>
      </c>
      <c r="B981" s="37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70">
        <v>6</v>
      </c>
      <c r="B982" s="37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70">
        <v>7</v>
      </c>
      <c r="B983" s="37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70">
        <v>8</v>
      </c>
      <c r="B984" s="37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70">
        <v>9</v>
      </c>
      <c r="B985" s="37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70">
        <v>10</v>
      </c>
      <c r="B986" s="37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70">
        <v>11</v>
      </c>
      <c r="B987" s="37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70">
        <v>12</v>
      </c>
      <c r="B988" s="37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70">
        <v>13</v>
      </c>
      <c r="B989" s="37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70">
        <v>14</v>
      </c>
      <c r="B990" s="37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70">
        <v>15</v>
      </c>
      <c r="B991" s="37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70">
        <v>16</v>
      </c>
      <c r="B992" s="37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70">
        <v>17</v>
      </c>
      <c r="B993" s="37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70">
        <v>18</v>
      </c>
      <c r="B994" s="37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70">
        <v>19</v>
      </c>
      <c r="B995" s="37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70">
        <v>20</v>
      </c>
      <c r="B996" s="37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70">
        <v>21</v>
      </c>
      <c r="B997" s="37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70">
        <v>22</v>
      </c>
      <c r="B998" s="37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70">
        <v>23</v>
      </c>
      <c r="B999" s="37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70">
        <v>24</v>
      </c>
      <c r="B1000" s="37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70">
        <v>25</v>
      </c>
      <c r="B1001" s="37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70">
        <v>26</v>
      </c>
      <c r="B1002" s="37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70">
        <v>27</v>
      </c>
      <c r="B1003" s="37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70">
        <v>28</v>
      </c>
      <c r="B1004" s="37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70">
        <v>29</v>
      </c>
      <c r="B1005" s="37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70">
        <v>30</v>
      </c>
      <c r="B1006" s="37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30"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30"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30"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70">
        <v>1</v>
      </c>
      <c r="B1010" s="370">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70">
        <v>2</v>
      </c>
      <c r="B1011" s="37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70">
        <v>3</v>
      </c>
      <c r="B1012" s="370">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70">
        <v>4</v>
      </c>
      <c r="B1013" s="370">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70">
        <v>5</v>
      </c>
      <c r="B1014" s="37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70">
        <v>6</v>
      </c>
      <c r="B1015" s="37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70">
        <v>7</v>
      </c>
      <c r="B1016" s="37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70">
        <v>8</v>
      </c>
      <c r="B1017" s="37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70">
        <v>9</v>
      </c>
      <c r="B1018" s="37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70">
        <v>10</v>
      </c>
      <c r="B1019" s="37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70">
        <v>11</v>
      </c>
      <c r="B1020" s="37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70">
        <v>12</v>
      </c>
      <c r="B1021" s="37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70">
        <v>13</v>
      </c>
      <c r="B1022" s="37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70">
        <v>14</v>
      </c>
      <c r="B1023" s="37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70">
        <v>15</v>
      </c>
      <c r="B1024" s="37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70">
        <v>16</v>
      </c>
      <c r="B1025" s="37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70">
        <v>17</v>
      </c>
      <c r="B1026" s="37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70">
        <v>18</v>
      </c>
      <c r="B1027" s="37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70">
        <v>19</v>
      </c>
      <c r="B1028" s="37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70">
        <v>20</v>
      </c>
      <c r="B1029" s="37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70">
        <v>21</v>
      </c>
      <c r="B1030" s="37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70">
        <v>22</v>
      </c>
      <c r="B1031" s="37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70">
        <v>23</v>
      </c>
      <c r="B1032" s="37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70">
        <v>24</v>
      </c>
      <c r="B1033" s="37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70">
        <v>25</v>
      </c>
      <c r="B1034" s="37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70">
        <v>26</v>
      </c>
      <c r="B1035" s="37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70">
        <v>27</v>
      </c>
      <c r="B1036" s="37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70">
        <v>28</v>
      </c>
      <c r="B1037" s="37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70">
        <v>29</v>
      </c>
      <c r="B1038" s="37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70">
        <v>30</v>
      </c>
      <c r="B1039" s="37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30"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30"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30"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70">
        <v>1</v>
      </c>
      <c r="B1043" s="37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70">
        <v>2</v>
      </c>
      <c r="B1044" s="37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70">
        <v>3</v>
      </c>
      <c r="B1045" s="37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70">
        <v>4</v>
      </c>
      <c r="B1046" s="37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70">
        <v>5</v>
      </c>
      <c r="B1047" s="37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70">
        <v>6</v>
      </c>
      <c r="B1048" s="37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70">
        <v>7</v>
      </c>
      <c r="B1049" s="37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70">
        <v>8</v>
      </c>
      <c r="B1050" s="37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70">
        <v>9</v>
      </c>
      <c r="B1051" s="37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70">
        <v>10</v>
      </c>
      <c r="B1052" s="37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70">
        <v>11</v>
      </c>
      <c r="B1053" s="37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70">
        <v>12</v>
      </c>
      <c r="B1054" s="37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70">
        <v>13</v>
      </c>
      <c r="B1055" s="37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70">
        <v>14</v>
      </c>
      <c r="B1056" s="37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70">
        <v>15</v>
      </c>
      <c r="B1057" s="37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70">
        <v>16</v>
      </c>
      <c r="B1058" s="37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70">
        <v>17</v>
      </c>
      <c r="B1059" s="37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70">
        <v>18</v>
      </c>
      <c r="B1060" s="37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70">
        <v>19</v>
      </c>
      <c r="B1061" s="37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70">
        <v>20</v>
      </c>
      <c r="B1062" s="37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70">
        <v>21</v>
      </c>
      <c r="B1063" s="37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70">
        <v>22</v>
      </c>
      <c r="B1064" s="37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70">
        <v>23</v>
      </c>
      <c r="B1065" s="37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70">
        <v>24</v>
      </c>
      <c r="B1066" s="37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70">
        <v>25</v>
      </c>
      <c r="B1067" s="37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70">
        <v>26</v>
      </c>
      <c r="B1068" s="37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70">
        <v>27</v>
      </c>
      <c r="B1069" s="37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70">
        <v>28</v>
      </c>
      <c r="B1070" s="37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70">
        <v>29</v>
      </c>
      <c r="B1071" s="37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70">
        <v>30</v>
      </c>
      <c r="B1072" s="37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30"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30"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30"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70">
        <v>1</v>
      </c>
      <c r="B1076" s="37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70">
        <v>2</v>
      </c>
      <c r="B1077" s="37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70">
        <v>3</v>
      </c>
      <c r="B1078" s="37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70">
        <v>4</v>
      </c>
      <c r="B1079" s="37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70">
        <v>5</v>
      </c>
      <c r="B1080" s="37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70">
        <v>6</v>
      </c>
      <c r="B1081" s="37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70">
        <v>7</v>
      </c>
      <c r="B1082" s="37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70">
        <v>8</v>
      </c>
      <c r="B1083" s="37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70">
        <v>9</v>
      </c>
      <c r="B1084" s="37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70">
        <v>10</v>
      </c>
      <c r="B1085" s="37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70">
        <v>11</v>
      </c>
      <c r="B1086" s="37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70">
        <v>12</v>
      </c>
      <c r="B1087" s="37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70">
        <v>13</v>
      </c>
      <c r="B1088" s="37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70">
        <v>14</v>
      </c>
      <c r="B1089" s="37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70">
        <v>15</v>
      </c>
      <c r="B1090" s="37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70">
        <v>16</v>
      </c>
      <c r="B1091" s="37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70">
        <v>17</v>
      </c>
      <c r="B1092" s="37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70">
        <v>18</v>
      </c>
      <c r="B1093" s="37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70">
        <v>19</v>
      </c>
      <c r="B1094" s="37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70">
        <v>20</v>
      </c>
      <c r="B1095" s="37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70">
        <v>21</v>
      </c>
      <c r="B1096" s="37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70">
        <v>22</v>
      </c>
      <c r="B1097" s="37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70">
        <v>23</v>
      </c>
      <c r="B1098" s="37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70">
        <v>24</v>
      </c>
      <c r="B1099" s="37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70">
        <v>25</v>
      </c>
      <c r="B1100" s="37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70">
        <v>26</v>
      </c>
      <c r="B1101" s="37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70">
        <v>27</v>
      </c>
      <c r="B1102" s="37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70">
        <v>28</v>
      </c>
      <c r="B1103" s="37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70">
        <v>29</v>
      </c>
      <c r="B1104" s="37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70">
        <v>30</v>
      </c>
      <c r="B1105" s="37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30" customHeight="1" x14ac:dyDescent="0.15">
      <c r="A1106" s="371" t="s">
        <v>248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62" t="s">
        <v>263</v>
      </c>
      <c r="AM1106" s="263"/>
      <c r="AN1106" s="263"/>
      <c r="AO1106" s="62"/>
      <c r="AP1106" s="57"/>
      <c r="AQ1106" s="57"/>
      <c r="AR1106" s="57"/>
      <c r="AS1106" s="57"/>
      <c r="AT1106" s="57"/>
      <c r="AU1106" s="57"/>
      <c r="AV1106" s="57"/>
      <c r="AW1106" s="57"/>
      <c r="AX1106" s="58"/>
      <c r="AY1106">
        <f>COUNTIF($AO$1106,"☑")</f>
        <v>0</v>
      </c>
    </row>
    <row r="1107" spans="1:51" ht="30"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30"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9.25" customHeight="1" x14ac:dyDescent="0.15">
      <c r="A1109" s="370"/>
      <c r="B1109" s="370"/>
      <c r="C1109" s="137" t="s">
        <v>215</v>
      </c>
      <c r="D1109" s="374"/>
      <c r="E1109" s="137" t="s">
        <v>214</v>
      </c>
      <c r="F1109" s="374"/>
      <c r="G1109" s="374"/>
      <c r="H1109" s="374"/>
      <c r="I1109" s="374"/>
      <c r="J1109" s="137" t="s">
        <v>221</v>
      </c>
      <c r="K1109" s="137"/>
      <c r="L1109" s="137"/>
      <c r="M1109" s="137"/>
      <c r="N1109" s="137"/>
      <c r="O1109" s="137"/>
      <c r="P1109" s="347" t="s">
        <v>27</v>
      </c>
      <c r="Q1109" s="347"/>
      <c r="R1109" s="347"/>
      <c r="S1109" s="347"/>
      <c r="T1109" s="347"/>
      <c r="U1109" s="347"/>
      <c r="V1109" s="347"/>
      <c r="W1109" s="347"/>
      <c r="X1109" s="347"/>
      <c r="Y1109" s="137" t="s">
        <v>223</v>
      </c>
      <c r="Z1109" s="374"/>
      <c r="AA1109" s="374"/>
      <c r="AB1109" s="374"/>
      <c r="AC1109" s="137" t="s">
        <v>197</v>
      </c>
      <c r="AD1109" s="137"/>
      <c r="AE1109" s="137"/>
      <c r="AF1109" s="137"/>
      <c r="AG1109" s="137"/>
      <c r="AH1109" s="347" t="s">
        <v>210</v>
      </c>
      <c r="AI1109" s="348"/>
      <c r="AJ1109" s="348"/>
      <c r="AK1109" s="348"/>
      <c r="AL1109" s="348" t="s">
        <v>21</v>
      </c>
      <c r="AM1109" s="348"/>
      <c r="AN1109" s="348"/>
      <c r="AO1109" s="375"/>
      <c r="AP1109" s="350" t="s">
        <v>249</v>
      </c>
      <c r="AQ1109" s="350"/>
      <c r="AR1109" s="350"/>
      <c r="AS1109" s="350"/>
      <c r="AT1109" s="350"/>
      <c r="AU1109" s="350"/>
      <c r="AV1109" s="350"/>
      <c r="AW1109" s="350"/>
      <c r="AX1109" s="350"/>
    </row>
    <row r="1110" spans="1:51" ht="30" customHeight="1" x14ac:dyDescent="0.15">
      <c r="A1110" s="370">
        <v>1</v>
      </c>
      <c r="B1110" s="370">
        <v>1</v>
      </c>
      <c r="C1110" s="368"/>
      <c r="D1110" s="368"/>
      <c r="E1110" s="369"/>
      <c r="F1110" s="369"/>
      <c r="G1110" s="369"/>
      <c r="H1110" s="369"/>
      <c r="I1110" s="36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70">
        <v>2</v>
      </c>
      <c r="B1111" s="370">
        <v>1</v>
      </c>
      <c r="C1111" s="368"/>
      <c r="D1111" s="368"/>
      <c r="E1111" s="369"/>
      <c r="F1111" s="369"/>
      <c r="G1111" s="369"/>
      <c r="H1111" s="369"/>
      <c r="I1111" s="36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70">
        <v>3</v>
      </c>
      <c r="B1112" s="370">
        <v>1</v>
      </c>
      <c r="C1112" s="368"/>
      <c r="D1112" s="368"/>
      <c r="E1112" s="369"/>
      <c r="F1112" s="369"/>
      <c r="G1112" s="369"/>
      <c r="H1112" s="369"/>
      <c r="I1112" s="36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70">
        <v>4</v>
      </c>
      <c r="B1113" s="370">
        <v>1</v>
      </c>
      <c r="C1113" s="368"/>
      <c r="D1113" s="368"/>
      <c r="E1113" s="369"/>
      <c r="F1113" s="369"/>
      <c r="G1113" s="369"/>
      <c r="H1113" s="369"/>
      <c r="I1113" s="36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70">
        <v>5</v>
      </c>
      <c r="B1114" s="370">
        <v>1</v>
      </c>
      <c r="C1114" s="368"/>
      <c r="D1114" s="368"/>
      <c r="E1114" s="369"/>
      <c r="F1114" s="369"/>
      <c r="G1114" s="369"/>
      <c r="H1114" s="369"/>
      <c r="I1114" s="36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70">
        <v>6</v>
      </c>
      <c r="B1115" s="370">
        <v>1</v>
      </c>
      <c r="C1115" s="368"/>
      <c r="D1115" s="368"/>
      <c r="E1115" s="369"/>
      <c r="F1115" s="369"/>
      <c r="G1115" s="369"/>
      <c r="H1115" s="369"/>
      <c r="I1115" s="36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70">
        <v>7</v>
      </c>
      <c r="B1116" s="370">
        <v>1</v>
      </c>
      <c r="C1116" s="368"/>
      <c r="D1116" s="368"/>
      <c r="E1116" s="369"/>
      <c r="F1116" s="369"/>
      <c r="G1116" s="369"/>
      <c r="H1116" s="369"/>
      <c r="I1116" s="36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70">
        <v>8</v>
      </c>
      <c r="B1117" s="370">
        <v>1</v>
      </c>
      <c r="C1117" s="368"/>
      <c r="D1117" s="368"/>
      <c r="E1117" s="369"/>
      <c r="F1117" s="369"/>
      <c r="G1117" s="369"/>
      <c r="H1117" s="369"/>
      <c r="I1117" s="36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70">
        <v>9</v>
      </c>
      <c r="B1118" s="370">
        <v>1</v>
      </c>
      <c r="C1118" s="368"/>
      <c r="D1118" s="368"/>
      <c r="E1118" s="369"/>
      <c r="F1118" s="369"/>
      <c r="G1118" s="369"/>
      <c r="H1118" s="369"/>
      <c r="I1118" s="36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70">
        <v>10</v>
      </c>
      <c r="B1119" s="370">
        <v>1</v>
      </c>
      <c r="C1119" s="368"/>
      <c r="D1119" s="368"/>
      <c r="E1119" s="369"/>
      <c r="F1119" s="369"/>
      <c r="G1119" s="369"/>
      <c r="H1119" s="369"/>
      <c r="I1119" s="36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70">
        <v>11</v>
      </c>
      <c r="B1120" s="370">
        <v>1</v>
      </c>
      <c r="C1120" s="368"/>
      <c r="D1120" s="368"/>
      <c r="E1120" s="369"/>
      <c r="F1120" s="369"/>
      <c r="G1120" s="369"/>
      <c r="H1120" s="369"/>
      <c r="I1120" s="36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70">
        <v>12</v>
      </c>
      <c r="B1121" s="370">
        <v>1</v>
      </c>
      <c r="C1121" s="368"/>
      <c r="D1121" s="368"/>
      <c r="E1121" s="369"/>
      <c r="F1121" s="369"/>
      <c r="G1121" s="369"/>
      <c r="H1121" s="369"/>
      <c r="I1121" s="36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70">
        <v>13</v>
      </c>
      <c r="B1122" s="370">
        <v>1</v>
      </c>
      <c r="C1122" s="368"/>
      <c r="D1122" s="368"/>
      <c r="E1122" s="369"/>
      <c r="F1122" s="369"/>
      <c r="G1122" s="369"/>
      <c r="H1122" s="369"/>
      <c r="I1122" s="36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70">
        <v>14</v>
      </c>
      <c r="B1123" s="370">
        <v>1</v>
      </c>
      <c r="C1123" s="368"/>
      <c r="D1123" s="368"/>
      <c r="E1123" s="369"/>
      <c r="F1123" s="369"/>
      <c r="G1123" s="369"/>
      <c r="H1123" s="369"/>
      <c r="I1123" s="36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70">
        <v>15</v>
      </c>
      <c r="B1124" s="370">
        <v>1</v>
      </c>
      <c r="C1124" s="368"/>
      <c r="D1124" s="368"/>
      <c r="E1124" s="369"/>
      <c r="F1124" s="369"/>
      <c r="G1124" s="369"/>
      <c r="H1124" s="369"/>
      <c r="I1124" s="36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70">
        <v>16</v>
      </c>
      <c r="B1125" s="370">
        <v>1</v>
      </c>
      <c r="C1125" s="368"/>
      <c r="D1125" s="368"/>
      <c r="E1125" s="369"/>
      <c r="F1125" s="369"/>
      <c r="G1125" s="369"/>
      <c r="H1125" s="369"/>
      <c r="I1125" s="36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70">
        <v>17</v>
      </c>
      <c r="B1126" s="370">
        <v>1</v>
      </c>
      <c r="C1126" s="368"/>
      <c r="D1126" s="368"/>
      <c r="E1126" s="369"/>
      <c r="F1126" s="369"/>
      <c r="G1126" s="369"/>
      <c r="H1126" s="369"/>
      <c r="I1126" s="36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70">
        <v>18</v>
      </c>
      <c r="B1127" s="370">
        <v>1</v>
      </c>
      <c r="C1127" s="368"/>
      <c r="D1127" s="368"/>
      <c r="E1127" s="135"/>
      <c r="F1127" s="369"/>
      <c r="G1127" s="369"/>
      <c r="H1127" s="369"/>
      <c r="I1127" s="36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70">
        <v>19</v>
      </c>
      <c r="B1128" s="370">
        <v>1</v>
      </c>
      <c r="C1128" s="368"/>
      <c r="D1128" s="368"/>
      <c r="E1128" s="369"/>
      <c r="F1128" s="369"/>
      <c r="G1128" s="369"/>
      <c r="H1128" s="369"/>
      <c r="I1128" s="36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70">
        <v>20</v>
      </c>
      <c r="B1129" s="370">
        <v>1</v>
      </c>
      <c r="C1129" s="368"/>
      <c r="D1129" s="368"/>
      <c r="E1129" s="369"/>
      <c r="F1129" s="369"/>
      <c r="G1129" s="369"/>
      <c r="H1129" s="369"/>
      <c r="I1129" s="36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70">
        <v>21</v>
      </c>
      <c r="B1130" s="370">
        <v>1</v>
      </c>
      <c r="C1130" s="368"/>
      <c r="D1130" s="368"/>
      <c r="E1130" s="369"/>
      <c r="F1130" s="369"/>
      <c r="G1130" s="369"/>
      <c r="H1130" s="369"/>
      <c r="I1130" s="36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70">
        <v>22</v>
      </c>
      <c r="B1131" s="370">
        <v>1</v>
      </c>
      <c r="C1131" s="368"/>
      <c r="D1131" s="368"/>
      <c r="E1131" s="369"/>
      <c r="F1131" s="369"/>
      <c r="G1131" s="369"/>
      <c r="H1131" s="369"/>
      <c r="I1131" s="36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70">
        <v>23</v>
      </c>
      <c r="B1132" s="370">
        <v>1</v>
      </c>
      <c r="C1132" s="368"/>
      <c r="D1132" s="368"/>
      <c r="E1132" s="369"/>
      <c r="F1132" s="369"/>
      <c r="G1132" s="369"/>
      <c r="H1132" s="369"/>
      <c r="I1132" s="36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70">
        <v>24</v>
      </c>
      <c r="B1133" s="370">
        <v>1</v>
      </c>
      <c r="C1133" s="368"/>
      <c r="D1133" s="368"/>
      <c r="E1133" s="369"/>
      <c r="F1133" s="369"/>
      <c r="G1133" s="369"/>
      <c r="H1133" s="369"/>
      <c r="I1133" s="36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70">
        <v>25</v>
      </c>
      <c r="B1134" s="370">
        <v>1</v>
      </c>
      <c r="C1134" s="368"/>
      <c r="D1134" s="368"/>
      <c r="E1134" s="369"/>
      <c r="F1134" s="369"/>
      <c r="G1134" s="369"/>
      <c r="H1134" s="369"/>
      <c r="I1134" s="36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70">
        <v>26</v>
      </c>
      <c r="B1135" s="370">
        <v>1</v>
      </c>
      <c r="C1135" s="368"/>
      <c r="D1135" s="368"/>
      <c r="E1135" s="369"/>
      <c r="F1135" s="369"/>
      <c r="G1135" s="369"/>
      <c r="H1135" s="369"/>
      <c r="I1135" s="36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70">
        <v>27</v>
      </c>
      <c r="B1136" s="370">
        <v>1</v>
      </c>
      <c r="C1136" s="368"/>
      <c r="D1136" s="368"/>
      <c r="E1136" s="369"/>
      <c r="F1136" s="369"/>
      <c r="G1136" s="369"/>
      <c r="H1136" s="369"/>
      <c r="I1136" s="36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70">
        <v>28</v>
      </c>
      <c r="B1137" s="370">
        <v>1</v>
      </c>
      <c r="C1137" s="368"/>
      <c r="D1137" s="368"/>
      <c r="E1137" s="369"/>
      <c r="F1137" s="369"/>
      <c r="G1137" s="369"/>
      <c r="H1137" s="369"/>
      <c r="I1137" s="36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70">
        <v>29</v>
      </c>
      <c r="B1138" s="370">
        <v>1</v>
      </c>
      <c r="C1138" s="368"/>
      <c r="D1138" s="368"/>
      <c r="E1138" s="369"/>
      <c r="F1138" s="369"/>
      <c r="G1138" s="369"/>
      <c r="H1138" s="369"/>
      <c r="I1138" s="36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70">
        <v>30</v>
      </c>
      <c r="B1139" s="370">
        <v>1</v>
      </c>
      <c r="C1139" s="368"/>
      <c r="D1139" s="368"/>
      <c r="E1139" s="369"/>
      <c r="F1139" s="369"/>
      <c r="G1139" s="369"/>
      <c r="H1139" s="369"/>
      <c r="I1139" s="36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t="30"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5:AJ17 P13:AX13 AR15:AX15">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15 Y921: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919">
    <cfRule type="expression" dxfId="9" priority="9">
      <formula>IF(RIGHT(TEXT(Y919,"0.#"),1)=".",FALSE,TRUE)</formula>
    </cfRule>
    <cfRule type="expression" dxfId="8" priority="10">
      <formula>IF(RIGHT(TEXT(Y919,"0.#"),1)=".",TRUE,FALSE)</formula>
    </cfRule>
  </conditionalFormatting>
  <conditionalFormatting sqref="Y918">
    <cfRule type="expression" dxfId="7" priority="7">
      <formula>IF(RIGHT(TEXT(Y918,"0.#"),1)=".",FALSE,TRUE)</formula>
    </cfRule>
    <cfRule type="expression" dxfId="6" priority="8">
      <formula>IF(RIGHT(TEXT(Y918,"0.#"),1)=".",TRUE,FALSE)</formula>
    </cfRule>
  </conditionalFormatting>
  <conditionalFormatting sqref="Y917">
    <cfRule type="expression" dxfId="5" priority="5">
      <formula>IF(RIGHT(TEXT(Y917,"0.#"),1)=".",FALSE,TRUE)</formula>
    </cfRule>
    <cfRule type="expression" dxfId="4" priority="6">
      <formula>IF(RIGHT(TEXT(Y917,"0.#"),1)=".",TRUE,FALSE)</formula>
    </cfRule>
  </conditionalFormatting>
  <conditionalFormatting sqref="Y916">
    <cfRule type="expression" dxfId="3" priority="3">
      <formula>IF(RIGHT(TEXT(Y916,"0.#"),1)=".",FALSE,TRUE)</formula>
    </cfRule>
    <cfRule type="expression" dxfId="2" priority="4">
      <formula>IF(RIGHT(TEXT(Y916,"0.#"),1)=".",TRUE,FALSE)</formula>
    </cfRule>
  </conditionalFormatting>
  <conditionalFormatting sqref="Y920">
    <cfRule type="expression" dxfId="1" priority="1">
      <formula>IF(RIGHT(TEXT(Y920,"0.#"),1)=".",FALSE,TRUE)</formula>
    </cfRule>
    <cfRule type="expression" dxfId="0" priority="2">
      <formula>IF(RIGHT(TEXT(Y920,"0.#"),1)=".",TRUE,FALSE)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3" manualBreakCount="3">
    <brk id="99"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t="s">
        <v>661</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
      </c>
      <c r="K10" s="14" t="s">
        <v>250</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661</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交通安全対策</v>
      </c>
      <c r="F24" s="18" t="s">
        <v>325</v>
      </c>
      <c r="G24" s="17"/>
      <c r="H24" s="13" t="str">
        <f t="shared" si="1"/>
        <v/>
      </c>
      <c r="I24" s="13" t="str">
        <f t="shared" si="5"/>
        <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t="s">
        <v>661</v>
      </c>
      <c r="H33" s="13" t="str">
        <f t="shared" si="1"/>
        <v>自動車安全特別会計自動車検査登録勘定</v>
      </c>
      <c r="I33" s="13" t="str">
        <f t="shared" si="5"/>
        <v>自動車安全特別会計自動車検査登録勘定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t="s">
        <v>661</v>
      </c>
      <c r="H34" s="13" t="str">
        <f t="shared" si="1"/>
        <v>自動車安全特別会計自動車事故対策勘定</v>
      </c>
      <c r="I34" s="13" t="str">
        <f t="shared" si="5"/>
        <v>自動車安全特別会計自動車検査登録勘定、自動車安全特別会計自動車事故対策勘定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自動車安全特別会計自動車検査登録勘定、自動車安全特別会計自動車事故対策勘定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自動車安全特別会計自動車検査登録勘定、自動車安全特別会計自動車事故対策勘定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自動車安全特別会計自動車検査登録勘定、自動車安全特別会計自動車事故対策勘定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自動車安全特別会計自動車検査登録勘定、自動車安全特別会計自動車事故対策勘定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2021-05-26T11:30:05Z</cp:lastPrinted>
  <dcterms:created xsi:type="dcterms:W3CDTF">2012-03-13T00:50:25Z</dcterms:created>
  <dcterms:modified xsi:type="dcterms:W3CDTF">2021-06-24T13:03:12Z</dcterms:modified>
</cp:coreProperties>
</file>